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fhrfps01\FinancialPlanning\Energy Surcharge\2025\02_Feb\"/>
    </mc:Choice>
  </mc:AlternateContent>
  <bookViews>
    <workbookView xWindow="0" yWindow="0" windowWidth="23952" windowHeight="10280" tabRatio="824" activeTab="14"/>
  </bookViews>
  <sheets>
    <sheet name="Dates" sheetId="33" r:id="rId1"/>
    <sheet name="Contents" sheetId="41" r:id="rId2"/>
    <sheet name="1tab" sheetId="47" r:id="rId3"/>
    <sheet name="2tab" sheetId="14" r:id="rId4"/>
    <sheet name="3atab" sheetId="39" r:id="rId5"/>
    <sheet name="3btab" sheetId="38" r:id="rId6"/>
    <sheet name="3ctab" sheetId="40" r:id="rId7"/>
    <sheet name="3dtab" sheetId="42" r:id="rId8"/>
    <sheet name="3etab" sheetId="49" r:id="rId9"/>
    <sheet name="4atab" sheetId="13" r:id="rId10"/>
    <sheet name="4btab" sheetId="35" r:id="rId11"/>
    <sheet name="4ctab" sheetId="30" r:id="rId12"/>
    <sheet name="4dtab" sheetId="52" r:id="rId13"/>
    <sheet name="5atab" sheetId="15" r:id="rId14"/>
    <sheet name="5btab" sheetId="26" r:id="rId15"/>
    <sheet name="6tab" sheetId="20" r:id="rId16"/>
    <sheet name="7atab" sheetId="18" r:id="rId17"/>
    <sheet name="7btab" sheetId="25" r:id="rId18"/>
    <sheet name="7ctab" sheetId="24" r:id="rId19"/>
    <sheet name="7d(1)tab" sheetId="43" r:id="rId20"/>
    <sheet name="7d(2)tab" sheetId="44" r:id="rId21"/>
    <sheet name="7etab" sheetId="48" r:id="rId22"/>
    <sheet name="8tab" sheetId="45" r:id="rId23"/>
    <sheet name="9atab" sheetId="17" r:id="rId24"/>
    <sheet name="9btab" sheetId="31" r:id="rId25"/>
    <sheet name="9ctab" sheetId="37" r:id="rId26"/>
    <sheet name="10atab" sheetId="50" r:id="rId27"/>
    <sheet name="10btab" sheetId="51" r:id="rId28"/>
  </sheets>
  <definedNames>
    <definedName name="_Order1" hidden="1">255</definedName>
    <definedName name="_Order2" hidden="1">255</definedName>
    <definedName name="_Regression_Int" localSheetId="26" hidden="1">1</definedName>
    <definedName name="_Regression_Int" localSheetId="27" hidden="1">1</definedName>
    <definedName name="_Regression_Int" localSheetId="2" hidden="1">1</definedName>
    <definedName name="_Regression_Int" localSheetId="3" hidden="1">1</definedName>
    <definedName name="_Regression_Int" localSheetId="9" hidden="1">1</definedName>
    <definedName name="_Regression_Int" localSheetId="11" hidden="1">1</definedName>
    <definedName name="_Regression_Int" localSheetId="12" hidden="1">1</definedName>
    <definedName name="_Regression_Int" localSheetId="13" hidden="1">1</definedName>
    <definedName name="_Regression_Int" localSheetId="14" hidden="1">1</definedName>
    <definedName name="_Regression_Int" localSheetId="15" hidden="1">1</definedName>
    <definedName name="_Regression_Int" localSheetId="16" hidden="1">1</definedName>
    <definedName name="_Regression_Int" localSheetId="17" hidden="1">1</definedName>
    <definedName name="_Regression_Int" localSheetId="18" hidden="1">1</definedName>
    <definedName name="_Regression_Int" localSheetId="19" hidden="1">1</definedName>
    <definedName name="_Regression_Int" localSheetId="20" hidden="1">1</definedName>
    <definedName name="_Regression_Int" localSheetId="23" hidden="1">1</definedName>
    <definedName name="_Regression_Int" localSheetId="24" hidden="1">1</definedName>
    <definedName name="HTML_CodePage" hidden="1">1252</definedName>
    <definedName name="HTML_Description" hidden="1">""</definedName>
    <definedName name="HTML_Email" hidden="1">""</definedName>
    <definedName name="HTML_Header" localSheetId="3" hidden="1">"US_PRICE"</definedName>
    <definedName name="HTML_Header" localSheetId="15" hidden="1">"US_COAL"</definedName>
    <definedName name="HTML_Header" hidden="1">""</definedName>
    <definedName name="HTML_LastUpdate" localSheetId="3" hidden="1">"5/28/98"</definedName>
    <definedName name="HTML_LastUpdate" localSheetId="15" hidden="1">"5/15/98"</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localSheetId="3" hidden="1">"H:\PRJ\STEO_NEW\MyHTML.htm"</definedName>
    <definedName name="HTML_PathFile" localSheetId="15" hidden="1">"H:\PRJ\STEO_NEW\9tabb.htm"</definedName>
    <definedName name="HTML_PathFile" hidden="1">"H:\PRJ\STEO_NEW\5TABB.htm"</definedName>
    <definedName name="HTML_Title" localSheetId="3" hidden="1">"us_price"</definedName>
    <definedName name="HTML_Title" localSheetId="15" hidden="1">"Us_coal"</definedName>
    <definedName name="HTML_Title" hidden="1">""</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26">'10atab'!$B$1:$AL$91</definedName>
    <definedName name="_xlnm.Print_Area" localSheetId="27">'10btab'!$B$1:$AL$27</definedName>
    <definedName name="_xlnm.Print_Area" localSheetId="2">'1tab'!$B$1:$AL$68</definedName>
    <definedName name="_xlnm.Print_Area" localSheetId="3">'2tab'!$B$1:$AL$40</definedName>
    <definedName name="_xlnm.Print_Area" localSheetId="4">'3atab'!$B$1:$AL$43</definedName>
    <definedName name="_xlnm.Print_Area" localSheetId="5">'3btab'!$B$1:$AL$43</definedName>
    <definedName name="_xlnm.Print_Area" localSheetId="6">'3ctab'!$B$1:$AL$38</definedName>
    <definedName name="_xlnm.Print_Area" localSheetId="7">'3dtab'!$B$1:$BV$50</definedName>
    <definedName name="_xlnm.Print_Area" localSheetId="8">'3etab'!$B$1:$Q$39</definedName>
    <definedName name="_xlnm.Print_Area" localSheetId="9">'4atab'!$B$1:$AL$66</definedName>
    <definedName name="_xlnm.Print_Area" localSheetId="10">'4btab'!$B$1:$AL$58</definedName>
    <definedName name="_xlnm.Print_Area" localSheetId="11">'4ctab'!$B$1:$AL$23</definedName>
    <definedName name="_xlnm.Print_Area" localSheetId="12">'4dtab'!$B$1:$AL$59</definedName>
    <definedName name="_xlnm.Print_Area" localSheetId="13">'5atab'!$B$1:$AL$46</definedName>
    <definedName name="_xlnm.Print_Area" localSheetId="14">'5btab'!$B$1:$AL$42</definedName>
    <definedName name="_xlnm.Print_Area" localSheetId="15">'6tab'!$B$1:$AL$42</definedName>
    <definedName name="_xlnm.Print_Area" localSheetId="16">'7atab'!$B$1:$AL$57</definedName>
    <definedName name="_xlnm.Print_Area" localSheetId="17">'7btab'!$B$1:$AL$52</definedName>
    <definedName name="_xlnm.Print_Area" localSheetId="18">'7ctab'!$B$1:$AL$51</definedName>
    <definedName name="_xlnm.Print_Area" localSheetId="19">'7d(1)tab'!$B$1:$N$72</definedName>
    <definedName name="_xlnm.Print_Area" localSheetId="20">'7d(2)tab'!$B$1:$N$64</definedName>
    <definedName name="_xlnm.Print_Area" localSheetId="21">'7etab'!$B$1:$B$50</definedName>
    <definedName name="_xlnm.Print_Area" localSheetId="22">'8tab'!$B$1:$N$60</definedName>
    <definedName name="_xlnm.Print_Area" localSheetId="23">'9atab'!$B$1:$AL$57</definedName>
    <definedName name="_xlnm.Print_Area" localSheetId="24">'9btab'!$B$1:$AL$54</definedName>
    <definedName name="_xlnm.Print_Area" localSheetId="25">'9ctab'!$B$1:$AL$51</definedName>
    <definedName name="_xlnm.Print_Area" localSheetId="1">Contents!$A$3:$B$32</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 i="52" l="1"/>
  <c r="B2" i="52"/>
  <c r="B50" i="48"/>
  <c r="A4" i="51"/>
  <c r="B2" i="51"/>
  <c r="A4" i="50"/>
  <c r="B2" i="50"/>
  <c r="B2" i="49" l="1"/>
  <c r="A4" i="37"/>
  <c r="A4" i="31"/>
  <c r="A4" i="17"/>
  <c r="A4" i="45"/>
  <c r="A4" i="48"/>
  <c r="A4" i="44"/>
  <c r="A4" i="43"/>
  <c r="A4" i="24"/>
  <c r="A4" i="25"/>
  <c r="A4" i="18"/>
  <c r="A4" i="20"/>
  <c r="A4" i="26"/>
  <c r="A4" i="15"/>
  <c r="A4" i="30"/>
  <c r="A4" i="35"/>
  <c r="A4" i="13"/>
  <c r="A4" i="42"/>
  <c r="A4" i="40"/>
  <c r="A4" i="38"/>
  <c r="A4" i="39"/>
  <c r="A4" i="14"/>
  <c r="A4" i="47"/>
  <c r="G2" i="33"/>
  <c r="B69" i="52" s="1"/>
  <c r="B2" i="48"/>
  <c r="B2" i="47"/>
  <c r="D7" i="33"/>
  <c r="D3" i="33"/>
  <c r="B2" i="37"/>
  <c r="B2" i="31"/>
  <c r="B2" i="17"/>
  <c r="B2" i="45"/>
  <c r="B2" i="44"/>
  <c r="B2" i="43"/>
  <c r="B2" i="24"/>
  <c r="B2" i="25"/>
  <c r="B2" i="18"/>
  <c r="B2" i="20"/>
  <c r="B2" i="26"/>
  <c r="B2" i="15"/>
  <c r="B2" i="30"/>
  <c r="B2" i="35"/>
  <c r="B2" i="13"/>
  <c r="B2" i="42"/>
  <c r="B2" i="40"/>
  <c r="B2" i="38"/>
  <c r="B2" i="39"/>
  <c r="B2" i="14"/>
  <c r="B6" i="41"/>
  <c r="C3" i="42" l="1"/>
  <c r="O3" i="42" s="1"/>
  <c r="AA3" i="42" s="1"/>
  <c r="AM3" i="42" s="1"/>
  <c r="AY3" i="42" s="1"/>
  <c r="BK3" i="42" s="1"/>
  <c r="C3" i="52"/>
  <c r="O3" i="52" s="1"/>
  <c r="AA3" i="52" s="1"/>
  <c r="AM3" i="52" s="1"/>
  <c r="AY3" i="52" s="1"/>
  <c r="BK3" i="52" s="1"/>
  <c r="B30" i="51"/>
  <c r="B73" i="43"/>
  <c r="B45" i="14"/>
  <c r="B97" i="50"/>
  <c r="B54" i="24"/>
  <c r="B76" i="47"/>
  <c r="B47" i="38"/>
  <c r="B53" i="37"/>
  <c r="B55" i="25"/>
  <c r="B56" i="31"/>
  <c r="B63" i="18"/>
  <c r="B48" i="20"/>
  <c r="B68" i="17"/>
  <c r="B55" i="45"/>
  <c r="B56" i="42"/>
  <c r="B45" i="48"/>
  <c r="B43" i="40"/>
  <c r="B66" i="44"/>
  <c r="C3" i="26"/>
  <c r="O3" i="26" s="1"/>
  <c r="AA3" i="26" s="1"/>
  <c r="AM3" i="26" s="1"/>
  <c r="AY3" i="26" s="1"/>
  <c r="BK3" i="26" s="1"/>
  <c r="D5" i="33"/>
  <c r="C11" i="33" s="1"/>
  <c r="C3" i="48"/>
  <c r="O3" i="48" s="1"/>
  <c r="AA3" i="48" s="1"/>
  <c r="AM3" i="48" s="1"/>
  <c r="AY3" i="48" s="1"/>
  <c r="BK3" i="48" s="1"/>
  <c r="C3" i="45"/>
  <c r="O3" i="45" s="1"/>
  <c r="AA3" i="45" s="1"/>
  <c r="AM3" i="45" s="1"/>
  <c r="AY3" i="45" s="1"/>
  <c r="BK3" i="45" s="1"/>
  <c r="C3" i="18"/>
  <c r="O3" i="18" s="1"/>
  <c r="AA3" i="18" s="1"/>
  <c r="AM3" i="18" s="1"/>
  <c r="AY3" i="18" s="1"/>
  <c r="BK3" i="18" s="1"/>
  <c r="C3" i="43"/>
  <c r="O3" i="43" s="1"/>
  <c r="AA3" i="43" s="1"/>
  <c r="AM3" i="43" s="1"/>
  <c r="AY3" i="43" s="1"/>
  <c r="BK3" i="43" s="1"/>
  <c r="C3" i="37"/>
  <c r="O3" i="37" s="1"/>
  <c r="AA3" i="37" s="1"/>
  <c r="AM3" i="37" s="1"/>
  <c r="AY3" i="37" s="1"/>
  <c r="BK3" i="37" s="1"/>
  <c r="C3" i="47"/>
  <c r="O3" i="47" s="1"/>
  <c r="AA3" i="47" s="1"/>
  <c r="AM3" i="47" s="1"/>
  <c r="AY3" i="47" s="1"/>
  <c r="BK3" i="47" s="1"/>
  <c r="C3" i="25"/>
  <c r="O3" i="25" s="1"/>
  <c r="AA3" i="25" s="1"/>
  <c r="AM3" i="25" s="1"/>
  <c r="AY3" i="25" s="1"/>
  <c r="BK3" i="25" s="1"/>
  <c r="C3" i="20"/>
  <c r="O3" i="20" s="1"/>
  <c r="AA3" i="20" s="1"/>
  <c r="AM3" i="20" s="1"/>
  <c r="AY3" i="20" s="1"/>
  <c r="BK3" i="20" s="1"/>
  <c r="C3" i="30"/>
  <c r="O3" i="30" s="1"/>
  <c r="AA3" i="30" s="1"/>
  <c r="AM3" i="30" s="1"/>
  <c r="AY3" i="30" s="1"/>
  <c r="BK3" i="30" s="1"/>
  <c r="C3" i="35"/>
  <c r="O3" i="35" s="1"/>
  <c r="AA3" i="35" s="1"/>
  <c r="AM3" i="35" s="1"/>
  <c r="AY3" i="35" s="1"/>
  <c r="BK3" i="35" s="1"/>
  <c r="C3" i="17"/>
  <c r="O3" i="17" s="1"/>
  <c r="AA3" i="17" s="1"/>
  <c r="AM3" i="17" s="1"/>
  <c r="AY3" i="17" s="1"/>
  <c r="BK3" i="17" s="1"/>
  <c r="C3" i="14"/>
  <c r="O3" i="14" s="1"/>
  <c r="AA3" i="14" s="1"/>
  <c r="AM3" i="14" s="1"/>
  <c r="AY3" i="14" s="1"/>
  <c r="BK3" i="14" s="1"/>
  <c r="C3" i="39"/>
  <c r="O3" i="39" s="1"/>
  <c r="AA3" i="39" s="1"/>
  <c r="AM3" i="39" s="1"/>
  <c r="AY3" i="39" s="1"/>
  <c r="BK3" i="39" s="1"/>
  <c r="C3" i="40"/>
  <c r="O3" i="40" s="1"/>
  <c r="AA3" i="40" s="1"/>
  <c r="AM3" i="40" s="1"/>
  <c r="AY3" i="40" s="1"/>
  <c r="BK3" i="40" s="1"/>
  <c r="C3" i="24"/>
  <c r="O3" i="24" s="1"/>
  <c r="AA3" i="24" s="1"/>
  <c r="AM3" i="24" s="1"/>
  <c r="AY3" i="24" s="1"/>
  <c r="BK3" i="24" s="1"/>
  <c r="C3" i="31"/>
  <c r="O3" i="31" s="1"/>
  <c r="AA3" i="31" s="1"/>
  <c r="AM3" i="31" s="1"/>
  <c r="AY3" i="31" s="1"/>
  <c r="BK3" i="31" s="1"/>
  <c r="C3" i="13"/>
  <c r="O3" i="13" s="1"/>
  <c r="AA3" i="13" s="1"/>
  <c r="AM3" i="13" s="1"/>
  <c r="AY3" i="13" s="1"/>
  <c r="BK3" i="13" s="1"/>
  <c r="C3" i="38"/>
  <c r="O3" i="38" s="1"/>
  <c r="AA3" i="38" s="1"/>
  <c r="AM3" i="38" s="1"/>
  <c r="AY3" i="38" s="1"/>
  <c r="BK3" i="38" s="1"/>
  <c r="B61" i="35"/>
  <c r="B77" i="13"/>
  <c r="B45" i="26"/>
  <c r="B54" i="15"/>
  <c r="B27" i="30"/>
  <c r="C3" i="49"/>
  <c r="O3" i="49" s="1"/>
  <c r="AA3" i="49" s="1"/>
  <c r="AM3" i="49" s="1"/>
  <c r="AY3" i="49" s="1"/>
  <c r="BK3" i="49" s="1"/>
  <c r="C3" i="51"/>
  <c r="O3" i="51" s="1"/>
  <c r="AA3" i="51" s="1"/>
  <c r="AM3" i="51" s="1"/>
  <c r="AY3" i="51" s="1"/>
  <c r="BK3" i="51" s="1"/>
  <c r="C3" i="50"/>
  <c r="O3" i="50" s="1"/>
  <c r="AA3" i="50" s="1"/>
  <c r="AM3" i="50" s="1"/>
  <c r="AY3" i="50" s="1"/>
  <c r="BK3" i="50" s="1"/>
  <c r="C3" i="15"/>
  <c r="O3" i="15" s="1"/>
  <c r="AA3" i="15" s="1"/>
  <c r="AM3" i="15" s="1"/>
  <c r="AY3" i="15" s="1"/>
  <c r="BK3" i="15" s="1"/>
  <c r="B49" i="39"/>
  <c r="B35" i="49"/>
  <c r="C3" i="44"/>
  <c r="O3" i="44" s="1"/>
  <c r="AA3" i="44" s="1"/>
  <c r="AM3" i="44" s="1"/>
  <c r="AY3" i="44" s="1"/>
  <c r="BK3" i="44" s="1"/>
  <c r="D11" i="33" l="1"/>
  <c r="O11" i="33"/>
  <c r="C13" i="33"/>
  <c r="E11" i="33"/>
  <c r="D13" i="33"/>
  <c r="P11" i="33" l="1"/>
  <c r="O13" i="33"/>
  <c r="AA11" i="33"/>
  <c r="P13" i="33"/>
  <c r="Q11" i="33"/>
  <c r="E13" i="33"/>
  <c r="F11" i="33"/>
  <c r="AA13" i="33" l="1"/>
  <c r="AB11" i="33"/>
  <c r="AM11" i="33"/>
  <c r="G11" i="33"/>
  <c r="F13" i="33"/>
  <c r="R11" i="33"/>
  <c r="Q13" i="33"/>
  <c r="AY11" i="33" l="1"/>
  <c r="AN11" i="33"/>
  <c r="AM13" i="33"/>
  <c r="AC11" i="33"/>
  <c r="AB13" i="33"/>
  <c r="S11" i="33"/>
  <c r="R13" i="33"/>
  <c r="G13" i="33"/>
  <c r="H11" i="33"/>
  <c r="AD11" i="33" l="1"/>
  <c r="AC13" i="33"/>
  <c r="AN13" i="33"/>
  <c r="AO11" i="33"/>
  <c r="AZ11" i="33"/>
  <c r="AY13" i="33"/>
  <c r="BK11" i="33"/>
  <c r="S13" i="33"/>
  <c r="T11" i="33"/>
  <c r="H13" i="33"/>
  <c r="I11" i="33"/>
  <c r="BL11" i="33" l="1"/>
  <c r="BK13" i="33"/>
  <c r="AE11" i="33"/>
  <c r="AD13" i="33"/>
  <c r="AZ13" i="33"/>
  <c r="BA11" i="33"/>
  <c r="AO13" i="33"/>
  <c r="AP11" i="33"/>
  <c r="U11" i="33"/>
  <c r="T13" i="33"/>
  <c r="J11" i="33"/>
  <c r="I13" i="33"/>
  <c r="AP13" i="33" l="1"/>
  <c r="AQ11" i="33"/>
  <c r="BB11" i="33"/>
  <c r="BA13" i="33"/>
  <c r="AE13" i="33"/>
  <c r="AF11" i="33"/>
  <c r="BM11" i="33"/>
  <c r="BL13" i="33"/>
  <c r="K11" i="33"/>
  <c r="J13" i="33"/>
  <c r="U13" i="33"/>
  <c r="V11" i="33"/>
  <c r="BM13" i="33" l="1"/>
  <c r="BN11" i="33"/>
  <c r="AG11" i="33"/>
  <c r="AF13" i="33"/>
  <c r="BB13" i="33"/>
  <c r="BC11" i="33"/>
  <c r="AQ13" i="33"/>
  <c r="AR11" i="33"/>
  <c r="K13" i="33"/>
  <c r="L11" i="33"/>
  <c r="V13" i="33"/>
  <c r="W11" i="33"/>
  <c r="AS11" i="33" l="1"/>
  <c r="AR13" i="33"/>
  <c r="BD11" i="33"/>
  <c r="BC13" i="33"/>
  <c r="AH11" i="33"/>
  <c r="AG13" i="33"/>
  <c r="BO11" i="33"/>
  <c r="BN13" i="33"/>
  <c r="M11" i="33"/>
  <c r="L13" i="33"/>
  <c r="W13" i="33"/>
  <c r="X11" i="33"/>
  <c r="BP11" i="33" l="1"/>
  <c r="BO13" i="33"/>
  <c r="AI11" i="33"/>
  <c r="AH13" i="33"/>
  <c r="BD13" i="33"/>
  <c r="BE11" i="33"/>
  <c r="AT11" i="33"/>
  <c r="AS13" i="33"/>
  <c r="Y11" i="33"/>
  <c r="X13" i="33"/>
  <c r="M13" i="33"/>
  <c r="N11" i="33"/>
  <c r="BP13" i="33" l="1"/>
  <c r="BQ11" i="33"/>
  <c r="AT13" i="33"/>
  <c r="AU11" i="33"/>
  <c r="BF11" i="33"/>
  <c r="BE13" i="33"/>
  <c r="AJ11" i="33"/>
  <c r="AI13" i="33"/>
  <c r="N13" i="33"/>
  <c r="Z11" i="33"/>
  <c r="Y13" i="33"/>
  <c r="BR11" i="33" l="1"/>
  <c r="BQ13" i="33"/>
  <c r="AK11" i="33"/>
  <c r="AJ13" i="33"/>
  <c r="BG11" i="33"/>
  <c r="BF13" i="33"/>
  <c r="AU13" i="33"/>
  <c r="AV11" i="33"/>
  <c r="Z13" i="33"/>
  <c r="AL11" i="33" l="1"/>
  <c r="AK13" i="33"/>
  <c r="BS11" i="33"/>
  <c r="BR13" i="33"/>
  <c r="AV13" i="33"/>
  <c r="AW11" i="33"/>
  <c r="BG13" i="33"/>
  <c r="BH11" i="33"/>
  <c r="BI11" i="33" l="1"/>
  <c r="BH13" i="33"/>
  <c r="AW13" i="33"/>
  <c r="AX11" i="33"/>
  <c r="BT11" i="33"/>
  <c r="BS13" i="33"/>
  <c r="AL13" i="33"/>
  <c r="AX13" i="33" l="1"/>
  <c r="BT13" i="33"/>
  <c r="BU11" i="33"/>
  <c r="BI13" i="33"/>
  <c r="BJ11" i="33"/>
  <c r="BJ13" i="33" l="1"/>
  <c r="BV11" i="33"/>
  <c r="BU13" i="33"/>
  <c r="BV13" i="33" l="1"/>
</calcChain>
</file>

<file path=xl/sharedStrings.xml><?xml version="1.0" encoding="utf-8"?>
<sst xmlns="http://schemas.openxmlformats.org/spreadsheetml/2006/main" count="7190" uniqueCount="1603">
  <si>
    <t>U.S. Cooling Degree-Days</t>
  </si>
  <si>
    <t>ESICUUS</t>
  </si>
  <si>
    <t>ESCMUUS</t>
  </si>
  <si>
    <t>Residential Sector</t>
  </si>
  <si>
    <t>Commercial Sector</t>
  </si>
  <si>
    <t>Percent change from prior year</t>
  </si>
  <si>
    <t>NGNWPUS</t>
  </si>
  <si>
    <t>DKEUDUS</t>
  </si>
  <si>
    <t>Price Indexes</t>
  </si>
  <si>
    <t>Producer Price Index: All Commodities</t>
  </si>
  <si>
    <t>REICBUS</t>
  </si>
  <si>
    <t>OWICBUS</t>
  </si>
  <si>
    <t>WWCCBUS</t>
  </si>
  <si>
    <t>SORCBUS</t>
  </si>
  <si>
    <t>RERCBUS</t>
  </si>
  <si>
    <t>RETCBUS</t>
  </si>
  <si>
    <t>GDPQXUS_PCT</t>
  </si>
  <si>
    <t>GDPDIUS_PCT</t>
  </si>
  <si>
    <t>YD87OUS_PCT</t>
  </si>
  <si>
    <t>ZOMNIUS_PCT</t>
  </si>
  <si>
    <t>Industrial Sector</t>
  </si>
  <si>
    <t>HVTCBUS</t>
  </si>
  <si>
    <t>GETCBUS</t>
  </si>
  <si>
    <t>SOTCBUS</t>
  </si>
  <si>
    <t>WWTCBUS</t>
  </si>
  <si>
    <t>OWTCBUS</t>
  </si>
  <si>
    <t>ZWCD_NEC</t>
  </si>
  <si>
    <t>ZWCD_MAC</t>
  </si>
  <si>
    <t>ZWCD_ENC</t>
  </si>
  <si>
    <t>ZWCD_WNC</t>
  </si>
  <si>
    <t>ZWCD_ESC</t>
  </si>
  <si>
    <t>ZWCD_WSC</t>
  </si>
  <si>
    <t>EOTCBUS</t>
  </si>
  <si>
    <t>ZWCD_MTN</t>
  </si>
  <si>
    <t>ZWCD_PAC</t>
  </si>
  <si>
    <t>Vehicle Miles Traveled (a)</t>
  </si>
  <si>
    <t>WWICBUS</t>
  </si>
  <si>
    <t>CLMRHUS</t>
  </si>
  <si>
    <t>CLSOPUS</t>
  </si>
  <si>
    <t>CLSKPUS</t>
  </si>
  <si>
    <t>CLPS_EP</t>
  </si>
  <si>
    <t>GECCBUS</t>
  </si>
  <si>
    <t>GEECBUS</t>
  </si>
  <si>
    <t>ZWHD_NEC</t>
  </si>
  <si>
    <t>ZWHD_MAC</t>
  </si>
  <si>
    <t>ZWHD_ENC</t>
  </si>
  <si>
    <t>ZWHD_WNC</t>
  </si>
  <si>
    <t>ZWHD_ESC</t>
  </si>
  <si>
    <t>ZWHD_WSC</t>
  </si>
  <si>
    <t>ZWHD_MTN</t>
  </si>
  <si>
    <t>ZWHD_PAC</t>
  </si>
  <si>
    <t>RFPS_EP</t>
  </si>
  <si>
    <t>DKPS_EP</t>
  </si>
  <si>
    <t>(million barrels per day)</t>
  </si>
  <si>
    <t>(billion cubic feet per day)</t>
  </si>
  <si>
    <t>BREPUUS</t>
  </si>
  <si>
    <t>(billion kilowatt hours per day)</t>
  </si>
  <si>
    <t>(quadrillion Btu)</t>
  </si>
  <si>
    <t>WNTCBUS</t>
  </si>
  <si>
    <t>WNECBUS</t>
  </si>
  <si>
    <r>
      <t>Table 9a.  U.S. Macroeconomic Indicators and CO</t>
    </r>
    <r>
      <rPr>
        <u/>
        <vertAlign val="subscript"/>
        <sz val="10"/>
        <color indexed="12"/>
        <rFont val="Arial"/>
        <family val="2"/>
      </rPr>
      <t>2</t>
    </r>
    <r>
      <rPr>
        <u/>
        <sz val="10"/>
        <color indexed="12"/>
        <rFont val="Arial"/>
        <family val="2"/>
      </rPr>
      <t xml:space="preserve"> Emissions </t>
    </r>
  </si>
  <si>
    <t>(dollars per barrel)</t>
  </si>
  <si>
    <t>(dollars per million Btu)</t>
  </si>
  <si>
    <t xml:space="preserve">Table Beginning Year--- </t>
  </si>
  <si>
    <t>Crude Oil Production (a)</t>
  </si>
  <si>
    <t>Coal (b)</t>
  </si>
  <si>
    <t>Energy Prices</t>
  </si>
  <si>
    <t>Prices are not adjusted for inflation.</t>
  </si>
  <si>
    <t>Prices</t>
  </si>
  <si>
    <r>
      <t>Natural Gas</t>
    </r>
    <r>
      <rPr>
        <sz val="8"/>
        <color indexed="8"/>
        <rFont val="Arial"/>
        <family val="2"/>
      </rPr>
      <t/>
    </r>
  </si>
  <si>
    <t>NGHHUUS</t>
  </si>
  <si>
    <t>ZWHD_NEC_10YR</t>
  </si>
  <si>
    <t>ZWHD_MAC_10YR</t>
  </si>
  <si>
    <t>ZWHD_ENC_10YR</t>
  </si>
  <si>
    <t>ZWHD_WNC_10YR</t>
  </si>
  <si>
    <t>ZWHD_SAC_10YR</t>
  </si>
  <si>
    <t>ZWHD_ESC_10YR</t>
  </si>
  <si>
    <t>ZWHD_WSC_10YR</t>
  </si>
  <si>
    <t>ZWHD_MTN_10YR</t>
  </si>
  <si>
    <t>ZWHD_PAC_10YR</t>
  </si>
  <si>
    <t>ZWHD_US_10YR</t>
  </si>
  <si>
    <t>ZWCD_NEC_10YR</t>
  </si>
  <si>
    <t>ZWCD_MAC_10YR</t>
  </si>
  <si>
    <t>ZWCD_ENC_10YR</t>
  </si>
  <si>
    <t>ZWCD_WNC_10YR</t>
  </si>
  <si>
    <t>ZWCD_SAC_10YR</t>
  </si>
  <si>
    <t>ZWCD_ESC_10YR</t>
  </si>
  <si>
    <t>ZWCD_WSC_10YR</t>
  </si>
  <si>
    <t>ZWCD_MTN_10YR</t>
  </si>
  <si>
    <t>ZWCD_PAC_10YR</t>
  </si>
  <si>
    <t>ZWCD_US_10YR</t>
  </si>
  <si>
    <t>Heating Degree Days</t>
  </si>
  <si>
    <t>Cooling Degree Days</t>
  </si>
  <si>
    <r>
      <t xml:space="preserve">See </t>
    </r>
    <r>
      <rPr>
        <i/>
        <sz val="8"/>
        <rFont val="Arial"/>
        <family val="2"/>
      </rPr>
      <t>Change in Regional and U.S. Degree-Day Calculations</t>
    </r>
    <r>
      <rPr>
        <sz val="8"/>
        <rFont val="Arial"/>
        <family val="2"/>
      </rPr>
      <t xml:space="preserve"> (http://www.eia.gov/forecasts/steo/special/pdf/2012_sp_04.pdf) for more information.</t>
    </r>
  </si>
  <si>
    <t>Regions refer to U.S. Census divisions.  See "Census division" in EIA’s Energy Glossary (http://www.eia.gov/tools/glossary/) for a list of states in each region.</t>
  </si>
  <si>
    <t>Discrepancy (c)</t>
  </si>
  <si>
    <t>JFNIPUS</t>
  </si>
  <si>
    <t>DFNIPUS</t>
  </si>
  <si>
    <t>RFNIPUS</t>
  </si>
  <si>
    <t>UONIPUS</t>
  </si>
  <si>
    <t>PPNIPUS</t>
  </si>
  <si>
    <t>OHNIPUS</t>
  </si>
  <si>
    <t>PSNIPUS</t>
  </si>
  <si>
    <t>EXRCH_US</t>
  </si>
  <si>
    <t>ESTCU_NEC</t>
  </si>
  <si>
    <t>ESTCU_MAC</t>
  </si>
  <si>
    <t>ESTCU_ENC</t>
  </si>
  <si>
    <t>ESTCU_WNC</t>
  </si>
  <si>
    <t>ESTCU_SAC</t>
  </si>
  <si>
    <t>ESTCU_ESC</t>
  </si>
  <si>
    <t>ESTCU_WSC</t>
  </si>
  <si>
    <t>ESTCU_MTN</t>
  </si>
  <si>
    <t>ESTCU_PAC</t>
  </si>
  <si>
    <t>ESTCU_US</t>
  </si>
  <si>
    <t>CLSHPUS</t>
  </si>
  <si>
    <t>CLPRPUS_TON</t>
  </si>
  <si>
    <t>CLPRPAR_TON</t>
  </si>
  <si>
    <t>CLPRPIR_TON</t>
  </si>
  <si>
    <t>CLPRPWR_TON</t>
  </si>
  <si>
    <t>CLSD_DRAW_TON</t>
  </si>
  <si>
    <t>CLIMPUS_TON</t>
  </si>
  <si>
    <t>CLEXPUS_TON</t>
  </si>
  <si>
    <t>CLEXPMC_TON</t>
  </si>
  <si>
    <t>CLEXPSC_TON</t>
  </si>
  <si>
    <t>CLNSPUS_TON</t>
  </si>
  <si>
    <t>CLST_DRAW_TON</t>
  </si>
  <si>
    <t>CLWCPUS_TON</t>
  </si>
  <si>
    <t>CLTSPUS_TON</t>
  </si>
  <si>
    <t>CLKCPUS_TON</t>
  </si>
  <si>
    <t>CLEPCON_TON</t>
  </si>
  <si>
    <t>CLZCPUS_TON</t>
  </si>
  <si>
    <t>CLHCPUS_TON</t>
  </si>
  <si>
    <t>CLYCPUS_TON</t>
  </si>
  <si>
    <t>CLTCPUS_TON</t>
  </si>
  <si>
    <t>CLAJPUS_TON</t>
  </si>
  <si>
    <t>REECBUS</t>
  </si>
  <si>
    <t>RECCBUS</t>
  </si>
  <si>
    <t>Forecast Month -</t>
  </si>
  <si>
    <t>Domestic Tables:</t>
  </si>
  <si>
    <t>Renewables (c)</t>
  </si>
  <si>
    <t>Total Energy Consumption (d)</t>
  </si>
  <si>
    <t>Column</t>
  </si>
  <si>
    <t xml:space="preserve">Table 1.  U.S. Energy Markets Summary </t>
  </si>
  <si>
    <t>Table 5a.  U.S. Natural Gas Supply, Consumption, and Inventories</t>
  </si>
  <si>
    <t>Table 6.  U.S. Coal Supply, Consumption, and Inventories</t>
  </si>
  <si>
    <t>papr_CA</t>
  </si>
  <si>
    <t>papr_MX</t>
  </si>
  <si>
    <t>papr_US</t>
  </si>
  <si>
    <t>papr_AR</t>
  </si>
  <si>
    <t>papr_BR</t>
  </si>
  <si>
    <t>papr_CO</t>
  </si>
  <si>
    <t>papr_NO</t>
  </si>
  <si>
    <t>papr_AJ</t>
  </si>
  <si>
    <t>papr_KZ</t>
  </si>
  <si>
    <t>papr_RS</t>
  </si>
  <si>
    <t>papr_MU</t>
  </si>
  <si>
    <t>papr_CH</t>
  </si>
  <si>
    <t>papr_IN</t>
  </si>
  <si>
    <t>papr_MY</t>
  </si>
  <si>
    <t>papr_EG</t>
  </si>
  <si>
    <t>CXTCCO2</t>
  </si>
  <si>
    <t>patc_us</t>
  </si>
  <si>
    <t>patc_ust</t>
  </si>
  <si>
    <t>patc_ca</t>
  </si>
  <si>
    <t>patc_oecd_europe</t>
  </si>
  <si>
    <t>patc_ja</t>
  </si>
  <si>
    <t>patc_other_oecd</t>
  </si>
  <si>
    <t>patc_oecd</t>
  </si>
  <si>
    <t>patc_fsu</t>
  </si>
  <si>
    <t>patc_nonoecd_europe</t>
  </si>
  <si>
    <t>patc_ch</t>
  </si>
  <si>
    <t>patc_other_asia</t>
  </si>
  <si>
    <t>patc_other_nonoecd</t>
  </si>
  <si>
    <t>patc_non_oecd</t>
  </si>
  <si>
    <t>patc_world</t>
  </si>
  <si>
    <t>papr_us</t>
  </si>
  <si>
    <t>papr_mx</t>
  </si>
  <si>
    <t>papr_opec</t>
  </si>
  <si>
    <t>copr_opec</t>
  </si>
  <si>
    <t>papr_world</t>
  </si>
  <si>
    <t>pasc_oecd_t3</t>
  </si>
  <si>
    <t>t3_stchange_us</t>
  </si>
  <si>
    <t>t3_stchange_ooecd</t>
  </si>
  <si>
    <t>t3_stchange_noecd</t>
  </si>
  <si>
    <t>t3_stchange_world</t>
  </si>
  <si>
    <t>copr_ku</t>
  </si>
  <si>
    <t>copr_ly</t>
  </si>
  <si>
    <t>copr_ni</t>
  </si>
  <si>
    <t>copr_sa</t>
  </si>
  <si>
    <t>copr_tc</t>
  </si>
  <si>
    <t>copr_ve</t>
  </si>
  <si>
    <t>copr_iz</t>
  </si>
  <si>
    <t>ZWCD_SAC</t>
  </si>
  <si>
    <t>ZWHD_SAC</t>
  </si>
  <si>
    <t>Malaysia</t>
  </si>
  <si>
    <t>Mexico</t>
  </si>
  <si>
    <t>United States</t>
  </si>
  <si>
    <t>t3b_papr_r03</t>
  </si>
  <si>
    <t>The approximate break between historical and forecast values is shown with historical data printed in bold; estimates and forecasts in italics.</t>
  </si>
  <si>
    <t>EOACBUS</t>
  </si>
  <si>
    <t>BFACBUS</t>
  </si>
  <si>
    <t>t3b_papr_r02</t>
  </si>
  <si>
    <t>t3b_papr_r01</t>
  </si>
  <si>
    <t>Azerbaijan</t>
  </si>
  <si>
    <t>Kazakhstan</t>
  </si>
  <si>
    <t>Russia</t>
  </si>
  <si>
    <t>t3b_papr_r04</t>
  </si>
  <si>
    <t>Oman</t>
  </si>
  <si>
    <t>t3b_papr_r05</t>
  </si>
  <si>
    <t>t3b_papr_r07</t>
  </si>
  <si>
    <t>t3b_papr_r06</t>
  </si>
  <si>
    <t>opec_nc</t>
  </si>
  <si>
    <t>papr_nonopec</t>
  </si>
  <si>
    <t>Total Supply</t>
  </si>
  <si>
    <t>DFPSPUS</t>
  </si>
  <si>
    <t>Jan</t>
  </si>
  <si>
    <t>Feb</t>
  </si>
  <si>
    <t>Mar</t>
  </si>
  <si>
    <t>Apr</t>
  </si>
  <si>
    <t>May</t>
  </si>
  <si>
    <t>Jun</t>
  </si>
  <si>
    <t>Jul</t>
  </si>
  <si>
    <t>Aug</t>
  </si>
  <si>
    <t>Sep</t>
  </si>
  <si>
    <t>Oct</t>
  </si>
  <si>
    <t>Nov</t>
  </si>
  <si>
    <t>Dec</t>
  </si>
  <si>
    <t>MGTSPP1</t>
  </si>
  <si>
    <t>MGTSPP2</t>
  </si>
  <si>
    <t>MGTSPP3</t>
  </si>
  <si>
    <t>MGTSPP4</t>
  </si>
  <si>
    <t>MGTSPP5</t>
  </si>
  <si>
    <t>MGTSPUS</t>
  </si>
  <si>
    <t>COPRPUS</t>
  </si>
  <si>
    <t>PAPRPAK</t>
  </si>
  <si>
    <t>PAPRPGLF</t>
  </si>
  <si>
    <t>PAPR48NGOM</t>
  </si>
  <si>
    <t xml:space="preserve"> </t>
  </si>
  <si>
    <t>COUNPUS</t>
  </si>
  <si>
    <t>CORIPUS</t>
  </si>
  <si>
    <t>NLPRPUS</t>
  </si>
  <si>
    <t>PAGLPUS</t>
  </si>
  <si>
    <t>PANIPUS</t>
  </si>
  <si>
    <t>MGTCPUSX</t>
  </si>
  <si>
    <t>JFTCPUS</t>
  </si>
  <si>
    <t>DFTCPUS</t>
  </si>
  <si>
    <t>RFTCPUS</t>
  </si>
  <si>
    <t>PATCPUSX</t>
  </si>
  <si>
    <t>COSXPUS</t>
  </si>
  <si>
    <t>JFPSPUS</t>
  </si>
  <si>
    <t>RFPSPUS</t>
  </si>
  <si>
    <t>PASXPUS</t>
  </si>
  <si>
    <t>COSQPUS</t>
  </si>
  <si>
    <t>RAIMUUS</t>
  </si>
  <si>
    <t>WTIPUUS</t>
  </si>
  <si>
    <t>CLEUDUS</t>
  </si>
  <si>
    <t>RFEUDUS</t>
  </si>
  <si>
    <t>NGEUDUS</t>
  </si>
  <si>
    <t>NGRCUUS</t>
  </si>
  <si>
    <t>ESRCUUS</t>
  </si>
  <si>
    <t>NGPRPUS</t>
  </si>
  <si>
    <t>Liquid Fuels</t>
  </si>
  <si>
    <t>NGIMPUS_PIPE</t>
  </si>
  <si>
    <t>NGIMPUS_LNG</t>
  </si>
  <si>
    <t>NGSFPUS</t>
  </si>
  <si>
    <t>NGWGPUS</t>
  </si>
  <si>
    <t>BALIT</t>
  </si>
  <si>
    <t>NGRCPUS</t>
  </si>
  <si>
    <t>NGCCPUS</t>
  </si>
  <si>
    <t>NGLPPUS</t>
  </si>
  <si>
    <t>NGINX</t>
  </si>
  <si>
    <t>NGEPCON</t>
  </si>
  <si>
    <t>NGTCPUS</t>
  </si>
  <si>
    <t>NGACPUS</t>
  </si>
  <si>
    <t>copc_opec_r05</t>
  </si>
  <si>
    <t>cops_opec_r05</t>
  </si>
  <si>
    <t>NGVHPUS</t>
  </si>
  <si>
    <t>Real Gross Domestic Product</t>
  </si>
  <si>
    <t>GDPQXUS</t>
  </si>
  <si>
    <t>GDP Implicit Price Deflator</t>
  </si>
  <si>
    <t>GDPDIUS</t>
  </si>
  <si>
    <t>Real Disposable Personal Income</t>
  </si>
  <si>
    <t>YD87OUS</t>
  </si>
  <si>
    <t>ZOMNIUS</t>
  </si>
  <si>
    <t>ZWHDPUS</t>
  </si>
  <si>
    <t>copc_opec</t>
  </si>
  <si>
    <t>pasc_us</t>
  </si>
  <si>
    <t>ZWCDPUS</t>
  </si>
  <si>
    <t>I87RXUS</t>
  </si>
  <si>
    <t>Business Inventory Change</t>
  </si>
  <si>
    <t>KRDRXUS</t>
  </si>
  <si>
    <t>WPCPIUS</t>
  </si>
  <si>
    <t>CICPIUS</t>
  </si>
  <si>
    <t>WP57IUS</t>
  </si>
  <si>
    <t>Non-Farm Employment</t>
  </si>
  <si>
    <t>EMNFPUS</t>
  </si>
  <si>
    <t>Total Industrial Production</t>
  </si>
  <si>
    <t>ZOTOIUS</t>
  </si>
  <si>
    <t>Miscellaneous</t>
  </si>
  <si>
    <t>MVVMPUS</t>
  </si>
  <si>
    <t>Raw Steel Production</t>
  </si>
  <si>
    <t>RSPRPUS</t>
  </si>
  <si>
    <t>patc_r01</t>
  </si>
  <si>
    <t>patc_mx</t>
  </si>
  <si>
    <t>patc_r02</t>
  </si>
  <si>
    <t>patc_br</t>
  </si>
  <si>
    <t>patc_r03</t>
  </si>
  <si>
    <t>patc_r04</t>
  </si>
  <si>
    <t>patc_rs</t>
  </si>
  <si>
    <t>patc_r05</t>
  </si>
  <si>
    <t>patc_r07</t>
  </si>
  <si>
    <t>patc_in</t>
  </si>
  <si>
    <t>patc_r06</t>
  </si>
  <si>
    <t>ESTXPUS</t>
  </si>
  <si>
    <t>Petroleum</t>
  </si>
  <si>
    <t>Natural Gas</t>
  </si>
  <si>
    <t>TETCFUEL</t>
  </si>
  <si>
    <t>GERCBUS</t>
  </si>
  <si>
    <t>GEICBUS</t>
  </si>
  <si>
    <t>HVICBUS</t>
  </si>
  <si>
    <t>WWEPCONB</t>
  </si>
  <si>
    <t>OWEPCONB</t>
  </si>
  <si>
    <t>CLSDPUS</t>
  </si>
  <si>
    <t>CLSTPUS</t>
  </si>
  <si>
    <t>ESRCU_NEC</t>
  </si>
  <si>
    <t>ESRCU_MAC</t>
  </si>
  <si>
    <t>ESRCU_ENC</t>
  </si>
  <si>
    <t>ESRCU_WNC</t>
  </si>
  <si>
    <t>ESRCU_SAC</t>
  </si>
  <si>
    <t>ESRCU_ESC</t>
  </si>
  <si>
    <t>ESRCU_WSC</t>
  </si>
  <si>
    <t>ESRCU_MTN</t>
  </si>
  <si>
    <t>ESRCU_PAC</t>
  </si>
  <si>
    <t>ESRCU_US</t>
  </si>
  <si>
    <t>ESCMU_NEC</t>
  </si>
  <si>
    <t>ESCMU_MAC</t>
  </si>
  <si>
    <t>ESCMU_ENC</t>
  </si>
  <si>
    <t>ESCMU_WNC</t>
  </si>
  <si>
    <t>ESCMU_SAC</t>
  </si>
  <si>
    <t>ESCMU_ESC</t>
  </si>
  <si>
    <t>ESCMU_WSC</t>
  </si>
  <si>
    <t>ESCMU_MTN</t>
  </si>
  <si>
    <t>ESCMU_PAC</t>
  </si>
  <si>
    <t>ESCMU_US</t>
  </si>
  <si>
    <t>ESICU_NEC</t>
  </si>
  <si>
    <t>ESICU_MAC</t>
  </si>
  <si>
    <t>ESICU_ENC</t>
  </si>
  <si>
    <t>ESICU_WNC</t>
  </si>
  <si>
    <t>ESICU_SAC</t>
  </si>
  <si>
    <t>ESICU_ESC</t>
  </si>
  <si>
    <t>ESICU_WSC</t>
  </si>
  <si>
    <t>ESICU_MTN</t>
  </si>
  <si>
    <t>ESICU_PAC</t>
  </si>
  <si>
    <t>ESICU_US</t>
  </si>
  <si>
    <t>NGRCU_NEC</t>
  </si>
  <si>
    <t>NGRCU_MAC</t>
  </si>
  <si>
    <t>NGRCU_ENC</t>
  </si>
  <si>
    <t>NGRCU_WNC</t>
  </si>
  <si>
    <t>NGRCU_SAC</t>
  </si>
  <si>
    <t>NGRCU_ESC</t>
  </si>
  <si>
    <t>NGRCU_WSC</t>
  </si>
  <si>
    <t>NGRCU_MTN</t>
  </si>
  <si>
    <t>NGRCU_PAC</t>
  </si>
  <si>
    <t>NGCCU_NEC</t>
  </si>
  <si>
    <t>NGCCU_MAC</t>
  </si>
  <si>
    <t>NGCCU_ENC</t>
  </si>
  <si>
    <t>NGCCU_WNC</t>
  </si>
  <si>
    <t>NGCCU_SAC</t>
  </si>
  <si>
    <t>NGCCU_ESC</t>
  </si>
  <si>
    <t>NGCCU_WSC</t>
  </si>
  <si>
    <t>NGCCU_MTN</t>
  </si>
  <si>
    <t>NGCCU_PAC</t>
  </si>
  <si>
    <t>NGCCUUS</t>
  </si>
  <si>
    <t>NGICU_NEC</t>
  </si>
  <si>
    <t>NGICU_MAC</t>
  </si>
  <si>
    <t>NGICU_ENC</t>
  </si>
  <si>
    <t>NGICU_WNC</t>
  </si>
  <si>
    <t>NGICU_SAC</t>
  </si>
  <si>
    <t>NGICU_ESC</t>
  </si>
  <si>
    <t>NGICU_WSC</t>
  </si>
  <si>
    <t>NGICU_MTN</t>
  </si>
  <si>
    <t>NGICU_PAC</t>
  </si>
  <si>
    <t>NGICUUS</t>
  </si>
  <si>
    <t>Producer Price Index: Petroleum</t>
  </si>
  <si>
    <t>CGSP_NEC</t>
  </si>
  <si>
    <t>CGSP_MAC</t>
  </si>
  <si>
    <t>CGSP_ENC</t>
  </si>
  <si>
    <t>CGSP_WNC</t>
  </si>
  <si>
    <t>CGSP_SAC</t>
  </si>
  <si>
    <t>CGSP_ESC</t>
  </si>
  <si>
    <t>CGSP_WSC</t>
  </si>
  <si>
    <t>CGSP_MTN</t>
  </si>
  <si>
    <t>CGSP_PAC</t>
  </si>
  <si>
    <t>IPMFG_NEC</t>
  </si>
  <si>
    <t>IPMFG_MAC</t>
  </si>
  <si>
    <t>IPMFG_ENC</t>
  </si>
  <si>
    <t>IPMFG_WNC</t>
  </si>
  <si>
    <t>IPMFG_SAC</t>
  </si>
  <si>
    <t>IPMFG_ESC</t>
  </si>
  <si>
    <t>IPMFG_WSC</t>
  </si>
  <si>
    <t>IPMFG_MTN</t>
  </si>
  <si>
    <t>IPMFG_PAC</t>
  </si>
  <si>
    <t>CYRPIC_NEC</t>
  </si>
  <si>
    <t>CYRPIC_MAC</t>
  </si>
  <si>
    <t>CYRPIC_ENC</t>
  </si>
  <si>
    <t>CYRPIC_WNC</t>
  </si>
  <si>
    <t>CYRPIC_SAC</t>
  </si>
  <si>
    <t>CYRPIC_ESC</t>
  </si>
  <si>
    <t>CYRPIC_WSC</t>
  </si>
  <si>
    <t>CYRPIC_MTN</t>
  </si>
  <si>
    <t>CYRPIC_PAC</t>
  </si>
  <si>
    <t>QHALLC_NEC</t>
  </si>
  <si>
    <t>QHALLC_MAC</t>
  </si>
  <si>
    <t>QHALLC_ENC</t>
  </si>
  <si>
    <t>QHALLC_WNC</t>
  </si>
  <si>
    <t>QHALLC_SAC</t>
  </si>
  <si>
    <t>QHALLC_ESC</t>
  </si>
  <si>
    <t>QHALLC_WSC</t>
  </si>
  <si>
    <t>QHALLC_MTN</t>
  </si>
  <si>
    <t>QHALLC_PAC</t>
  </si>
  <si>
    <t>EE_NEC</t>
  </si>
  <si>
    <t>EE_MAC</t>
  </si>
  <si>
    <t>EE_ENC</t>
  </si>
  <si>
    <t>EE_WNC</t>
  </si>
  <si>
    <t>EE_SAC</t>
  </si>
  <si>
    <t>EE_ESC</t>
  </si>
  <si>
    <t>EE_WSC</t>
  </si>
  <si>
    <t>EE_MTN</t>
  </si>
  <si>
    <t>EE_PAC</t>
  </si>
  <si>
    <t>WWRCBUS</t>
  </si>
  <si>
    <t>NGHHMCF</t>
  </si>
  <si>
    <t>CONIPUS</t>
  </si>
  <si>
    <t>COSX_DRAW</t>
  </si>
  <si>
    <t>COSQ_DRAW</t>
  </si>
  <si>
    <t>PROD_DRAW</t>
  </si>
  <si>
    <t>PSTCPUS</t>
  </si>
  <si>
    <t>PAIMPORT</t>
  </si>
  <si>
    <t>PASUPPLY</t>
  </si>
  <si>
    <t>UOPSPUS</t>
  </si>
  <si>
    <t>PPPSPUS</t>
  </si>
  <si>
    <t>OHPSPUS</t>
  </si>
  <si>
    <t>PSPSPUS</t>
  </si>
  <si>
    <t>AAAA_DATEX or AAAA_YEAR</t>
  </si>
  <si>
    <t>HVECBUS</t>
  </si>
  <si>
    <t>SOECBUS</t>
  </si>
  <si>
    <t>UORIPUS</t>
  </si>
  <si>
    <t>MBRIPUS</t>
  </si>
  <si>
    <t>PARIPUS</t>
  </si>
  <si>
    <t>MGROPUS</t>
  </si>
  <si>
    <t>JFROPUS</t>
  </si>
  <si>
    <t>DFROPUS</t>
  </si>
  <si>
    <t>RFROPUS</t>
  </si>
  <si>
    <t>PSROPUS</t>
  </si>
  <si>
    <t>PAROPUS</t>
  </si>
  <si>
    <t>ORCAPUS</t>
  </si>
  <si>
    <t>ORUTCUS</t>
  </si>
  <si>
    <t>CODIPUS</t>
  </si>
  <si>
    <t>Supply (million barrels per day)</t>
  </si>
  <si>
    <t>Consumption (million barrels per day)</t>
  </si>
  <si>
    <t>NGPSUPP</t>
  </si>
  <si>
    <t>NGSUPP</t>
  </si>
  <si>
    <t>NGMPPUS</t>
  </si>
  <si>
    <t>NGMPPAK</t>
  </si>
  <si>
    <t>PATCCO2</t>
  </si>
  <si>
    <t>NGTCCO2</t>
  </si>
  <si>
    <t>NGMPPGLF</t>
  </si>
  <si>
    <t>NGMP48NGOM</t>
  </si>
  <si>
    <t>Supply (billion cubic feet per day)</t>
  </si>
  <si>
    <t>Consumption (billion cubic feet per day)</t>
  </si>
  <si>
    <t>RACPUUS</t>
  </si>
  <si>
    <t>EOPRPUS</t>
  </si>
  <si>
    <t>Electricity</t>
  </si>
  <si>
    <t>Coal Production</t>
  </si>
  <si>
    <t xml:space="preserve">Energy Consumption  </t>
  </si>
  <si>
    <t>Coal</t>
  </si>
  <si>
    <t>Macroeconomic</t>
  </si>
  <si>
    <t>Manufacturing Production Index</t>
  </si>
  <si>
    <t>Weather</t>
  </si>
  <si>
    <t>U.S. Heating Degree-Days</t>
  </si>
  <si>
    <t>Table of Contents</t>
  </si>
  <si>
    <t>(million short tons)</t>
  </si>
  <si>
    <t>Table 7a.  U.S. Electricity Industry Overview</t>
  </si>
  <si>
    <t>cops_opec</t>
  </si>
  <si>
    <t>- = no data available</t>
  </si>
  <si>
    <t>Natural Gas Henry Hub Spot</t>
  </si>
  <si>
    <t>Real Personal Consumption Expend.</t>
  </si>
  <si>
    <t>CONSRUS</t>
  </si>
  <si>
    <t>Civilian Unemployment Rate</t>
  </si>
  <si>
    <t>XRUNR</t>
  </si>
  <si>
    <t>Housing Starts</t>
  </si>
  <si>
    <t>HSTCXUS</t>
  </si>
  <si>
    <t>SAAR = Seasonally-adjusted annual rate</t>
  </si>
  <si>
    <t xml:space="preserve">Minor discrepancies with published historical data are due to independent rounding. </t>
  </si>
  <si>
    <t>OWCCBUS</t>
  </si>
  <si>
    <t>See “Petroleum for Administration Defense District” in EIA’s Energy Glossary (http://www.eia.doe.gov/glossary/index.html) for a list of States in each region.</t>
  </si>
  <si>
    <t xml:space="preserve">Regions refer to U.S. Census divisions.  </t>
  </si>
  <si>
    <t>See "Census division" in EIA’s Energy Glossary (http://www.eia.doe.gov/glossary/index.html) for a list of States in each region.</t>
  </si>
  <si>
    <t>PARNPUS</t>
  </si>
  <si>
    <t>PAFPPUS</t>
  </si>
  <si>
    <t>OHRIPUS</t>
  </si>
  <si>
    <t>Consumer Price Index (all urban consumers)</t>
  </si>
  <si>
    <t>QSIC_CL</t>
  </si>
  <si>
    <t>QSIC_DF</t>
  </si>
  <si>
    <t>QSIC_EL</t>
  </si>
  <si>
    <t>QSIC_NG</t>
  </si>
  <si>
    <t>ZO311IUS</t>
  </si>
  <si>
    <t>ZO322IUS</t>
  </si>
  <si>
    <t>ZO324IUS</t>
  </si>
  <si>
    <t>ZO325IUS</t>
  </si>
  <si>
    <t>ZO327IUS</t>
  </si>
  <si>
    <t>ZO331IUS</t>
  </si>
  <si>
    <t>EOTCPUS</t>
  </si>
  <si>
    <t>Real Government Expenditures</t>
  </si>
  <si>
    <t>Real Exports of Goods &amp; Services</t>
  </si>
  <si>
    <t>GOVXRUS</t>
  </si>
  <si>
    <t>TREXRUS</t>
  </si>
  <si>
    <t>TRIMRUS</t>
  </si>
  <si>
    <t>Real Imports of Goods &amp; Services</t>
  </si>
  <si>
    <t>ETFPPUS</t>
  </si>
  <si>
    <t>PRFPPUS</t>
  </si>
  <si>
    <t>C4FPPUS</t>
  </si>
  <si>
    <t>PPFPPUS</t>
  </si>
  <si>
    <t>ETROPUS</t>
  </si>
  <si>
    <t>C4ROPUS</t>
  </si>
  <si>
    <t>PPPRPUS</t>
  </si>
  <si>
    <t>ETNIPUS</t>
  </si>
  <si>
    <t>PRNIPUS</t>
  </si>
  <si>
    <t>C4NIPUS</t>
  </si>
  <si>
    <t>ETTCPUS</t>
  </si>
  <si>
    <t>C4TCPUS</t>
  </si>
  <si>
    <t>ETPSPUS</t>
  </si>
  <si>
    <t>C4PSPUS</t>
  </si>
  <si>
    <t>NGEXPUS_LNG</t>
  </si>
  <si>
    <t>NGEXPUS_PIPE</t>
  </si>
  <si>
    <t>NLTCPUS</t>
  </si>
  <si>
    <t>NLPSPUS</t>
  </si>
  <si>
    <t>NLNIPUS</t>
  </si>
  <si>
    <t>NLRIPUS</t>
  </si>
  <si>
    <t>NLROPUS</t>
  </si>
  <si>
    <t>BFLCBUS</t>
  </si>
  <si>
    <t>Table 4b.  U.S. Hydrocarbon Gas Liquids (HGL) and Petroleum Refinery Balances  (million barrels per day, except inventories and utilization factor)</t>
  </si>
  <si>
    <t>Table 4b.  U.S. Hydrocarbon Gas Liquids (HGL) and Petroleum Refinery Balances</t>
  </si>
  <si>
    <t>Total Energy (c)</t>
  </si>
  <si>
    <t>TETCCO2</t>
  </si>
  <si>
    <t>Table 2.  Energy Prices</t>
  </si>
  <si>
    <t>U.S. Electricity</t>
  </si>
  <si>
    <t>.</t>
  </si>
  <si>
    <t>Crude Oil West Texas Intermediate Spot</t>
  </si>
  <si>
    <t>NGWG_EAST</t>
  </si>
  <si>
    <t>NGWG_MW</t>
  </si>
  <si>
    <t>NGWG_SC</t>
  </si>
  <si>
    <t>NGWG_MTN</t>
  </si>
  <si>
    <t>NGWG_PAC</t>
  </si>
  <si>
    <t>NGWG_AK</t>
  </si>
  <si>
    <t>copr_ag</t>
  </si>
  <si>
    <t>copr_gb</t>
  </si>
  <si>
    <t>copc_opec_rot</t>
  </si>
  <si>
    <t>cops_opec_rot</t>
  </si>
  <si>
    <t>papr_ID</t>
  </si>
  <si>
    <t>Consumption (million barrels per day) (c)</t>
  </si>
  <si>
    <t>papr_UK</t>
  </si>
  <si>
    <t>South Sudan</t>
  </si>
  <si>
    <t xml:space="preserve">Table Beginning Month--- </t>
  </si>
  <si>
    <t>Historical</t>
  </si>
  <si>
    <t xml:space="preserve">Last Historical Month--- </t>
  </si>
  <si>
    <t>SOICBUS</t>
  </si>
  <si>
    <t>SOCCBUS</t>
  </si>
  <si>
    <t>SODTP_US</t>
  </si>
  <si>
    <t>SODRP_US</t>
  </si>
  <si>
    <t>SODCP_US</t>
  </si>
  <si>
    <t>SODIP_US</t>
  </si>
  <si>
    <t>copr_ek</t>
  </si>
  <si>
    <t>C3ROPUS</t>
  </si>
  <si>
    <t>P3ROPUS</t>
  </si>
  <si>
    <t>C3TCPUS</t>
  </si>
  <si>
    <t>P3TCPUS</t>
  </si>
  <si>
    <t>C3PSPUS</t>
  </si>
  <si>
    <t>P3PSPUS</t>
  </si>
  <si>
    <t>copr_cf</t>
  </si>
  <si>
    <t>Real Private Fixed Investment</t>
  </si>
  <si>
    <t>papr_QA</t>
  </si>
  <si>
    <t>TSEOTWH</t>
  </si>
  <si>
    <t>EPEOTWH</t>
  </si>
  <si>
    <t>ELNITWH</t>
  </si>
  <si>
    <t>ELSUTWH</t>
  </si>
  <si>
    <t>TDLOTWH</t>
  </si>
  <si>
    <t>ELTCTWH</t>
  </si>
  <si>
    <t>ELDUTWH</t>
  </si>
  <si>
    <t>ELCOTWH</t>
  </si>
  <si>
    <t>ELWHU_TX</t>
  </si>
  <si>
    <t>ELWHU_CA</t>
  </si>
  <si>
    <t>ELWHU_NE</t>
  </si>
  <si>
    <t>ELWHU_NY</t>
  </si>
  <si>
    <t>ELWHU_PJ</t>
  </si>
  <si>
    <t>ELWHU_MW</t>
  </si>
  <si>
    <t>ELWHU_SP</t>
  </si>
  <si>
    <t>ELWHU_SE</t>
  </si>
  <si>
    <t>ELWHU_FL</t>
  </si>
  <si>
    <t>ELWHU_NW</t>
  </si>
  <si>
    <t>ELWHU_SW</t>
  </si>
  <si>
    <t>ELRCP_NEC</t>
  </si>
  <si>
    <t>ELRCP_MAC</t>
  </si>
  <si>
    <t>ELRCP_ENC</t>
  </si>
  <si>
    <t>ELRCP_WNC</t>
  </si>
  <si>
    <t>ELRCP_SAC</t>
  </si>
  <si>
    <t>ELRCP_ESC</t>
  </si>
  <si>
    <t>ELRCP_WSC</t>
  </si>
  <si>
    <t>ELRCP_MTN</t>
  </si>
  <si>
    <t>ELRCP_PAC</t>
  </si>
  <si>
    <t>ELRCP_HAK</t>
  </si>
  <si>
    <t>ELRCP_US</t>
  </si>
  <si>
    <t>ELCCP_NEC</t>
  </si>
  <si>
    <t>ELCCP_MAC</t>
  </si>
  <si>
    <t>ELCCP_ENC</t>
  </si>
  <si>
    <t>ELCCP_WNC</t>
  </si>
  <si>
    <t>ELCCP_SAC</t>
  </si>
  <si>
    <t>ELCCP_ESC</t>
  </si>
  <si>
    <t>ELCCP_WSC</t>
  </si>
  <si>
    <t>ELCCP_MTN</t>
  </si>
  <si>
    <t>ELCCP_PAC</t>
  </si>
  <si>
    <t>ELCCP_HAK</t>
  </si>
  <si>
    <t>ELCCP_US</t>
  </si>
  <si>
    <t>ELICP_NEC</t>
  </si>
  <si>
    <t>ELICP_MAC</t>
  </si>
  <si>
    <t>ELICP_ENC</t>
  </si>
  <si>
    <t>ELICP_WNC</t>
  </si>
  <si>
    <t>ELICP_SAC</t>
  </si>
  <si>
    <t>ELICP_ESC</t>
  </si>
  <si>
    <t>ELICP_WSC</t>
  </si>
  <si>
    <t>ELICP_MTN</t>
  </si>
  <si>
    <t>ELICP_PAC</t>
  </si>
  <si>
    <t>ELICP_HAK</t>
  </si>
  <si>
    <t>ELICP_US</t>
  </si>
  <si>
    <t>ELTCP_NEC</t>
  </si>
  <si>
    <t>ELTCP_MAC</t>
  </si>
  <si>
    <t>ELTCP_ENC</t>
  </si>
  <si>
    <t>ELTCP_WNC</t>
  </si>
  <si>
    <t>ELTCP_SAC</t>
  </si>
  <si>
    <t>ELTCP_ESC</t>
  </si>
  <si>
    <t>ELTCP_WSC</t>
  </si>
  <si>
    <t>ELTCP_MTN</t>
  </si>
  <si>
    <t>ELTCP_PAC</t>
  </si>
  <si>
    <t>ELTCP_HAK</t>
  </si>
  <si>
    <t>ELTCP_US</t>
  </si>
  <si>
    <t>NGEPGEN_US</t>
  </si>
  <si>
    <t>CLEPGEN_US</t>
  </si>
  <si>
    <t>NUEPGEN_US</t>
  </si>
  <si>
    <t>RTEPGEN_US</t>
  </si>
  <si>
    <t>HVEPGEN_US</t>
  </si>
  <si>
    <t>WNEPGEN_US</t>
  </si>
  <si>
    <t>SOEPGEN_US</t>
  </si>
  <si>
    <t>GEEPGEN_US</t>
  </si>
  <si>
    <t>HPEPGEN_US</t>
  </si>
  <si>
    <t>PAEPGEN_US</t>
  </si>
  <si>
    <t>OGEPGEN_US</t>
  </si>
  <si>
    <t>TOEPGEN_US</t>
  </si>
  <si>
    <t>NGEPGEN_NE</t>
  </si>
  <si>
    <t>CLEPGEN_NE</t>
  </si>
  <si>
    <t>NUEPGEN_NE</t>
  </si>
  <si>
    <t>HVEPGEN_NE</t>
  </si>
  <si>
    <t>RNEPGEN_NE</t>
  </si>
  <si>
    <t>XXEPGEN_NE</t>
  </si>
  <si>
    <t>TOEPGEN_NE</t>
  </si>
  <si>
    <t>ELLOAD_NE</t>
  </si>
  <si>
    <t>NGEPGEN_NY</t>
  </si>
  <si>
    <t>CLEPGEN_NY</t>
  </si>
  <si>
    <t>NUEPGEN_NY</t>
  </si>
  <si>
    <t>HVEPGEN_NY</t>
  </si>
  <si>
    <t>RNEPGEN_NY</t>
  </si>
  <si>
    <t>XXEPGEN_NY</t>
  </si>
  <si>
    <t>TOEPGEN_NY</t>
  </si>
  <si>
    <t>ELLOAD_NY</t>
  </si>
  <si>
    <t>NGEPGEN_PJ</t>
  </si>
  <si>
    <t>CLEPGEN_PJ</t>
  </si>
  <si>
    <t>NUEPGEN_PJ</t>
  </si>
  <si>
    <t>HVEPGEN_PJ</t>
  </si>
  <si>
    <t>RNEPGEN_PJ</t>
  </si>
  <si>
    <t>XXEPGEN_PJ</t>
  </si>
  <si>
    <t>TOEPGEN_PJ</t>
  </si>
  <si>
    <t>ELLOAD_PJ</t>
  </si>
  <si>
    <t>Southeast (SERC)</t>
  </si>
  <si>
    <t>NGEPGEN_SE</t>
  </si>
  <si>
    <t>CLEPGEN_SE</t>
  </si>
  <si>
    <t>NUEPGEN_SE</t>
  </si>
  <si>
    <t>HVEPGEN_SE</t>
  </si>
  <si>
    <t>RNEPGEN_SE</t>
  </si>
  <si>
    <t>XXEPGEN_SE</t>
  </si>
  <si>
    <t>TOEPGEN_SE</t>
  </si>
  <si>
    <t>ELLOAD_SE</t>
  </si>
  <si>
    <t>Florida (FRCC)</t>
  </si>
  <si>
    <t>NGEPGEN_FL</t>
  </si>
  <si>
    <t>CLEPGEN_FL</t>
  </si>
  <si>
    <t>NUEPGEN_FL</t>
  </si>
  <si>
    <t>HVEPGEN_FL</t>
  </si>
  <si>
    <t>RNEPGEN_FL</t>
  </si>
  <si>
    <t>XXEPGEN_FL</t>
  </si>
  <si>
    <t>TOEPGEN_FL</t>
  </si>
  <si>
    <t>ELLOAD_FL</t>
  </si>
  <si>
    <t>NGEPGEN_MW</t>
  </si>
  <si>
    <t>CLEPGEN_MW</t>
  </si>
  <si>
    <t>NUEPGEN_MW</t>
  </si>
  <si>
    <t>HVEPGEN_MW</t>
  </si>
  <si>
    <t>RNEPGEN_MW</t>
  </si>
  <si>
    <t>XXEPGEN_MW</t>
  </si>
  <si>
    <t>TOEPGEN_MW</t>
  </si>
  <si>
    <t>ELLOAD_MW</t>
  </si>
  <si>
    <t>NGEPGEN_SP</t>
  </si>
  <si>
    <t>CLEPGEN_SP</t>
  </si>
  <si>
    <t>NUEPGEN_SP</t>
  </si>
  <si>
    <t>HVEPGEN_SP</t>
  </si>
  <si>
    <t>RNEPGEN_SP</t>
  </si>
  <si>
    <t>XXEPGEN_SP</t>
  </si>
  <si>
    <t>TOEPGEN_SP</t>
  </si>
  <si>
    <t>ELLOAD_SP</t>
  </si>
  <si>
    <t>NGEPGEN_TX</t>
  </si>
  <si>
    <t>CLEPGEN_TX</t>
  </si>
  <si>
    <t>NUEPGEN_TX</t>
  </si>
  <si>
    <t>HVEPGEN_TX</t>
  </si>
  <si>
    <t>RNEPGEN_TX</t>
  </si>
  <si>
    <t>XXEPGEN_TX</t>
  </si>
  <si>
    <t>TOEPGEN_TX</t>
  </si>
  <si>
    <t>ELLOAD_TX</t>
  </si>
  <si>
    <t>NGEPGEN_NW</t>
  </si>
  <si>
    <t>CLEPGEN_NW</t>
  </si>
  <si>
    <t>NUEPGEN_NW</t>
  </si>
  <si>
    <t>HVEPGEN_NW</t>
  </si>
  <si>
    <t>RNEPGEN_NW</t>
  </si>
  <si>
    <t>XXEPGEN_NW</t>
  </si>
  <si>
    <t>TOEPGEN_NW</t>
  </si>
  <si>
    <t>ELLOAD_NW</t>
  </si>
  <si>
    <t>Southwest</t>
  </si>
  <si>
    <t>NGEPGEN_SW</t>
  </si>
  <si>
    <t>CLEPGEN_SW</t>
  </si>
  <si>
    <t>NUEPGEN_SW</t>
  </si>
  <si>
    <t>HVEPGEN_SW</t>
  </si>
  <si>
    <t>RNEPGEN_SW</t>
  </si>
  <si>
    <t>XXEPGEN_SW</t>
  </si>
  <si>
    <t>TOEPGEN_SW</t>
  </si>
  <si>
    <t>ELLOAD_SW</t>
  </si>
  <si>
    <t>California</t>
  </si>
  <si>
    <t>NGEPGEN_CA</t>
  </si>
  <si>
    <t>CLEPGEN_CA</t>
  </si>
  <si>
    <t>NUEPGEN_CA</t>
  </si>
  <si>
    <t>HVEPGEN_CA</t>
  </si>
  <si>
    <t>RNEPGEN_CA</t>
  </si>
  <si>
    <t>XXEPGEN_CA</t>
  </si>
  <si>
    <t>TOEPGEN_CA</t>
  </si>
  <si>
    <t>ELLOAD_CA</t>
  </si>
  <si>
    <t>OWEPGEN_US</t>
  </si>
  <si>
    <t>WWEPGEN_US</t>
  </si>
  <si>
    <t>New England (ISO-NE)</t>
  </si>
  <si>
    <t>New York (NYISO)</t>
  </si>
  <si>
    <t>Mid-Atlantic (PJM)</t>
  </si>
  <si>
    <t>Texas (ERCOT)</t>
  </si>
  <si>
    <r>
      <t xml:space="preserve">Table 7d part 1.  U.S. Regional Electricity Generation, Electric Power Sector (billion kilowatthours), </t>
    </r>
    <r>
      <rPr>
        <i/>
        <sz val="10"/>
        <color indexed="8"/>
        <rFont val="Arial"/>
        <family val="2"/>
      </rPr>
      <t>continues on Table 7d part 2</t>
    </r>
  </si>
  <si>
    <t>OBEPGEN_US</t>
  </si>
  <si>
    <t>INEOTWH</t>
  </si>
  <si>
    <t>CMEOTWH</t>
  </si>
  <si>
    <t>Central (Southwest Power Pool)</t>
  </si>
  <si>
    <t>Northwest</t>
  </si>
  <si>
    <r>
      <t xml:space="preserve">Table 7d part 2.  U.S. Regional Electricity Generation, Electric Power Sector (billion kilowatthours), </t>
    </r>
    <r>
      <rPr>
        <i/>
        <sz val="10"/>
        <color indexed="8"/>
        <rFont val="Arial"/>
        <family val="2"/>
      </rPr>
      <t>continued from Table 7d part 1</t>
    </r>
  </si>
  <si>
    <t>Table 9b.  U.S. Regional Macroeconomic Data</t>
  </si>
  <si>
    <t>Table 9c.  U.S. Regional Weather Data</t>
  </si>
  <si>
    <t xml:space="preserve">Modeling and analysis completion - </t>
  </si>
  <si>
    <t>Regional degree days for each period are calculated by EIA as contemporaneous period population-weighted averages of state degree day data published by the National Oceanic and Atmospheric Administration (NOAA).</t>
  </si>
  <si>
    <t>Table 4c.  U.S. Regional Gasoline Prices and Inventories</t>
  </si>
  <si>
    <t>Prices are not adjusted for inflation; prices exclude taxes unless otherwise noted.</t>
  </si>
  <si>
    <t>(Index, 2017=100)</t>
  </si>
  <si>
    <t>Industrial Production Indices (Index, 2017=100)</t>
  </si>
  <si>
    <t>Production (million barrels per day) (a)</t>
  </si>
  <si>
    <t>Energy Production</t>
  </si>
  <si>
    <t>ELACP_US</t>
  </si>
  <si>
    <t>OHTCPUS</t>
  </si>
  <si>
    <t>BTTCBUS</t>
  </si>
  <si>
    <t>Table 7b.  U.S. Regional Electricity Sales to Ultimate Customers (billion kilowatthours)</t>
  </si>
  <si>
    <t>Table 7c.  U.S. Regional Electricity Prices to Ultimate Customers (Cents per Kilowatthour)</t>
  </si>
  <si>
    <t>Dry Natural Gas Production</t>
  </si>
  <si>
    <t>Forecast date:</t>
  </si>
  <si>
    <t>Table 2.  Nominal Energy Prices</t>
  </si>
  <si>
    <t>papr_GY</t>
  </si>
  <si>
    <t>NGEPCGW_US</t>
  </si>
  <si>
    <t>CLEPCGW_US</t>
  </si>
  <si>
    <t>PAEPCGW_US</t>
  </si>
  <si>
    <t>OGEPCGW_US</t>
  </si>
  <si>
    <t>WNEPCGW_US</t>
  </si>
  <si>
    <t>SPEPCGWX_US</t>
  </si>
  <si>
    <t>STEPCGW_US</t>
  </si>
  <si>
    <t>WWEPCGW_US</t>
  </si>
  <si>
    <t>OWEPCGW_US</t>
  </si>
  <si>
    <t>GEEPCGW_US</t>
  </si>
  <si>
    <t>HVEPCGW_US</t>
  </si>
  <si>
    <t>HPEPCGW_US</t>
  </si>
  <si>
    <t>NUEPCGW_US</t>
  </si>
  <si>
    <t>BAEPCGW_US</t>
  </si>
  <si>
    <t>OTEPCGW_US</t>
  </si>
  <si>
    <t>NGCHCGW_US</t>
  </si>
  <si>
    <t>CLCHCGW_US</t>
  </si>
  <si>
    <t>PACHCGW_US</t>
  </si>
  <si>
    <t>OGCHCGW_US</t>
  </si>
  <si>
    <t>WWCHCGW_US</t>
  </si>
  <si>
    <t>OWCHCGW_US</t>
  </si>
  <si>
    <t>SOCHCGW_US</t>
  </si>
  <si>
    <t>WNCHCGW_US</t>
  </si>
  <si>
    <t>GECHCGW_US</t>
  </si>
  <si>
    <t>HVCHCGW_US</t>
  </si>
  <si>
    <t>BACHCGW_US</t>
  </si>
  <si>
    <t>OTCHCGW_US</t>
  </si>
  <si>
    <t>SODRG_US</t>
  </si>
  <si>
    <t>SODCG_US</t>
  </si>
  <si>
    <t>SODIG_US</t>
  </si>
  <si>
    <t>SODTG_US</t>
  </si>
  <si>
    <t>Weather forecasts from National Oceanic and Atmospheric Administration and Energy Information Administration.</t>
  </si>
  <si>
    <t xml:space="preserve">      EIA does not estimate or project end-use consumption of non-marketed renewable energy.</t>
  </si>
  <si>
    <t xml:space="preserve">      Review (MER). Consequently, the historical data may not precisely match those published in the MER.</t>
  </si>
  <si>
    <t>PADD = Petroleum Administration for Defense District (PADD).</t>
  </si>
  <si>
    <t>Table 5b.  U.S. Regional Natural Gas Prices  (dollars per thousand cubic feet)</t>
  </si>
  <si>
    <t>kWh = kilowatthours. Btu = British thermal units.</t>
  </si>
  <si>
    <t xml:space="preserve">Minor discrepancies with published historical data are due to independent rounding and possible revisions not yet reflected in the STEO. </t>
  </si>
  <si>
    <t>Electricity sales to ultimate customers are sold by electric utilities and power marketers for direct consumption by the customer
 and not available for resale. Includes electric sales to end users by third-party owners of behind-the-meter solar photovoltaic systems.</t>
  </si>
  <si>
    <t xml:space="preserve">Regions refer to U.S. Census divisions (https://www.eia.gov/tools/glossary/index.php?id=C#census_division).  </t>
  </si>
  <si>
    <t>COTRPUS</t>
  </si>
  <si>
    <t>PATRPUS</t>
  </si>
  <si>
    <t>copr_opecplus</t>
  </si>
  <si>
    <t>(billion chained 2017 dollars - SAAR)</t>
  </si>
  <si>
    <t>papr_AO</t>
  </si>
  <si>
    <t>Dataprep timestamp---</t>
  </si>
  <si>
    <t>Notes:</t>
  </si>
  <si>
    <t>World total</t>
  </si>
  <si>
    <t>copr_world</t>
  </si>
  <si>
    <t>world_nc</t>
  </si>
  <si>
    <t>copr_nonopec</t>
  </si>
  <si>
    <t>nonopec_nc</t>
  </si>
  <si>
    <t>Total crude oil and other liquids inventory net withdrawals (million barrels per day)</t>
  </si>
  <si>
    <t>End-of-period commercial crude oil and other liquids inventories (million barrels)</t>
  </si>
  <si>
    <t>OECD total</t>
  </si>
  <si>
    <t>pasc_ooecd_t3</t>
  </si>
  <si>
    <r>
      <rPr>
        <b/>
        <sz val="8"/>
        <rFont val="Arial"/>
        <family val="2"/>
      </rPr>
      <t>(a)</t>
    </r>
    <r>
      <rPr>
        <sz val="8"/>
        <rFont val="Arial"/>
        <family val="2"/>
      </rPr>
      <t xml:space="preserve"> Includes crude oil, lease condensate, natural gas plant liquids, other liquids, refinery processing gain, and other unaccounted-for liquids. Differences in the reported historical production data across countries could result in some inconsistencies in the delineation between crude oil and other liquid fuels.</t>
    </r>
  </si>
  <si>
    <r>
      <rPr>
        <b/>
        <sz val="8"/>
        <rFont val="Arial"/>
        <family val="2"/>
      </rPr>
      <t>(b)</t>
    </r>
    <r>
      <rPr>
        <sz val="8"/>
        <rFont val="Arial"/>
        <family val="2"/>
      </rPr>
      <t xml:space="preserve"> OPEC = Organization of the Petroleum Exporting Countries: Algeria, Congo (Brazzaville), Equatorial Guinea, Gabon, Iran, Iraq, Kuwait, Libya, Nigeria, Saudi Arabia, United Arab Emirates, and Venezuela.</t>
    </r>
  </si>
  <si>
    <r>
      <rPr>
        <b/>
        <sz val="8"/>
        <rFont val="Arial"/>
        <family val="2"/>
      </rPr>
      <t xml:space="preserve">(c) </t>
    </r>
    <r>
      <rPr>
        <sz val="8"/>
        <rFont val="Arial"/>
        <family val="2"/>
      </rPr>
      <t>Consumption of petroleum by the OECD countries is the same as "petroleum product supplied," defined in the glossary of the EIA Petroleum Supply Monthly (DOE/EIA-0109). Consumption of petroleum by the non-OECD countries is "apparent consumption," which includes internal consumption, refinery fuel and loss, and bunkering.</t>
    </r>
  </si>
  <si>
    <r>
      <rPr>
        <b/>
        <sz val="8"/>
        <rFont val="Arial"/>
        <family val="2"/>
      </rPr>
      <t>(d)</t>
    </r>
    <r>
      <rPr>
        <sz val="8"/>
        <rFont val="Arial"/>
        <family val="2"/>
      </rPr>
      <t xml:space="preserve"> OECD = Organization for Economic Cooperation and Development: Australia, Austria, Belgium, Canada, Chile, Czech Republic, Denmark, Estonia, Finland, France, Germany, Greece, Hungary, Iceland, Ireland, Israel, Italy, Japan, Latvia, Lithuania, Luxembourg, Mexico, Netherlands, New Zealand, Norway, Poland, Portugal, Slovakia, Slovenia, South Korea, Spain, Sweden, Switzerland, Turkiye, United Kingdom, and United States.</t>
    </r>
  </si>
  <si>
    <t>Sources:</t>
  </si>
  <si>
    <r>
      <t xml:space="preserve">Historical data: Energy Information Administration </t>
    </r>
    <r>
      <rPr>
        <i/>
        <sz val="8"/>
        <rFont val="Arial"/>
        <family val="2"/>
      </rPr>
      <t>International Energy Statistics</t>
    </r>
    <r>
      <rPr>
        <sz val="8"/>
        <rFont val="Arial"/>
        <family val="2"/>
      </rPr>
      <t xml:space="preserve"> (https://www.eia.gov/international/data/world).</t>
    </r>
  </si>
  <si>
    <t xml:space="preserve">Forecasts: EIA Short-Term Integrated Forecasting System. </t>
  </si>
  <si>
    <r>
      <rPr>
        <b/>
        <sz val="8"/>
        <rFont val="Arial"/>
        <family val="2"/>
      </rPr>
      <t>(a)</t>
    </r>
    <r>
      <rPr>
        <sz val="8"/>
        <rFont val="Arial"/>
        <family val="2"/>
      </rPr>
      <t xml:space="preserve"> Includes crude oil, lease condensate, natural gas plant liquids, other liquids, refinery processing gain, and other unaccounted-for liquids.</t>
    </r>
  </si>
  <si>
    <r>
      <rPr>
        <b/>
        <sz val="8"/>
        <rFont val="Arial"/>
        <family val="2"/>
      </rPr>
      <t>(b)</t>
    </r>
    <r>
      <rPr>
        <sz val="8"/>
        <rFont val="Arial"/>
        <family val="2"/>
      </rPr>
      <t xml:space="preserve"> OPEC+ total = OPEC members subject to OPEC+ agreements plus Azerbaijan, Bahrain, Brunei, Kazakhstan, Malaysia, Mexico, Oman, Russia, South Sudan, and Sudan.</t>
    </r>
  </si>
  <si>
    <r>
      <rPr>
        <b/>
        <sz val="8"/>
        <rFont val="Arial"/>
        <family val="2"/>
      </rPr>
      <t>(c)</t>
    </r>
    <r>
      <rPr>
        <sz val="8"/>
        <rFont val="Arial"/>
        <family val="2"/>
      </rPr>
      <t xml:space="preserve"> OPEC = Organization of the Petroleum Exporting Countries: Algeria, Congo (Brazzaville), Equatorial Guinea, Gabon, Iran, Iraq, Kuwait, Libya, Nigeria, Saudi Arabia, United Arab Emirates, and Venezuela.</t>
    </r>
  </si>
  <si>
    <r>
      <rPr>
        <b/>
        <sz val="8"/>
        <rFont val="Arial"/>
        <family val="2"/>
      </rPr>
      <t xml:space="preserve">(a) </t>
    </r>
    <r>
      <rPr>
        <sz val="8"/>
        <rFont val="Arial"/>
        <family val="2"/>
      </rPr>
      <t>Differences in the reported historical production data across countries could result in some inconsistencies in the delineation between crude oil and other liquid fuels.</t>
    </r>
  </si>
  <si>
    <r>
      <rPr>
        <b/>
        <sz val="8"/>
        <rFont val="Arial"/>
        <family val="2"/>
      </rPr>
      <t>(d)</t>
    </r>
    <r>
      <rPr>
        <sz val="8"/>
        <rFont val="Arial"/>
        <family val="2"/>
      </rPr>
      <t xml:space="preserve"> Iran, Libya, and Venezuela are not sbuject to the OPEC+ agreements.</t>
    </r>
  </si>
  <si>
    <t>Non-OPEC total (b)</t>
  </si>
  <si>
    <t>Unplanned production outages</t>
  </si>
  <si>
    <t>padi_nonOPEC</t>
  </si>
  <si>
    <t>Non-OPEC total</t>
  </si>
  <si>
    <t>papr_opecplus</t>
  </si>
  <si>
    <t>papr_nonopecplus_xus</t>
  </si>
  <si>
    <t>OPEC total (c)</t>
  </si>
  <si>
    <t>papr_ag</t>
  </si>
  <si>
    <t>papr_cf</t>
  </si>
  <si>
    <t>papr_ek</t>
  </si>
  <si>
    <t>papr_gb</t>
  </si>
  <si>
    <t>papr_IR</t>
  </si>
  <si>
    <t>papr_iz</t>
  </si>
  <si>
    <t>papr_ku</t>
  </si>
  <si>
    <t>papr_ly</t>
  </si>
  <si>
    <t>papr_ni</t>
  </si>
  <si>
    <t>papr_sa</t>
  </si>
  <si>
    <t>papr_tc</t>
  </si>
  <si>
    <t>papr_ve</t>
  </si>
  <si>
    <t>OPEC+ total (b)</t>
  </si>
  <si>
    <t>papr_opecplus_opec</t>
  </si>
  <si>
    <t>papr_opecplus_other</t>
  </si>
  <si>
    <t>papr_aj</t>
  </si>
  <si>
    <t>papr_ba</t>
  </si>
  <si>
    <t>Bahrain</t>
  </si>
  <si>
    <t>papr_bx</t>
  </si>
  <si>
    <t>Brunei</t>
  </si>
  <si>
    <t>papr_kz</t>
  </si>
  <si>
    <t>papr_my</t>
  </si>
  <si>
    <t>papr_mu</t>
  </si>
  <si>
    <t>papr_rs</t>
  </si>
  <si>
    <t>papr_od</t>
  </si>
  <si>
    <t>papr_su</t>
  </si>
  <si>
    <t>Sudan</t>
  </si>
  <si>
    <t>Crude oil production (a)</t>
  </si>
  <si>
    <t>coprpus</t>
  </si>
  <si>
    <t>copr_nonopecplus_xus</t>
  </si>
  <si>
    <t>copr_IR</t>
  </si>
  <si>
    <t>copr_opecplus_opec</t>
  </si>
  <si>
    <t>copr_opecplus_other</t>
  </si>
  <si>
    <t>copr_aj</t>
  </si>
  <si>
    <t>copr_ba</t>
  </si>
  <si>
    <t>copr_bx</t>
  </si>
  <si>
    <t>copr_kz</t>
  </si>
  <si>
    <t>copr_my</t>
  </si>
  <si>
    <t>copr_mx</t>
  </si>
  <si>
    <t>copr_mu</t>
  </si>
  <si>
    <t>copr_rs</t>
  </si>
  <si>
    <t>copr_od</t>
  </si>
  <si>
    <t>copr_su</t>
  </si>
  <si>
    <t>Crude oil production capacity</t>
  </si>
  <si>
    <t>OPEC total</t>
  </si>
  <si>
    <t>Surplus crude oil production capacity</t>
  </si>
  <si>
    <t>padi_OPEC</t>
  </si>
  <si>
    <t>Table 3e.  World Petroleum and Other Liquid Fuels Consumption (million barrels per day)</t>
  </si>
  <si>
    <r>
      <rPr>
        <b/>
        <sz val="8"/>
        <rFont val="Arial"/>
        <family val="2"/>
      </rPr>
      <t xml:space="preserve">(a) </t>
    </r>
    <r>
      <rPr>
        <sz val="8"/>
        <rFont val="Arial"/>
        <family val="2"/>
      </rPr>
      <t>Consumption of petroleum by the OECD countries is the same as "petroleum product supplied," defined in the glossary of the EIA Petroleum Supply Monthly (DOE/EIA-0109). Consumption of petroleum by the non-OECD countries is "apparent consumption," which includes internal consumption, refinery fuel and loss, and bunkering.</t>
    </r>
  </si>
  <si>
    <r>
      <rPr>
        <b/>
        <sz val="8"/>
        <rFont val="Arial"/>
        <family val="2"/>
      </rPr>
      <t>(b)</t>
    </r>
    <r>
      <rPr>
        <sz val="8"/>
        <rFont val="Arial"/>
        <family val="2"/>
      </rPr>
      <t xml:space="preserve"> OECD = Organization for Economic Cooperation and Development: Australia, Austria, Belgium, Canada, Chile, Czech Republic, Denmark, Estonia, Finland, France, Germany, Greece, Hungary, Iceland, Ireland, Israel, Italy, Japan, Latvia, Lithuania, Luxembourg, Mexico, Netherlands, New Zealand, Norway, Poland, Portugal, Slovakia, Slovenia, South Korea, Spain, Sweden, Switzerland, Turkiye, United Kingdom, and United States.</t>
    </r>
  </si>
  <si>
    <t>Table 4a.  U.S. Petroleum and Other Liquid Fuels Supply, Consumption, and Inventories</t>
  </si>
  <si>
    <t>Table 3a.  World Petroleum and Other Liquid Fuels Production, Consumption, and Inventories</t>
  </si>
  <si>
    <t>Table 3b.  Non-OPEC Petroleum and Other Liquid Fuels Production  (million barrels per day)</t>
  </si>
  <si>
    <t>Table 3c.  World Petroleum and Other Liquid Fuels Production (million barrels per day)</t>
  </si>
  <si>
    <t>Petroleum and other liquid fuels production (a)</t>
  </si>
  <si>
    <t>Table 3d.  World Crude Oil Production (million barrels per day)</t>
  </si>
  <si>
    <t>Petroleum and other liquid fuels consumption (a)</t>
  </si>
  <si>
    <t>Table 3e.  World Petroleum and Other Liquid Fuels Consumption</t>
  </si>
  <si>
    <t>Table 3d.  World Crude Oil Production</t>
  </si>
  <si>
    <t>Table 3c.  World Petroleum and Other Liquid Fuels Production</t>
  </si>
  <si>
    <t>Table 3b.  Non-OPEC Petroleum and Other Liquid Fuels Production</t>
  </si>
  <si>
    <t>Table 4c.  U.S. Regional Motor Gasoline Prices and Inventories</t>
  </si>
  <si>
    <t>Table 5b.  U.S. Regional Natural Gas Prices</t>
  </si>
  <si>
    <t>Table 7b.  U.S. Regional Electricity Retail Sales</t>
  </si>
  <si>
    <t>Table 7c.  U.S. Regional Electricity Prices</t>
  </si>
  <si>
    <t>Table 7d(1).  U.S. Regional Electricity Generation, Electric Power Sector</t>
  </si>
  <si>
    <t>Table 7d(2).  U.S. Regional Electricity Generation, Electric Power Sector, continued</t>
  </si>
  <si>
    <t>Table 7e.  U.S. Electricity Generating Capacity</t>
  </si>
  <si>
    <t>Table 8. U.S.  Renewable Energy Consumption</t>
  </si>
  <si>
    <t>Table 7e.  U.S. Electricity Generating Capacity (gigawatts at end of period)</t>
  </si>
  <si>
    <t>Gasoline</t>
  </si>
  <si>
    <t>Diesel Fuel</t>
  </si>
  <si>
    <t>Fuel Oil</t>
  </si>
  <si>
    <t>Jet Fuel</t>
  </si>
  <si>
    <t>No. 6 Residual Fuel Oil (a)</t>
  </si>
  <si>
    <t>Gasoline Regular Grade (b)</t>
  </si>
  <si>
    <t>Gasoline All Grades (b)</t>
  </si>
  <si>
    <t>On-highway Diesel Fuel</t>
  </si>
  <si>
    <t>Heating Oil</t>
  </si>
  <si>
    <t xml:space="preserve">Natural Gas </t>
  </si>
  <si>
    <t>Residual Fuel Oil (c)</t>
  </si>
  <si>
    <t>Distillate Fuel Oil</t>
  </si>
  <si>
    <t>West Texas Intermediate Spot Average</t>
  </si>
  <si>
    <t>Brent Spot Average</t>
  </si>
  <si>
    <t>U.S. Imported Average</t>
  </si>
  <si>
    <t>U.S. Refiner Average Acquisition Cost</t>
  </si>
  <si>
    <t>Wholesale Petroleum Product Prices</t>
  </si>
  <si>
    <t>Propane</t>
  </si>
  <si>
    <t>Retail Prices Including Taxes</t>
  </si>
  <si>
    <t>Henry Hub Spot (dollars per thousand cubic feet)</t>
  </si>
  <si>
    <t xml:space="preserve">Henry Hub Spot (dollars per million Btu) </t>
  </si>
  <si>
    <t xml:space="preserve">U.S. Retail Prices (dollars per thousand cubic feet) </t>
  </si>
  <si>
    <t>Power Generation Fuel Costs (dollars per million Btu)</t>
  </si>
  <si>
    <t>Prices to Ultimate Customers (cents per kilowatthour)</t>
  </si>
  <si>
    <t>Crude Oil (dollars per barrel)</t>
  </si>
  <si>
    <t>Crude oil</t>
  </si>
  <si>
    <t>Other liquids</t>
  </si>
  <si>
    <t>OECD total (d)</t>
  </si>
  <si>
    <t>Non-OECD total</t>
  </si>
  <si>
    <t>Other OECD</t>
  </si>
  <si>
    <t>Other inventory draws and balance</t>
  </si>
  <si>
    <t>OPEC total (b)</t>
  </si>
  <si>
    <t>Canada</t>
  </si>
  <si>
    <t>Europe</t>
  </si>
  <si>
    <t>Japan</t>
  </si>
  <si>
    <t>U.S. Territories</t>
  </si>
  <si>
    <t>China</t>
  </si>
  <si>
    <t>Eurasia</t>
  </si>
  <si>
    <t>Other Asia</t>
  </si>
  <si>
    <t>Other non-OECD</t>
  </si>
  <si>
    <t>Argentina</t>
  </si>
  <si>
    <t>Brazil</t>
  </si>
  <si>
    <t>Colombia</t>
  </si>
  <si>
    <t>Guyana</t>
  </si>
  <si>
    <t>Norway</t>
  </si>
  <si>
    <t>United Kingdom</t>
  </si>
  <si>
    <t>Qatar</t>
  </si>
  <si>
    <t>Angola</t>
  </si>
  <si>
    <t>Egypt</t>
  </si>
  <si>
    <t>India</t>
  </si>
  <si>
    <t>Indonesia</t>
  </si>
  <si>
    <t>North America total</t>
  </si>
  <si>
    <t>Central and South America total</t>
  </si>
  <si>
    <t>Europe total</t>
  </si>
  <si>
    <t>Eurasia total</t>
  </si>
  <si>
    <t>Middle East total</t>
  </si>
  <si>
    <t>Africa total</t>
  </si>
  <si>
    <t>Asia and Oceania total</t>
  </si>
  <si>
    <t>OPEC members subject to OPEC+ agreements (d)</t>
  </si>
  <si>
    <t>OPEC+ other participants total</t>
  </si>
  <si>
    <t>Non-OPEC+ excluding United States</t>
  </si>
  <si>
    <t>Algeria</t>
  </si>
  <si>
    <t>Congo (Brazzaville)</t>
  </si>
  <si>
    <t>Equatorial Guinea</t>
  </si>
  <si>
    <t>Gabon</t>
  </si>
  <si>
    <t>Iran</t>
  </si>
  <si>
    <t>Iraq</t>
  </si>
  <si>
    <t>Kuwait</t>
  </si>
  <si>
    <t>Libya</t>
  </si>
  <si>
    <t>Nigeria</t>
  </si>
  <si>
    <t>Saudi Arabia</t>
  </si>
  <si>
    <t>United Arab Emirates</t>
  </si>
  <si>
    <t>Venezuela</t>
  </si>
  <si>
    <t>Middle East</t>
  </si>
  <si>
    <t>Other</t>
  </si>
  <si>
    <t>OECD total (b)</t>
  </si>
  <si>
    <t>Appalachia</t>
  </si>
  <si>
    <t>Interior</t>
  </si>
  <si>
    <t>Western</t>
  </si>
  <si>
    <t>Electric power sector</t>
  </si>
  <si>
    <t>Industrial sector</t>
  </si>
  <si>
    <t>Commercial sector</t>
  </si>
  <si>
    <t xml:space="preserve">Residential sector </t>
  </si>
  <si>
    <t xml:space="preserve">Commercial sector </t>
  </si>
  <si>
    <t xml:space="preserve">Industrial sector </t>
  </si>
  <si>
    <t>ERCOT North hub</t>
  </si>
  <si>
    <t>CAISO SP15 zone</t>
  </si>
  <si>
    <t>ISO-NE Internal hub</t>
  </si>
  <si>
    <t>NYISO Hudson Valley zone</t>
  </si>
  <si>
    <t>PJM Western hub</t>
  </si>
  <si>
    <t>Midcontinent ISO Illinois hub</t>
  </si>
  <si>
    <t>SPP ISO South hub</t>
  </si>
  <si>
    <t>SERC index, Into Southern</t>
  </si>
  <si>
    <t>FRCC index, Florida Reliability</t>
  </si>
  <si>
    <t>Northwest index, Mid-Columbia</t>
  </si>
  <si>
    <t>Southwest index, Palo Verde</t>
  </si>
  <si>
    <t>Electricity generation (a)</t>
  </si>
  <si>
    <t xml:space="preserve">Net imports  </t>
  </si>
  <si>
    <t>Total utility-scale power supply</t>
  </si>
  <si>
    <t>Small-scale solar generation (c)</t>
  </si>
  <si>
    <t>New England</t>
  </si>
  <si>
    <t>Middle Atlantic</t>
  </si>
  <si>
    <t>E. N. Central</t>
  </si>
  <si>
    <t>W. N. Central</t>
  </si>
  <si>
    <t>S. Atlantic</t>
  </si>
  <si>
    <t>E. S. Central</t>
  </si>
  <si>
    <t>W. S. Central</t>
  </si>
  <si>
    <t>Mountain</t>
  </si>
  <si>
    <t>Pacific contiguous</t>
  </si>
  <si>
    <t>AK and HI</t>
  </si>
  <si>
    <t>Pacific</t>
  </si>
  <si>
    <t>Conventional hydropower</t>
  </si>
  <si>
    <t>Wind</t>
  </si>
  <si>
    <t xml:space="preserve">Solar (a) </t>
  </si>
  <si>
    <t>Geothermal</t>
  </si>
  <si>
    <t>Waste biomass</t>
  </si>
  <si>
    <t>Wood biomass</t>
  </si>
  <si>
    <t>Natural gas</t>
  </si>
  <si>
    <t>Nuclear</t>
  </si>
  <si>
    <t>Renewable energy sources:</t>
  </si>
  <si>
    <t>Pumped storage hydropower</t>
  </si>
  <si>
    <t xml:space="preserve">Petroleum (b) </t>
  </si>
  <si>
    <t>Other nonrenewable fuels (c)</t>
  </si>
  <si>
    <t>Total generation</t>
  </si>
  <si>
    <t xml:space="preserve">Nonhydro renewables (d) </t>
  </si>
  <si>
    <t xml:space="preserve">Other energy sources (e) </t>
  </si>
  <si>
    <t xml:space="preserve">Net energy for load (f) </t>
  </si>
  <si>
    <t>Solar photovoltaic</t>
  </si>
  <si>
    <t>Solar thermal</t>
  </si>
  <si>
    <t>Conventional hydroelectric</t>
  </si>
  <si>
    <t>Solar</t>
  </si>
  <si>
    <t>All sectors total</t>
  </si>
  <si>
    <t>Fossil fuel energy sources</t>
  </si>
  <si>
    <t>Renewable energy sources</t>
  </si>
  <si>
    <t>Residential sector</t>
  </si>
  <si>
    <t>Pumped storage hydroelectric</t>
  </si>
  <si>
    <t>Battery storage</t>
  </si>
  <si>
    <t>Other nonrenewable sources (a)</t>
  </si>
  <si>
    <t>Electric power sector (power plants larger than one megawatt)</t>
  </si>
  <si>
    <t>Industrial and commercial sectors (combined heat and power plants larger than one megawatt)</t>
  </si>
  <si>
    <t>Small-scale solar photovoltaic capacity (systems smaller than one megawatt)</t>
  </si>
  <si>
    <t xml:space="preserve">Geothermal  </t>
  </si>
  <si>
    <t xml:space="preserve">Solar (b) </t>
  </si>
  <si>
    <t xml:space="preserve">Wind </t>
  </si>
  <si>
    <t>Solar (b)</t>
  </si>
  <si>
    <t xml:space="preserve">Solar (b)  </t>
  </si>
  <si>
    <t>Solar (f)</t>
  </si>
  <si>
    <t>Ethanol (g)</t>
  </si>
  <si>
    <t>Ethanol (f)</t>
  </si>
  <si>
    <t xml:space="preserve">Solar (b)(f) </t>
  </si>
  <si>
    <t xml:space="preserve">Food </t>
  </si>
  <si>
    <t xml:space="preserve">Paper </t>
  </si>
  <si>
    <t>Chemicals</t>
  </si>
  <si>
    <t>(millions)</t>
  </si>
  <si>
    <t>(percent)</t>
  </si>
  <si>
    <t>(millions - SAAR)</t>
  </si>
  <si>
    <t>Manufacturing</t>
  </si>
  <si>
    <t>(index, 1982-1984=1.00)</t>
  </si>
  <si>
    <t>(index, 1982=1.00)</t>
  </si>
  <si>
    <t>(index, 2017=100)</t>
  </si>
  <si>
    <t>(million miles/day)</t>
  </si>
  <si>
    <t>(million short tons per day)</t>
  </si>
  <si>
    <t>South Atlantic</t>
  </si>
  <si>
    <r>
      <rPr>
        <b/>
        <sz val="8"/>
        <rFont val="Arial"/>
        <family val="2"/>
      </rPr>
      <t xml:space="preserve">(a) </t>
    </r>
    <r>
      <rPr>
        <sz val="8"/>
        <rFont val="Arial"/>
        <family val="2"/>
      </rPr>
      <t>Includes lease condensate.</t>
    </r>
  </si>
  <si>
    <r>
      <rPr>
        <b/>
        <sz val="8"/>
        <rFont val="Arial"/>
        <family val="2"/>
      </rPr>
      <t>(c)</t>
    </r>
    <r>
      <rPr>
        <sz val="8"/>
        <rFont val="Arial"/>
        <family val="2"/>
      </rPr>
      <t xml:space="preserve"> Regional production in this table is based on geographic regions and not geologic formations.</t>
    </r>
  </si>
  <si>
    <r>
      <rPr>
        <b/>
        <sz val="8"/>
        <rFont val="Arial"/>
        <family val="2"/>
      </rPr>
      <t>(d)</t>
    </r>
    <r>
      <rPr>
        <sz val="8"/>
        <rFont val="Arial"/>
        <family val="2"/>
      </rPr>
      <t xml:space="preserve"> Net imports equal gross imports minus gross exports.</t>
    </r>
  </si>
  <si>
    <r>
      <rPr>
        <b/>
        <sz val="8"/>
        <rFont val="Arial"/>
        <family val="2"/>
      </rPr>
      <t>(e)</t>
    </r>
    <r>
      <rPr>
        <sz val="8"/>
        <rFont val="Arial"/>
        <family val="2"/>
      </rPr>
      <t xml:space="preserve"> SPR: Strategic Petroleum Reserve</t>
    </r>
  </si>
  <si>
    <r>
      <rPr>
        <b/>
        <sz val="8"/>
        <rFont val="Arial"/>
        <family val="2"/>
      </rPr>
      <t>(f)</t>
    </r>
    <r>
      <rPr>
        <sz val="8"/>
        <rFont val="Arial"/>
        <family val="2"/>
      </rPr>
      <t xml:space="preserve"> The crude oil adjustment equals the sum of disposition items (e.g. refinery inputs) minus the sum of supply items (e.g. production).</t>
    </r>
  </si>
  <si>
    <r>
      <rPr>
        <b/>
        <sz val="8"/>
        <rFont val="Arial"/>
        <family val="2"/>
      </rPr>
      <t xml:space="preserve">(g) </t>
    </r>
    <r>
      <rPr>
        <sz val="8"/>
        <rFont val="Arial"/>
        <family val="2"/>
      </rPr>
      <t>Renewables and oxygenate production includes pentanes plus, oxygenates (excluding fuel ethanol), and renewable fuels. Beginning in January 2021, renewable fuels includes biodiesel, renewable diesel, renewable jet fuel, renewable heating oil, renewable naphtha and gasoline, and other renewable fuels. For December 2020 and prior, renewable fuels includes only biodiesel.</t>
    </r>
  </si>
  <si>
    <r>
      <rPr>
        <b/>
        <sz val="8"/>
        <rFont val="Arial"/>
        <family val="2"/>
      </rPr>
      <t>(h)</t>
    </r>
    <r>
      <rPr>
        <sz val="8"/>
        <rFont val="Arial"/>
        <family val="2"/>
      </rPr>
      <t xml:space="preserve"> Petroleum products adjustment includes hydrogen/oxygenates/renewables/other hydrocarbons, motor gasoline blending components, and finished motor gasoline.</t>
    </r>
  </si>
  <si>
    <r>
      <rPr>
        <b/>
        <sz val="8"/>
        <rFont val="Arial"/>
        <family val="2"/>
      </rPr>
      <t xml:space="preserve">(i) </t>
    </r>
    <r>
      <rPr>
        <sz val="8"/>
        <rFont val="Arial"/>
        <family val="2"/>
      </rPr>
      <t>Other oils includes aviation gasoline blending components, finished aviation gasoline, kerosene, petrochemical feedstocks, special naphthas, lubricants, waxes, petroleum coke, asphalt and road oil, still gas, and miscellaneous products.</t>
    </r>
  </si>
  <si>
    <r>
      <rPr>
        <sz val="8"/>
        <rFont val="Arial"/>
        <family val="2"/>
      </rPr>
      <t>Forecasts:</t>
    </r>
    <r>
      <rPr>
        <b/>
        <sz val="8"/>
        <rFont val="Arial"/>
        <family val="2"/>
      </rPr>
      <t xml:space="preserve"> </t>
    </r>
    <r>
      <rPr>
        <sz val="8"/>
        <rFont val="Arial"/>
        <family val="2"/>
      </rPr>
      <t xml:space="preserve">EIA Short-Term Integrated Forecasting System. </t>
    </r>
  </si>
  <si>
    <t>U.S. total crude oil production (a)</t>
  </si>
  <si>
    <t>Alaska</t>
  </si>
  <si>
    <t>Federal Gulf of Mexico (b)</t>
  </si>
  <si>
    <t>Lower 48 States (excl GOM) (c)</t>
  </si>
  <si>
    <t>COPRAP</t>
  </si>
  <si>
    <t>Appalachia region</t>
  </si>
  <si>
    <t>COPRBK</t>
  </si>
  <si>
    <t>Bakken region</t>
  </si>
  <si>
    <t>COPREF</t>
  </si>
  <si>
    <t>Eagle Ford region</t>
  </si>
  <si>
    <t>COPRHA</t>
  </si>
  <si>
    <t>Haynesville region</t>
  </si>
  <si>
    <t>COPRPM</t>
  </si>
  <si>
    <t>Permian region</t>
  </si>
  <si>
    <t>COPRR48</t>
  </si>
  <si>
    <t>Rest of Lower 48 States</t>
  </si>
  <si>
    <t>Crude oil input to refineries</t>
  </si>
  <si>
    <t>Transfers to crude oil supply</t>
  </si>
  <si>
    <t>Crude oil net imports (d)</t>
  </si>
  <si>
    <t>SPR net withdrawals (e)</t>
  </si>
  <si>
    <t>Commercial inventory net withdrawals</t>
  </si>
  <si>
    <t>Crude oil adjustment (f)</t>
  </si>
  <si>
    <t>Refinery processing gain</t>
  </si>
  <si>
    <t>Natural Gas Plant Liquids Production</t>
  </si>
  <si>
    <t>Renewables and oxygenate production (g)</t>
  </si>
  <si>
    <t>Fuel ethanol production</t>
  </si>
  <si>
    <t>Petroleum products adjustment (h)</t>
  </si>
  <si>
    <t>Petroleum products transfers to crude oil supply</t>
  </si>
  <si>
    <t>Petroleum product net imports (d)</t>
  </si>
  <si>
    <t>Hydrocarbon gas liquids</t>
  </si>
  <si>
    <t>Unfinished oils</t>
  </si>
  <si>
    <t>Other hydrocarbons and oxygenates</t>
  </si>
  <si>
    <t>Motor gasoline blending components</t>
  </si>
  <si>
    <t>Finished motor gasoline</t>
  </si>
  <si>
    <t>Jet fuel</t>
  </si>
  <si>
    <t>Distillate fuel oil</t>
  </si>
  <si>
    <t>Residual fuel oil</t>
  </si>
  <si>
    <t>Other oils (i)</t>
  </si>
  <si>
    <t>Petroleum product inventory net withdrawals</t>
  </si>
  <si>
    <t>U.S. total petroleum products consumption</t>
  </si>
  <si>
    <t>Motor gasoline</t>
  </si>
  <si>
    <t>Fuel ethanol blended into motor gasoline</t>
  </si>
  <si>
    <t>Total petroleum and other liquid fuels net imports (d)</t>
  </si>
  <si>
    <t>End-of-period inventories (million barrels)</t>
  </si>
  <si>
    <t>Total commercial inventory</t>
  </si>
  <si>
    <t>Crude oil (excluding SPR)</t>
  </si>
  <si>
    <t>Total motor gasoline</t>
  </si>
  <si>
    <t>Crude oil in SPR (e)</t>
  </si>
  <si>
    <t>HGL production, consumption, and inventories</t>
  </si>
  <si>
    <t>HGPRPUS</t>
  </si>
  <si>
    <t>Total HGL production</t>
  </si>
  <si>
    <t>Natural gas processing plant production</t>
  </si>
  <si>
    <t>Ethane</t>
  </si>
  <si>
    <t>Butanes</t>
  </si>
  <si>
    <t>Natural gasoline (pentanes plus)</t>
  </si>
  <si>
    <t>Refinery and blender net production</t>
  </si>
  <si>
    <t>Ethane/ethylene</t>
  </si>
  <si>
    <t>Propylene (refinery-grade)</t>
  </si>
  <si>
    <t>Butanes/butylenes</t>
  </si>
  <si>
    <t>Renewable/oxygenate plant net production of natural gasoline</t>
  </si>
  <si>
    <t>Total HGL consumption</t>
  </si>
  <si>
    <t>Ethane/Ethylene</t>
  </si>
  <si>
    <t>HGL net imports</t>
  </si>
  <si>
    <t>Propane/propylene</t>
  </si>
  <si>
    <t>HGL inventories (million barrels)</t>
  </si>
  <si>
    <t>Propylene (at refineries only)</t>
  </si>
  <si>
    <t>Refining</t>
  </si>
  <si>
    <t>Total refinery and blender net inputs</t>
  </si>
  <si>
    <t>HGL</t>
  </si>
  <si>
    <t>Other hydrocarbons/oxygenates</t>
  </si>
  <si>
    <t>Refinery Processing Gain</t>
  </si>
  <si>
    <t>Total refinery and blender net production</t>
  </si>
  <si>
    <t>Other oils (a)</t>
  </si>
  <si>
    <t>Refinery distillation inputs</t>
  </si>
  <si>
    <t>Refinery operable distillation capacity</t>
  </si>
  <si>
    <t xml:space="preserve">Refinery distillation utilization factor </t>
  </si>
  <si>
    <r>
      <rPr>
        <b/>
        <sz val="8"/>
        <rFont val="Arial"/>
        <family val="2"/>
      </rPr>
      <t>(a)</t>
    </r>
    <r>
      <rPr>
        <sz val="8"/>
        <rFont val="Arial"/>
        <family val="2"/>
      </rPr>
      <t xml:space="preserve"> Other oils include aviation gasoline blending components, finished aviation gasoline, kerosene, petrochemical feedstocks, special naphthas, lubricants, waxes, petroleum coke, asphalt and road oil, still gas, and miscellaneous products.</t>
    </r>
  </si>
  <si>
    <t>Wholesale price (dollars per gallon)</t>
  </si>
  <si>
    <t>MGWHUUS_$</t>
  </si>
  <si>
    <t>United States average</t>
  </si>
  <si>
    <t>Retail prices (dollars per gallon) (a)</t>
  </si>
  <si>
    <t>MGEIAUS_$</t>
  </si>
  <si>
    <t>All grades United States average</t>
  </si>
  <si>
    <t>MGRARUS_$</t>
  </si>
  <si>
    <t>Regular grade United States average</t>
  </si>
  <si>
    <t>MGRARP1_$</t>
  </si>
  <si>
    <t>PADD 1</t>
  </si>
  <si>
    <t>MGRARP2_$</t>
  </si>
  <si>
    <t>PADD 2</t>
  </si>
  <si>
    <t>MGRARP3_$</t>
  </si>
  <si>
    <t>PADD 3</t>
  </si>
  <si>
    <t>MGRARP4_$</t>
  </si>
  <si>
    <t>PADD 4</t>
  </si>
  <si>
    <t>MGRARP5_$</t>
  </si>
  <si>
    <t>PADD 5</t>
  </si>
  <si>
    <t>End-of-period inventories (million barrels) (b)</t>
  </si>
  <si>
    <t>Total U.S. gasoline inventories</t>
  </si>
  <si>
    <t>U.S. total marketed natural gas production</t>
  </si>
  <si>
    <t>Federal Gulf of Mexico (a)</t>
  </si>
  <si>
    <t>Lower 48 States (excl GOM) (b)</t>
  </si>
  <si>
    <t>NGMPAP</t>
  </si>
  <si>
    <t>NGMPBK</t>
  </si>
  <si>
    <t>NGMPEF</t>
  </si>
  <si>
    <t>NGMPHA</t>
  </si>
  <si>
    <t>NGMPPM</t>
  </si>
  <si>
    <t>NGMPR48</t>
  </si>
  <si>
    <t>Total primary supply</t>
  </si>
  <si>
    <t>Balancing item (c)</t>
  </si>
  <si>
    <t>Total supply</t>
  </si>
  <si>
    <t>U.S. total dry natural gas production</t>
  </si>
  <si>
    <t>Net inventory withdrawals</t>
  </si>
  <si>
    <t>Supplemental gaseous fuels</t>
  </si>
  <si>
    <t>NGNIPUS</t>
  </si>
  <si>
    <t>Net imports</t>
  </si>
  <si>
    <t>LNG gross imports (d)</t>
  </si>
  <si>
    <t>LNG gross exports (d)</t>
  </si>
  <si>
    <t>Pipeline gross imports</t>
  </si>
  <si>
    <t>Pipeline gross exports</t>
  </si>
  <si>
    <t>Total consumption</t>
  </si>
  <si>
    <t>Residential</t>
  </si>
  <si>
    <t>Commercial</t>
  </si>
  <si>
    <t>Industrial</t>
  </si>
  <si>
    <t>Electric power (e)</t>
  </si>
  <si>
    <t>Lease and plant fuel</t>
  </si>
  <si>
    <t>Pipeline and distribution</t>
  </si>
  <si>
    <t>Vehicle</t>
  </si>
  <si>
    <t>End-of-period working natural gas inventories (billion cubic feet) (f)</t>
  </si>
  <si>
    <t>United States total</t>
  </si>
  <si>
    <t>East region</t>
  </si>
  <si>
    <t xml:space="preserve">Midwest region </t>
  </si>
  <si>
    <t xml:space="preserve">South Central region </t>
  </si>
  <si>
    <t xml:space="preserve">Mountain region </t>
  </si>
  <si>
    <t>Pacific region</t>
  </si>
  <si>
    <t>Wholesale price</t>
  </si>
  <si>
    <t>Henry Hub spot price</t>
  </si>
  <si>
    <t>Residential retail (a)</t>
  </si>
  <si>
    <t>East North Central</t>
  </si>
  <si>
    <t>West North Central</t>
  </si>
  <si>
    <t>East South Central</t>
  </si>
  <si>
    <t>West South Central</t>
  </si>
  <si>
    <t>Commercial retail (a)</t>
  </si>
  <si>
    <t>Industrial retail (a)</t>
  </si>
  <si>
    <r>
      <rPr>
        <b/>
        <sz val="8"/>
        <rFont val="Arial"/>
        <family val="2"/>
      </rPr>
      <t>(a)</t>
    </r>
    <r>
      <rPr>
        <sz val="8"/>
        <rFont val="Arial"/>
        <family val="2"/>
      </rPr>
      <t xml:space="preserve"> For a list of states in each region see "Census division" in EIA’s Energy Glossary (http://www.eia.doe.gov/glossary/index.html).</t>
    </r>
  </si>
  <si>
    <r>
      <rPr>
        <b/>
        <sz val="8"/>
        <rFont val="Arial"/>
        <family val="2"/>
      </rPr>
      <t xml:space="preserve">(b) </t>
    </r>
    <r>
      <rPr>
        <sz val="8"/>
        <rFont val="Arial"/>
        <family val="2"/>
      </rPr>
      <t>Regional production in this table is based on geographic regions and not geologic formations.</t>
    </r>
  </si>
  <si>
    <r>
      <rPr>
        <b/>
        <sz val="8"/>
        <rFont val="Arial"/>
        <family val="2"/>
      </rPr>
      <t>(c)</t>
    </r>
    <r>
      <rPr>
        <sz val="8"/>
        <rFont val="Arial"/>
        <family val="2"/>
      </rPr>
      <t xml:space="preserve"> The balancing item is the difference between total natural gas consumption (NGTCPUS) and total natural gas supply (NGPSUPP).</t>
    </r>
  </si>
  <si>
    <r>
      <rPr>
        <b/>
        <sz val="8"/>
        <rFont val="Arial"/>
        <family val="2"/>
      </rPr>
      <t>(d)</t>
    </r>
    <r>
      <rPr>
        <sz val="8"/>
        <rFont val="Arial"/>
        <family val="2"/>
      </rPr>
      <t xml:space="preserve"> LNG: liquefied natural gas</t>
    </r>
  </si>
  <si>
    <r>
      <rPr>
        <b/>
        <sz val="8"/>
        <rFont val="Arial"/>
        <family val="2"/>
      </rPr>
      <t>(e)</t>
    </r>
    <r>
      <rPr>
        <sz val="8"/>
        <rFont val="Arial"/>
        <family val="2"/>
      </rPr>
      <t xml:space="preserve"> Natural gas used for electricity generation and (a limited amount of) useful thermal output by electric utilities and independent power producers.</t>
    </r>
  </si>
  <si>
    <r>
      <rPr>
        <b/>
        <sz val="8"/>
        <rFont val="Arial"/>
        <family val="2"/>
      </rPr>
      <t>(f)</t>
    </r>
    <r>
      <rPr>
        <sz val="8"/>
        <rFont val="Arial"/>
        <family val="2"/>
      </rPr>
      <t xml:space="preserve"> For a list of states in each inventory region refer to </t>
    </r>
    <r>
      <rPr>
        <i/>
        <sz val="8"/>
        <rFont val="Arial"/>
        <family val="2"/>
      </rPr>
      <t>Weekly Natural Gas Storage Report, Notes and Definitions (http://ir.eia.gov/ngs/notes.html)</t>
    </r>
    <r>
      <rPr>
        <sz val="8"/>
        <rFont val="Arial"/>
        <family val="2"/>
      </rPr>
      <t>.</t>
    </r>
  </si>
  <si>
    <r>
      <rPr>
        <b/>
        <sz val="8"/>
        <rFont val="Arial"/>
        <family val="2"/>
      </rPr>
      <t>(a)</t>
    </r>
    <r>
      <rPr>
        <sz val="8"/>
        <rFont val="Arial"/>
        <family val="2"/>
      </rPr>
      <t xml:space="preserve"> Retail prices include all federal, state, and local taxes.</t>
    </r>
  </si>
  <si>
    <r>
      <rPr>
        <b/>
        <sz val="8"/>
        <rFont val="Arial"/>
        <family val="2"/>
      </rPr>
      <t xml:space="preserve">(b) </t>
    </r>
    <r>
      <rPr>
        <sz val="8"/>
        <rFont val="Arial"/>
        <family val="2"/>
      </rPr>
      <t>Inventories include both finished motor gasoline and motor gasoline blending components</t>
    </r>
  </si>
  <si>
    <r>
      <rPr>
        <b/>
        <sz val="8"/>
        <rFont val="Arial"/>
        <family val="2"/>
      </rPr>
      <t>(a)</t>
    </r>
    <r>
      <rPr>
        <sz val="8"/>
        <rFont val="Arial"/>
        <family val="2"/>
      </rPr>
      <t xml:space="preserve"> The Production From Newly Completed Wells and the Existing Production Change data series are reported as smoothed monthly data over a twelve-month period. The smoothing is done using the Locally Weighted Scatterplot Smoothing (LOWESS) function. LOWESS calculates a locally weighted average for each point, giving more weight to nearby monthly data and less weights to distant data. The smoothed data may change each month according to updated data.</t>
    </r>
  </si>
  <si>
    <r>
      <rPr>
        <b/>
        <sz val="8"/>
        <rFont val="Arial"/>
        <family val="2"/>
      </rPr>
      <t>(b)</t>
    </r>
    <r>
      <rPr>
        <sz val="8"/>
        <rFont val="Arial"/>
        <family val="2"/>
      </rPr>
      <t xml:space="preserve"> The most recent six months of well-level data is incomplete due to known lags in reporting. For these months, the values are imputed based on historical reporting patterns and other relevant factors.</t>
    </r>
  </si>
  <si>
    <r>
      <rPr>
        <b/>
        <sz val="8"/>
        <rFont val="Arial"/>
        <family val="2"/>
      </rPr>
      <t>(c)</t>
    </r>
    <r>
      <rPr>
        <sz val="8"/>
        <rFont val="Arial"/>
        <family val="2"/>
      </rPr>
      <t xml:space="preserve"> The sum of "Production from Newly Completed Wells" and "Existing Production Change" may not equal the month-over-month crude oil or natural gas production changes reported in tables 4a and 5a, respectively. This discrepancy arises from the statistical smoothing techniques applied to aggregated basin level data, variations in data imputation methodologies, and utilizing different data sources.</t>
    </r>
  </si>
  <si>
    <r>
      <rPr>
        <b/>
        <sz val="8"/>
        <rFont val="Arial"/>
        <family val="2"/>
      </rPr>
      <t>(d)</t>
    </r>
    <r>
      <rPr>
        <sz val="8"/>
        <rFont val="Arial"/>
        <family val="2"/>
      </rPr>
      <t xml:space="preserve"> Natural gas production in this table is marketed natural gas production.</t>
    </r>
  </si>
  <si>
    <t>Historical data: Latest data available from Baker Hughes, Enervus, FracFocus.org.</t>
  </si>
  <si>
    <t>Table 10a.  Drilling Productivity Metrics</t>
  </si>
  <si>
    <t>Active rigs</t>
  </si>
  <si>
    <t>RIGSAP</t>
  </si>
  <si>
    <t>RIGSBK</t>
  </si>
  <si>
    <t>RIGSEF</t>
  </si>
  <si>
    <t>RIGSHA</t>
  </si>
  <si>
    <t>RIGSPM</t>
  </si>
  <si>
    <t>RIGSR48</t>
  </si>
  <si>
    <t>Rest of Lower 48 States, excluding GOM</t>
  </si>
  <si>
    <t>New wells drilled</t>
  </si>
  <si>
    <t>NWDAP</t>
  </si>
  <si>
    <t>NWDBK</t>
  </si>
  <si>
    <t>NWDEF</t>
  </si>
  <si>
    <t>NWDHA</t>
  </si>
  <si>
    <t>NWDPM</t>
  </si>
  <si>
    <t>NWDR48</t>
  </si>
  <si>
    <t>New wells drilled per rig</t>
  </si>
  <si>
    <t>NWRAP</t>
  </si>
  <si>
    <t>NWRBK</t>
  </si>
  <si>
    <t>NWREF</t>
  </si>
  <si>
    <t>NWRHA</t>
  </si>
  <si>
    <t>NWRPM</t>
  </si>
  <si>
    <t>NWRR48</t>
  </si>
  <si>
    <t>New wells completed</t>
  </si>
  <si>
    <t>NWCAP</t>
  </si>
  <si>
    <t>NWCBK</t>
  </si>
  <si>
    <t>NWCEF</t>
  </si>
  <si>
    <t>NWCHA</t>
  </si>
  <si>
    <t>NWCPM</t>
  </si>
  <si>
    <t>NWCR48</t>
  </si>
  <si>
    <t xml:space="preserve">Cumulative drilled but uncompleted wells </t>
  </si>
  <si>
    <t>DUCSAP</t>
  </si>
  <si>
    <t>DUCSBK</t>
  </si>
  <si>
    <t>DUCSEF</t>
  </si>
  <si>
    <t>DUCSHA</t>
  </si>
  <si>
    <t>DUCSPM</t>
  </si>
  <si>
    <t>DUCSR48</t>
  </si>
  <si>
    <t>Crude oil production from newly completed wells, one-year trend (thousand barrels per day) (a) (c)</t>
  </si>
  <si>
    <t>CONWAP</t>
  </si>
  <si>
    <t>CONWBK</t>
  </si>
  <si>
    <t>CONWEF</t>
  </si>
  <si>
    <t>CONWHA</t>
  </si>
  <si>
    <t>CONWPM</t>
  </si>
  <si>
    <t>CONWR48</t>
  </si>
  <si>
    <t>Crude oil production from newly completed wells per rig, one-year trend (thousand barrels per day) (a)</t>
  </si>
  <si>
    <t>CONWRAP</t>
  </si>
  <si>
    <t>CONWRBK</t>
  </si>
  <si>
    <t>CONWREF</t>
  </si>
  <si>
    <t>CONWRHA</t>
  </si>
  <si>
    <t>CONWRPM</t>
  </si>
  <si>
    <t>CONWRR48</t>
  </si>
  <si>
    <t>Existing crude oil production change, one-year trend (thousand barrels per day) (a) (c)</t>
  </si>
  <si>
    <t>COEOPAP</t>
  </si>
  <si>
    <t>COEOPBK</t>
  </si>
  <si>
    <t>COEOPEF</t>
  </si>
  <si>
    <t>COEOPHA</t>
  </si>
  <si>
    <t>COEOPPM</t>
  </si>
  <si>
    <t>COEOPR48</t>
  </si>
  <si>
    <t>NGNWAP</t>
  </si>
  <si>
    <t>NGNWBK</t>
  </si>
  <si>
    <t>NGNWEF</t>
  </si>
  <si>
    <t>NGNWHA</t>
  </si>
  <si>
    <t>NGNWPM</t>
  </si>
  <si>
    <t>NGNWR48</t>
  </si>
  <si>
    <t>NGNWRAP</t>
  </si>
  <si>
    <t>NGNWRBK</t>
  </si>
  <si>
    <t>NGNWREF</t>
  </si>
  <si>
    <t>NGNWRHA</t>
  </si>
  <si>
    <t>NGNWRPM</t>
  </si>
  <si>
    <t>NGNWRR48</t>
  </si>
  <si>
    <t>Existing natural gas production change, one-year trend (million cubic feet per day) (a) (c) (d)</t>
  </si>
  <si>
    <t>NGEOPAP</t>
  </si>
  <si>
    <t>NGEOPBK</t>
  </si>
  <si>
    <t>NGEOPEF</t>
  </si>
  <si>
    <t>NGEOPHA</t>
  </si>
  <si>
    <t>NGEOPPM</t>
  </si>
  <si>
    <t>NGEOPR48</t>
  </si>
  <si>
    <t>Table 10b. Crude Oil and Natural Gas Production from Shale and Tight Formations</t>
  </si>
  <si>
    <r>
      <rPr>
        <b/>
        <sz val="8"/>
        <rFont val="Arial"/>
        <family val="2"/>
      </rPr>
      <t xml:space="preserve">(a) </t>
    </r>
    <r>
      <rPr>
        <sz val="8"/>
        <rFont val="Arial"/>
        <family val="2"/>
      </rPr>
      <t>These production estimates are based on geologic formations, not geographic regions</t>
    </r>
  </si>
  <si>
    <t>Historical data: Latest data available from Enverus state administrative data.</t>
  </si>
  <si>
    <t>TOPRL48</t>
  </si>
  <si>
    <t>Total U.S. tight oil production (million barrels per day) (a)</t>
  </si>
  <si>
    <t>TOPRAC</t>
  </si>
  <si>
    <t>Austin Chalk formation</t>
  </si>
  <si>
    <t>TOPRBK</t>
  </si>
  <si>
    <t>Bakken formation</t>
  </si>
  <si>
    <t>TOPREF</t>
  </si>
  <si>
    <t>Eagle Ford formation</t>
  </si>
  <si>
    <t>TOPRMP</t>
  </si>
  <si>
    <t>Mississippian formation</t>
  </si>
  <si>
    <t>TOPRNI</t>
  </si>
  <si>
    <t>Niobrara Codell formation</t>
  </si>
  <si>
    <t>TOPRPM</t>
  </si>
  <si>
    <t>Permian formations</t>
  </si>
  <si>
    <t>TOPRWF</t>
  </si>
  <si>
    <t>Woodford formation</t>
  </si>
  <si>
    <t>TOPRR48</t>
  </si>
  <si>
    <t>Other U.S. formations</t>
  </si>
  <si>
    <t>SNGPRL48</t>
  </si>
  <si>
    <t>Total U.S. shale dry natural gas production (billion cubic feet per day) (a)</t>
  </si>
  <si>
    <t>SNGPRBK</t>
  </si>
  <si>
    <t>SNGPRBN</t>
  </si>
  <si>
    <t>Barnett formation</t>
  </si>
  <si>
    <t>SNGPREF</t>
  </si>
  <si>
    <t>SNGPRFY</t>
  </si>
  <si>
    <t>Fayetteville formation</t>
  </si>
  <si>
    <t>SNGPRHA</t>
  </si>
  <si>
    <t>Haynesville formation</t>
  </si>
  <si>
    <t>SNGPRMC</t>
  </si>
  <si>
    <t>Marcellus formation</t>
  </si>
  <si>
    <t>SNGPRMP</t>
  </si>
  <si>
    <t>SNGPRNI</t>
  </si>
  <si>
    <t>SNGPRPM</t>
  </si>
  <si>
    <t>SNGPRUA</t>
  </si>
  <si>
    <t>Utica formation</t>
  </si>
  <si>
    <t>SNGPRWF</t>
  </si>
  <si>
    <t>SNGPRR48</t>
  </si>
  <si>
    <t>-</t>
  </si>
  <si>
    <t>Natural gas production from newly completed wells, one-year trend (million cubic feet per day) (a) (d)</t>
  </si>
  <si>
    <t>Natural gas production from newly completed wells per rig, one-year trend (million cubic feet per day) (a) (d)</t>
  </si>
  <si>
    <t>Table 6.  U.S. Coal Supply, Consumption, and Inventories (million short tons)</t>
  </si>
  <si>
    <t>Supply</t>
  </si>
  <si>
    <t>Secondary inventory withdrawals</t>
  </si>
  <si>
    <t>Waste coal (a)</t>
  </si>
  <si>
    <t>U.S. total coal production</t>
  </si>
  <si>
    <t>Gross imports</t>
  </si>
  <si>
    <t>Gross exports</t>
  </si>
  <si>
    <t>Metallurgical coal</t>
  </si>
  <si>
    <t>Steam coal</t>
  </si>
  <si>
    <t>Primary inventory withdrawals</t>
  </si>
  <si>
    <t>Consumption</t>
  </si>
  <si>
    <t xml:space="preserve">U.S. total coal consumption </t>
  </si>
  <si>
    <t>Coke plants</t>
  </si>
  <si>
    <t>Electric power sector (b)</t>
  </si>
  <si>
    <t>Retail and other industry</t>
  </si>
  <si>
    <t>Residential and commercial</t>
  </si>
  <si>
    <t>Other industrial</t>
  </si>
  <si>
    <t>End-of-period inventories</t>
  </si>
  <si>
    <t>Primary inventories (d)</t>
  </si>
  <si>
    <t>Secondary inventories</t>
  </si>
  <si>
    <t>Retail and general industry</t>
  </si>
  <si>
    <t>Commercial &amp; institutional</t>
  </si>
  <si>
    <t>Coal market indicators</t>
  </si>
  <si>
    <t>Coal miner productivity (tons per hour)</t>
  </si>
  <si>
    <t>Cost of coal to electric utilities (dollars per million Btu)</t>
  </si>
  <si>
    <t>Electricity supply (billion kilowatthours)</t>
  </si>
  <si>
    <t xml:space="preserve">Losses and unaccounted for (b) </t>
  </si>
  <si>
    <t>Electricity consumption (billion kilowatthours)</t>
  </si>
  <si>
    <t xml:space="preserve">Total consumption </t>
  </si>
  <si>
    <t>Sales to ultimate customers</t>
  </si>
  <si>
    <t>Transportation sector</t>
  </si>
  <si>
    <t>Direct use (d)</t>
  </si>
  <si>
    <t>Average residential electricity usage per customer (kWh)</t>
  </si>
  <si>
    <t>End-of-period fuel inventories held by electric power sector</t>
  </si>
  <si>
    <t>Coal (million short tons)</t>
  </si>
  <si>
    <t>Residual fuel (million barrels)</t>
  </si>
  <si>
    <t>Distillate fuel (million barrels)</t>
  </si>
  <si>
    <t>Power generation fuel costs (dollars per million Btu)</t>
  </si>
  <si>
    <t>Prices to ultimate customers (cents per kilowatthour)</t>
  </si>
  <si>
    <t>Wholesale electricity prices (dollars per megawatthour)</t>
  </si>
  <si>
    <t>All sectors (a)</t>
  </si>
  <si>
    <r>
      <t>All sectors</t>
    </r>
    <r>
      <rPr>
        <sz val="8"/>
        <rFont val="Arial"/>
        <family val="2"/>
      </rPr>
      <t xml:space="preserve"> (a)</t>
    </r>
  </si>
  <si>
    <t>Midwest (MISO)</t>
  </si>
  <si>
    <t>All Sectors</t>
  </si>
  <si>
    <t>Biodiesel, renewable diesel, and other (g)</t>
  </si>
  <si>
    <t>Biofuel losses and co-products (d)</t>
  </si>
  <si>
    <t xml:space="preserve">Hydroelectric power (a) </t>
  </si>
  <si>
    <t>Waste biomass (c)</t>
  </si>
  <si>
    <t xml:space="preserve">Wood biomass </t>
  </si>
  <si>
    <t>Industrial sector (e)</t>
  </si>
  <si>
    <t>Commercial sector (e)</t>
  </si>
  <si>
    <t>Table 8.  U.S. Renewable Energy Consumption (quadrillion Btu)</t>
  </si>
  <si>
    <r>
      <t>Carbon Dioxide (CO</t>
    </r>
    <r>
      <rPr>
        <b/>
        <vertAlign val="subscript"/>
        <sz val="8"/>
        <rFont val="Arial"/>
        <family val="2"/>
      </rPr>
      <t>2</t>
    </r>
    <r>
      <rPr>
        <b/>
        <sz val="8"/>
        <rFont val="Arial"/>
        <family val="2"/>
      </rPr>
      <t>) Emissions (million metric tons)</t>
    </r>
  </si>
  <si>
    <r>
      <t>Table 9a.  U.S. Macroeconomic Indicators and CO</t>
    </r>
    <r>
      <rPr>
        <b/>
        <vertAlign val="subscript"/>
        <sz val="10"/>
        <color rgb="FF000000"/>
        <rFont val="Arial"/>
        <family val="2"/>
      </rPr>
      <t>2</t>
    </r>
    <r>
      <rPr>
        <b/>
        <sz val="10"/>
        <color indexed="8"/>
        <rFont val="Arial"/>
        <family val="2"/>
      </rPr>
      <t xml:space="preserve"> Emissions</t>
    </r>
  </si>
  <si>
    <t>Petroleum and coal products</t>
  </si>
  <si>
    <t xml:space="preserve">Nonmetallic mineral products </t>
  </si>
  <si>
    <t>Primary metals</t>
  </si>
  <si>
    <t>Coal-weighted manufacturing (a)</t>
  </si>
  <si>
    <t>Distillate-weighted manufacturing (a)</t>
  </si>
  <si>
    <t>Electricity-weighted manufacturing (a)</t>
  </si>
  <si>
    <t>Natural Gas-weighted manufacturing (a)</t>
  </si>
  <si>
    <t>Real Gross State Product (billion $2017)</t>
  </si>
  <si>
    <t>Industrial Output, Manufacturing (Iindex, year 2017=100)</t>
  </si>
  <si>
    <t>Real Personal Income (billion $2017)</t>
  </si>
  <si>
    <t>Households (thousands)</t>
  </si>
  <si>
    <t>Total Non-farm Employment (millions)</t>
  </si>
  <si>
    <t>Heating Degree Days, Prior 10-year average</t>
  </si>
  <si>
    <t>Cooling Degree Days, Prior 10-year average</t>
  </si>
  <si>
    <t>The approximate break between historical and forecast values is shown with historical data with no shading; estimates and forecasts are shaded gray.</t>
  </si>
  <si>
    <t xml:space="preserve">Forecasts: EIA Short-Term Integrated Forecasting System. U.S. macroeconomic forecasts are based on the S&amp;P Global model of the U.S. Economy. </t>
  </si>
  <si>
    <r>
      <rPr>
        <b/>
        <sz val="8"/>
        <rFont val="Arial"/>
        <family val="2"/>
      </rPr>
      <t>(a)</t>
    </r>
    <r>
      <rPr>
        <sz val="8"/>
        <rFont val="Arial"/>
        <family val="2"/>
      </rPr>
      <t xml:space="preserve"> Includes lease condensate.</t>
    </r>
  </si>
  <si>
    <r>
      <rPr>
        <b/>
        <sz val="8"/>
        <rFont val="Arial"/>
        <family val="2"/>
      </rPr>
      <t>(b)</t>
    </r>
    <r>
      <rPr>
        <sz val="8"/>
        <rFont val="Arial"/>
        <family val="2"/>
      </rPr>
      <t xml:space="preserve"> Total consumption includes Independent Power Producer (IPP) consumption.</t>
    </r>
  </si>
  <si>
    <r>
      <rPr>
        <b/>
        <sz val="8"/>
        <rFont val="Arial"/>
        <family val="2"/>
      </rPr>
      <t>(c)</t>
    </r>
    <r>
      <rPr>
        <sz val="8"/>
        <rFont val="Arial"/>
        <family val="2"/>
      </rPr>
      <t xml:space="preserve"> Renewable energy includes minor components of non-marketed renewable energy that is neither bought nor sold, either directly or indirectly, as inputs to marketed energy.</t>
    </r>
  </si>
  <si>
    <r>
      <rPr>
        <b/>
        <sz val="8"/>
        <rFont val="Arial"/>
        <family val="2"/>
      </rPr>
      <t>(d)</t>
    </r>
    <r>
      <rPr>
        <sz val="8"/>
        <rFont val="Arial"/>
        <family val="2"/>
      </rPr>
      <t xml:space="preserve"> The conversion from physical units to Btu is calculated using a subset of conversion factors used in the calculations of gross energy consumption in EIA’s </t>
    </r>
    <r>
      <rPr>
        <i/>
        <sz val="8"/>
        <rFont val="Arial"/>
        <family val="2"/>
      </rPr>
      <t xml:space="preserve">Monthly Energy </t>
    </r>
  </si>
  <si>
    <r>
      <rPr>
        <b/>
        <sz val="8"/>
        <rFont val="Arial"/>
        <family val="2"/>
      </rPr>
      <t>(a)</t>
    </r>
    <r>
      <rPr>
        <sz val="8"/>
        <rFont val="Arial"/>
        <family val="2"/>
      </rPr>
      <t xml:space="preserve"> Average for all sulfur contents.</t>
    </r>
  </si>
  <si>
    <r>
      <rPr>
        <b/>
        <sz val="8"/>
        <rFont val="Arial"/>
        <family val="2"/>
      </rPr>
      <t>(b)</t>
    </r>
    <r>
      <rPr>
        <sz val="8"/>
        <rFont val="Arial"/>
        <family val="2"/>
      </rPr>
      <t xml:space="preserve"> Average self-service cash price.</t>
    </r>
  </si>
  <si>
    <r>
      <rPr>
        <b/>
        <sz val="8"/>
        <rFont val="Arial"/>
        <family val="2"/>
      </rPr>
      <t>(c)</t>
    </r>
    <r>
      <rPr>
        <sz val="8"/>
        <rFont val="Arial"/>
        <family val="2"/>
      </rPr>
      <t xml:space="preserve"> Includes fuel oils No. 4, No. 5, No. 6, and topped crude.</t>
    </r>
  </si>
  <si>
    <r>
      <rPr>
        <b/>
        <sz val="8"/>
        <rFont val="Arial"/>
        <family val="2"/>
      </rPr>
      <t>(a)</t>
    </r>
    <r>
      <rPr>
        <sz val="8"/>
        <rFont val="Arial"/>
        <family val="2"/>
      </rPr>
      <t xml:space="preserve"> Waste coal includes waste coal and cloal slurry reprocessed into briquettes.</t>
    </r>
  </si>
  <si>
    <r>
      <rPr>
        <b/>
        <sz val="8"/>
        <rFont val="Arial"/>
        <family val="2"/>
      </rPr>
      <t>(b)</t>
    </r>
    <r>
      <rPr>
        <sz val="8"/>
        <rFont val="Arial"/>
        <family val="2"/>
      </rPr>
      <t xml:space="preserve"> Coal used for electricity generation and (a limited amount of) useful thermal output by electric utilities and independent power producers.</t>
    </r>
  </si>
  <si>
    <r>
      <rPr>
        <b/>
        <sz val="8"/>
        <rFont val="Arial"/>
        <family val="2"/>
      </rPr>
      <t>(c)</t>
    </r>
    <r>
      <rPr>
        <sz val="8"/>
        <rFont val="Arial"/>
        <family val="2"/>
      </rPr>
      <t xml:space="preserve"> The discrepancy reflects an unaccounted-for shipper and receiver reporting difference, assumed to be zero in the forecast period.</t>
    </r>
  </si>
  <si>
    <r>
      <rPr>
        <b/>
        <sz val="8"/>
        <rFont val="Arial"/>
        <family val="2"/>
      </rPr>
      <t>(d)</t>
    </r>
    <r>
      <rPr>
        <sz val="8"/>
        <rFont val="Arial"/>
        <family val="2"/>
      </rPr>
      <t xml:space="preserve"> Primary stocks are held at the mines and distribution points.</t>
    </r>
  </si>
  <si>
    <t>Historical data: Latest data available from EIA databases supporting the following reports: Electric Power Monthly and Electric Power Annual (electricity supply and 
consumption, fuel inventories and costs, and retail electricity prices); S&amp;P Global Market Intelligence (wholesale electricity prices).</t>
  </si>
  <si>
    <r>
      <rPr>
        <b/>
        <sz val="8"/>
        <rFont val="Arial"/>
        <family val="2"/>
      </rPr>
      <t>(a)</t>
    </r>
    <r>
      <rPr>
        <sz val="8"/>
        <rFont val="Arial"/>
        <family val="2"/>
      </rPr>
      <t xml:space="preserve"> Generation supplied by utility-scale power plants with capacity of at least one megawatt.</t>
    </r>
  </si>
  <si>
    <r>
      <rPr>
        <b/>
        <sz val="8"/>
        <rFont val="Arial"/>
        <family val="2"/>
      </rPr>
      <t>(b)</t>
    </r>
    <r>
      <rPr>
        <sz val="8"/>
        <rFont val="Arial"/>
        <family val="2"/>
      </rPr>
      <t xml:space="preserve"> Includes transmission and distribution losses, data collection time-frame differences, and estimation error.</t>
    </r>
  </si>
  <si>
    <r>
      <rPr>
        <b/>
        <sz val="8"/>
        <rFont val="Arial"/>
        <family val="2"/>
      </rPr>
      <t>(c)</t>
    </r>
    <r>
      <rPr>
        <sz val="8"/>
        <rFont val="Arial"/>
        <family val="2"/>
      </rPr>
      <t xml:space="preserve"> Solar photovoltaic systems smaller than one megawatt such as those installed on rooftops.</t>
    </r>
  </si>
  <si>
    <t>Historical data: Latest data available from EIA databases supporting the following reports: Electric Power Monthly and Electric Power Annual.</t>
  </si>
  <si>
    <t xml:space="preserve">Forecast data: EIA Short-Term Integrated Forecasting System. </t>
  </si>
  <si>
    <r>
      <rPr>
        <b/>
        <sz val="8"/>
        <rFont val="Arial"/>
        <family val="2"/>
      </rPr>
      <t xml:space="preserve">(a) </t>
    </r>
    <r>
      <rPr>
        <sz val="8"/>
        <rFont val="Arial"/>
        <family val="2"/>
      </rPr>
      <t>Total includes sales of electricity to ultimate customers in transportation sector (not shown), as well as residential, commercial, and industrial sectors.</t>
    </r>
  </si>
  <si>
    <t>Historical data for average price of electricity to ultimate consumers represents the cost per unit of electricity sold and is calculated by dividing electric revenue from ultimate consumers by the corresponding sales of electricity.</t>
  </si>
  <si>
    <r>
      <rPr>
        <b/>
        <sz val="8"/>
        <rFont val="Arial"/>
        <family val="2"/>
      </rPr>
      <t>(a)</t>
    </r>
    <r>
      <rPr>
        <sz val="8"/>
        <rFont val="Arial"/>
        <family val="2"/>
      </rPr>
      <t xml:space="preserve"> Average price to all sectors is weighted by sales of electricity to ultimate customers in the residential, commercial, industrial and transportation (not shown) sectors.</t>
    </r>
  </si>
  <si>
    <t>The electric power sector includes utility-scale generating power plants (total capacity is larger than 1 megawatt) operated by electric utilities and independent power producers whose primary business is to sell electricity over the transmission grid for consumption by the public.</t>
  </si>
  <si>
    <r>
      <rPr>
        <b/>
        <sz val="8"/>
        <rFont val="Arial"/>
        <family val="2"/>
      </rPr>
      <t>(a)</t>
    </r>
    <r>
      <rPr>
        <sz val="8"/>
        <rFont val="Arial"/>
        <family val="2"/>
      </rPr>
      <t xml:space="preserve"> Generation from utility-scale (larger than 1 megawatt) solar photovoltaic and solar thermal power plants. Excludes generation from small-scale solar photovoltaic systems (see Table 7a).</t>
    </r>
  </si>
  <si>
    <r>
      <rPr>
        <b/>
        <sz val="8"/>
        <rFont val="Arial"/>
        <family val="2"/>
      </rPr>
      <t>(b)</t>
    </r>
    <r>
      <rPr>
        <sz val="8"/>
        <rFont val="Arial"/>
        <family val="2"/>
      </rPr>
      <t xml:space="preserve"> Residual fuel oil, distillate fuel oil, petroleum coke, and other petroleum liquids.</t>
    </r>
  </si>
  <si>
    <r>
      <rPr>
        <b/>
        <sz val="8"/>
        <rFont val="Arial"/>
        <family val="2"/>
      </rPr>
      <t>(c)</t>
    </r>
    <r>
      <rPr>
        <sz val="8"/>
        <rFont val="Arial"/>
        <family val="2"/>
      </rPr>
      <t xml:space="preserve"> Batteries, chemicals, hydrogen, pitch, purchased steam, sulfur, nonrenewable waste, and miscellaneous technologies.</t>
    </r>
  </si>
  <si>
    <r>
      <rPr>
        <b/>
        <sz val="8"/>
        <rFont val="Arial"/>
        <family val="2"/>
      </rPr>
      <t>(d)</t>
    </r>
    <r>
      <rPr>
        <sz val="8"/>
        <rFont val="Arial"/>
        <family val="2"/>
      </rPr>
      <t xml:space="preserve"> Wind, large-scale solar, biomass, and geothermal</t>
    </r>
  </si>
  <si>
    <r>
      <rPr>
        <b/>
        <sz val="8"/>
        <rFont val="Arial"/>
        <family val="2"/>
      </rPr>
      <t>(f)</t>
    </r>
    <r>
      <rPr>
        <sz val="8"/>
        <rFont val="Arial"/>
        <family val="2"/>
      </rPr>
      <t xml:space="preserve"> Includes regional generation from generating units operated by electric power sector, plus energy receipts from neighboring U.S. balancing authorities outside region minus energy deliveries to neighboring balancing authorities.</t>
    </r>
  </si>
  <si>
    <t xml:space="preserve">Forecast: EIA Short-Term Integrated Forecasting System. </t>
  </si>
  <si>
    <r>
      <rPr>
        <b/>
        <sz val="8"/>
        <rFont val="Arial"/>
        <family val="2"/>
      </rPr>
      <t xml:space="preserve">(a) </t>
    </r>
    <r>
      <rPr>
        <sz val="8"/>
        <rFont val="Arial"/>
        <family val="2"/>
      </rPr>
      <t>Generation from utility-scale (larger than 1 megawatt) solar photovoltaic and solar thermal power plants. Excludes generation from small-scale solar photovoltaic systems (see Table 7a).</t>
    </r>
  </si>
  <si>
    <r>
      <rPr>
        <b/>
        <sz val="8"/>
        <rFont val="Arial"/>
        <family val="2"/>
      </rPr>
      <t>(d)</t>
    </r>
    <r>
      <rPr>
        <sz val="8"/>
        <rFont val="Arial"/>
        <family val="2"/>
      </rPr>
      <t xml:space="preserve"> Direct use represents commercial and industrial facility use of onsite net electricity generation; and electrical sales or transfers to adjacent or colocated facilities for which revenue information is not available. See Table 7.6 of the EIA Monthly Energy Review.</t>
    </r>
  </si>
  <si>
    <t>Capacity values represent the amount of generating capacity that is operating (or expected to be operating) at the end of each period.</t>
  </si>
  <si>
    <t>Changes in capacity reflect various factors including new generators coming online, retiring generators, capacity uprates and derates, delayed planned capacity projects, cancelled projects, and other factors.</t>
  </si>
  <si>
    <t>Small-scale solar capacity (systems smaller than one megawatt): Form EIA-861M Monthly Electric Power Industry Report.</t>
  </si>
  <si>
    <t>Historical capacity data may differ from other EIA publications due to frequent updates to the Preliminary Monthly Electric Generator Inventory.</t>
  </si>
  <si>
    <t>Forecasts: Estimates of future capacity may include adjustments to reflect recent changes in market information or regulatory policy.</t>
  </si>
  <si>
    <r>
      <rPr>
        <b/>
        <sz val="8"/>
        <rFont val="Arial"/>
        <family val="2"/>
      </rPr>
      <t>(a)</t>
    </r>
    <r>
      <rPr>
        <sz val="8"/>
        <rFont val="Arial"/>
        <family val="2"/>
      </rPr>
      <t xml:space="preserve"> Other sources include hydrogen, pitch, chemicals, sulfur, purchased steam, nonrenewable waste, and miscellaneous technologies.</t>
    </r>
  </si>
  <si>
    <t>Historical data: Latest data available from EIA databases supporting the following reports: Electric Power Monthly, Electric Power Annual, 
Monthly Energy Review, and Petroleum Supply Monthly.</t>
  </si>
  <si>
    <r>
      <rPr>
        <b/>
        <sz val="8"/>
        <rFont val="Arial"/>
        <family val="2"/>
      </rPr>
      <t>(a)</t>
    </r>
    <r>
      <rPr>
        <sz val="8"/>
        <rFont val="Arial"/>
        <family val="2"/>
      </rPr>
      <t xml:space="preserve"> Energy consumption for conventional hydroelectric power only.  Hydroelectricity generated by pumped storage is not included in renewable energy.</t>
    </r>
  </si>
  <si>
    <r>
      <rPr>
        <b/>
        <sz val="8"/>
        <rFont val="Arial"/>
        <family val="2"/>
      </rPr>
      <t>(b)</t>
    </r>
    <r>
      <rPr>
        <sz val="8"/>
        <rFont val="Arial"/>
        <family val="2"/>
      </rPr>
      <t xml:space="preserve"> Solar energy consumption by utility-scale power plants (capacity greater than or equal to 1 megawatt) in the electric power, commercial, and industrial sectors and energy consumption by small-scale solar photovoltaic systems (less than 1 megawatts in size).</t>
    </r>
  </si>
  <si>
    <r>
      <rPr>
        <b/>
        <sz val="8"/>
        <rFont val="Arial"/>
        <family val="2"/>
      </rPr>
      <t>(c)</t>
    </r>
    <r>
      <rPr>
        <sz val="8"/>
        <rFont val="Arial"/>
        <family val="2"/>
      </rPr>
      <t xml:space="preserve"> Municipal solid waste from biogenic sources, landfill gas, sludge waste, agricultural byproducts, and other biomass.</t>
    </r>
  </si>
  <si>
    <r>
      <rPr>
        <b/>
        <sz val="8"/>
        <rFont val="Arial"/>
        <family val="2"/>
      </rPr>
      <t>(d)</t>
    </r>
    <r>
      <rPr>
        <sz val="8"/>
        <rFont val="Arial"/>
        <family val="2"/>
      </rPr>
      <t xml:space="preserve"> Losses and co-products from the production of fuel ethanol and biomass-based diesel</t>
    </r>
  </si>
  <si>
    <r>
      <rPr>
        <b/>
        <sz val="8"/>
        <rFont val="Arial"/>
        <family val="2"/>
      </rPr>
      <t>(e)</t>
    </r>
    <r>
      <rPr>
        <sz val="8"/>
        <rFont val="Arial"/>
        <family val="2"/>
      </rPr>
      <t xml:space="preserve"> Subtotals for the industrial and commercial sectors might not equal the sum of the components. The subtotal for the industrial sector includes ethanol consumption that is not shown separately. The subtotal for the commercial sector includes ethanol and hydroelectric consumption that are not shown separately. </t>
    </r>
  </si>
  <si>
    <r>
      <rPr>
        <b/>
        <sz val="8"/>
        <rFont val="Arial"/>
        <family val="2"/>
      </rPr>
      <t>(f)</t>
    </r>
    <r>
      <rPr>
        <sz val="8"/>
        <rFont val="Arial"/>
        <family val="2"/>
      </rPr>
      <t xml:space="preserve"> Solar consumption in the residential sector includes energy from small-scale solar photovoltaic systems (&lt;1 megawatt), and it includes solar heating consumption in all sectors.</t>
    </r>
  </si>
  <si>
    <r>
      <rPr>
        <b/>
        <sz val="8"/>
        <rFont val="Arial"/>
        <family val="2"/>
      </rPr>
      <t xml:space="preserve">(g) </t>
    </r>
    <r>
      <rPr>
        <sz val="8"/>
        <rFont val="Arial"/>
        <family val="2"/>
      </rPr>
      <t>Fuel ethanol and biodiesel, renewable diesel, and other biofuels consumption in the transportation sector includes production, stock change, and imports less exports. 
Some biomass-based diesel may be consumed in the residential sector in heating oil.</t>
    </r>
  </si>
  <si>
    <t>Historical data: Latest data available from U.S. Department of Commerce, Bureau of Economic Analysis; Federal Reserve System, Statistical release G17; Federal Highway Administration; 
and Federal Aviation Administration.</t>
  </si>
  <si>
    <r>
      <rPr>
        <b/>
        <sz val="8"/>
        <rFont val="Arial"/>
        <family val="2"/>
      </rPr>
      <t>(a)</t>
    </r>
    <r>
      <rPr>
        <sz val="8"/>
        <rFont val="Arial"/>
        <family val="2"/>
      </rPr>
      <t xml:space="preserve"> Fuel share weights of individual sector indices based on EIA </t>
    </r>
    <r>
      <rPr>
        <i/>
        <sz val="8"/>
        <rFont val="Arial"/>
        <family val="2"/>
      </rPr>
      <t>Manufacturing Energy Consumption Survey</t>
    </r>
    <r>
      <rPr>
        <sz val="8"/>
        <rFont val="Arial"/>
        <family val="2"/>
      </rPr>
      <t>.</t>
    </r>
  </si>
  <si>
    <r>
      <rPr>
        <b/>
        <sz val="8"/>
        <rFont val="Arial"/>
        <family val="2"/>
      </rPr>
      <t>(b)</t>
    </r>
    <r>
      <rPr>
        <sz val="8"/>
        <rFont val="Arial"/>
        <family val="2"/>
      </rPr>
      <t xml:space="preserve"> Total highway travel includes gasoline and diesel fuel vehicles.</t>
    </r>
  </si>
  <si>
    <r>
      <rPr>
        <b/>
        <sz val="8"/>
        <rFont val="Arial"/>
        <family val="2"/>
      </rPr>
      <t>(c)</t>
    </r>
    <r>
      <rPr>
        <sz val="8"/>
        <rFont val="Arial"/>
        <family val="2"/>
      </rPr>
      <t xml:space="preserve"> Includes electric power sector use of geothermal energy and non-biomass waste.</t>
    </r>
  </si>
  <si>
    <t>Historical data: Latest data available from U.S. Department of Commerce, Bureau of Economic Analysis; Federal Reserve System, Statistical release G17.</t>
  </si>
  <si>
    <t xml:space="preserve">Forecasts: U.S. macroeconomic forecasts are based on the IHS Markit model of the U.S. Economy. </t>
  </si>
  <si>
    <t>Historical data: Latest data available from U.S. Department of Commerce, National Oceanic and Atmospheric Association (NOAA).</t>
  </si>
  <si>
    <t>Forecasts: Current month based on forecasts by the NOAA Climate Prediction Center (http://www.cpc.ncep.noaa.gov/pacdir/DDdir/NHOME3.shtml). Remaining months based on the 30-year trend.</t>
  </si>
  <si>
    <t>CLPS_TOT</t>
  </si>
  <si>
    <t>U.S. Liquid Fuels (dollars per gallon)</t>
  </si>
  <si>
    <t>DSWHUUS_$</t>
  </si>
  <si>
    <t>D2WHUUS_$</t>
  </si>
  <si>
    <t>JKTCUUS_$</t>
  </si>
  <si>
    <t>RFTCUUS_$</t>
  </si>
  <si>
    <t>PRMBUUS_$</t>
  </si>
  <si>
    <t>DSRTUUS_$</t>
  </si>
  <si>
    <t>D2RCAUS_$</t>
  </si>
  <si>
    <t>CLNIPUS_TON</t>
  </si>
  <si>
    <t>Total raw steel production (million short tons)</t>
  </si>
  <si>
    <t>Propane Mont Belvieu Spot</t>
  </si>
  <si>
    <t>Propane Residential</t>
  </si>
  <si>
    <t>PRRCAUS</t>
  </si>
  <si>
    <t>WTI and Brent crude oil spot prices, the Mt. Belvieu propane spot price, and the Henry Hub natural gas spot price are from Refinitiv,an LSEG company, via EIA (https://www.eia.gov/dnav/pet/pet_pri_spt_s1_d.htm).</t>
  </si>
  <si>
    <r>
      <t xml:space="preserve">Retail heating oil prices are from the Bureau of Labor Statistics, </t>
    </r>
    <r>
      <rPr>
        <i/>
        <sz val="8"/>
        <rFont val="Arial"/>
        <family val="2"/>
      </rPr>
      <t>Consumer Price Index.</t>
    </r>
  </si>
  <si>
    <t>Table 4d.  U.S. Biofuel Supply, Consumption, and Inventories</t>
  </si>
  <si>
    <r>
      <rPr>
        <b/>
        <sz val="8"/>
        <rFont val="Arial"/>
        <family val="2"/>
      </rPr>
      <t xml:space="preserve">(a) </t>
    </r>
    <r>
      <rPr>
        <sz val="8"/>
        <rFont val="Arial"/>
        <family val="2"/>
      </rPr>
      <t>Includes renewable heating oil, renewable jet fuel (sustainable aviation fuel, alternative jet fuel, and biojet), renewable naphtha, renewable gasoline, and other emerging biofuels that are in various stages of development and commercialization</t>
    </r>
  </si>
  <si>
    <t>BDPRPUS</t>
  </si>
  <si>
    <t>RDPRPUS</t>
  </si>
  <si>
    <t>OBPRPUS</t>
  </si>
  <si>
    <t>EONIPUS</t>
  </si>
  <si>
    <t>BDNIPUS</t>
  </si>
  <si>
    <t>RDNIPUS</t>
  </si>
  <si>
    <t>OBNIPUS</t>
  </si>
  <si>
    <t>BDRIPUS</t>
  </si>
  <si>
    <t>RDRIPUS</t>
  </si>
  <si>
    <t>Total biofuels consumption</t>
  </si>
  <si>
    <t>BDTCPUS</t>
  </si>
  <si>
    <t>BDTCPUS_PS</t>
  </si>
  <si>
    <t>RDTCPUS</t>
  </si>
  <si>
    <t>RDTCPUS_PS</t>
  </si>
  <si>
    <t>OBTCPUS</t>
  </si>
  <si>
    <t>Total motor gasoline consumption</t>
  </si>
  <si>
    <t>Petroleum-based gasoline</t>
  </si>
  <si>
    <t>DATCPUS</t>
  </si>
  <si>
    <t>Petroleum-based distillate</t>
  </si>
  <si>
    <t>Total biofuels inventories</t>
  </si>
  <si>
    <t>EOPSPUS</t>
  </si>
  <si>
    <t>Ethanol</t>
  </si>
  <si>
    <t>BDPSPUS</t>
  </si>
  <si>
    <t>Biodiesel</t>
  </si>
  <si>
    <t>RDPSPUS</t>
  </si>
  <si>
    <t>OBPSPUS</t>
  </si>
  <si>
    <t>Other biofuels</t>
  </si>
  <si>
    <t>Total distillate fuel oil inventories</t>
  </si>
  <si>
    <t>Biodiesel production</t>
  </si>
  <si>
    <t>Renewable diesel production</t>
  </si>
  <si>
    <t>Other biofuel production (a)</t>
  </si>
  <si>
    <t>Fuel ethanol net imports</t>
  </si>
  <si>
    <t>Biodiesel net imports</t>
  </si>
  <si>
    <t>Renewable diesel net imports</t>
  </si>
  <si>
    <t>Renewable diesel net inputs</t>
  </si>
  <si>
    <t>Biodiesel consumption</t>
  </si>
  <si>
    <t>Renewable diesel consumption</t>
  </si>
  <si>
    <t>Renewable diesel product supplied</t>
  </si>
  <si>
    <t>Other biofuel consumption</t>
  </si>
  <si>
    <t>Renewable diesel</t>
  </si>
  <si>
    <t>BFSUPPLY</t>
  </si>
  <si>
    <t>DASUPPLY</t>
  </si>
  <si>
    <t>Distillate fuel production</t>
  </si>
  <si>
    <t>Distillate fuel oil net imports</t>
  </si>
  <si>
    <t>BFTCPUS</t>
  </si>
  <si>
    <t>MGTCPUSX_P</t>
  </si>
  <si>
    <t>DFTCPUS_P</t>
  </si>
  <si>
    <t>BFPSPUS</t>
  </si>
  <si>
    <t>DAPSPUS</t>
  </si>
  <si>
    <t>Total biofuels supply</t>
  </si>
  <si>
    <t>Biofuel stock draw</t>
  </si>
  <si>
    <t>BFPSPUS_DRAW</t>
  </si>
  <si>
    <t>DAPSPUS_DRAW</t>
  </si>
  <si>
    <t>Total distillate fuel stock draw</t>
  </si>
  <si>
    <t>Renewable diesel net imports (b)</t>
  </si>
  <si>
    <t>Other biofuel net imports (b)</t>
  </si>
  <si>
    <r>
      <rPr>
        <b/>
        <sz val="8"/>
        <rFont val="Arial"/>
        <family val="2"/>
      </rPr>
      <t>(b)</t>
    </r>
    <r>
      <rPr>
        <sz val="8"/>
        <rFont val="Arial"/>
        <family val="2"/>
      </rPr>
      <t xml:space="preserve"> Renewable diesel net imports and other biofuel net imports equal imports because we do not collect or receive export data for those fuels.</t>
    </r>
  </si>
  <si>
    <t>Total distillate fuel oil supply (c)</t>
  </si>
  <si>
    <t>Biodiesel product supplied (d)</t>
  </si>
  <si>
    <t xml:space="preserve">Biodiesel net inputs (e) </t>
  </si>
  <si>
    <t>Total distillate fuel oil consumption (f)</t>
  </si>
  <si>
    <t xml:space="preserve">Biodiesel net inputs (g) </t>
  </si>
  <si>
    <t>Biodiesel product supplied (h)</t>
  </si>
  <si>
    <t>Renewable diesel product supplied (h)</t>
  </si>
  <si>
    <r>
      <rPr>
        <b/>
        <sz val="8"/>
        <rFont val="Arial"/>
        <family val="2"/>
      </rPr>
      <t>(d)</t>
    </r>
    <r>
      <rPr>
        <sz val="8"/>
        <rFont val="Arial"/>
        <family val="2"/>
      </rPr>
      <t xml:space="preserve"> The volumes of renewable fuels that are not reported as blended with petroleum fuels.</t>
    </r>
  </si>
  <si>
    <r>
      <rPr>
        <b/>
        <sz val="8"/>
        <rFont val="Arial"/>
        <family val="2"/>
      </rPr>
      <t>(e)</t>
    </r>
    <r>
      <rPr>
        <sz val="8"/>
        <rFont val="Arial"/>
        <family val="2"/>
      </rPr>
      <t xml:space="preserve"> The volumes of renewable fuels that are reported as blended with petroleum fuels.</t>
    </r>
  </si>
  <si>
    <r>
      <rPr>
        <b/>
        <sz val="8"/>
        <rFont val="Arial"/>
        <family val="2"/>
      </rPr>
      <t>(f)</t>
    </r>
    <r>
      <rPr>
        <sz val="8"/>
        <rFont val="Arial"/>
        <family val="2"/>
      </rPr>
      <t xml:space="preserve"> Equals the sum of distillate fuel oil, biodiesel product supplied, and renewable diesel product supplied. </t>
    </r>
  </si>
  <si>
    <r>
      <rPr>
        <b/>
        <sz val="8"/>
        <rFont val="Arial"/>
        <family val="2"/>
      </rPr>
      <t>(g)</t>
    </r>
    <r>
      <rPr>
        <sz val="8"/>
        <rFont val="Arial"/>
        <family val="2"/>
      </rPr>
      <t xml:space="preserve"> Prior to 2021, we did not publish biodiesel product supplied and instead included it as part of distillate fuel oil product supplied.</t>
    </r>
  </si>
  <si>
    <r>
      <rPr>
        <b/>
        <sz val="8"/>
        <rFont val="Arial"/>
        <family val="2"/>
      </rPr>
      <t>(h)</t>
    </r>
    <r>
      <rPr>
        <sz val="8"/>
        <rFont val="Arial"/>
        <family val="2"/>
      </rPr>
      <t xml:space="preserve"> Prior to 2021, we did not publish renewable diesel product supplied, and STEO values for that period are taken from the U.S. Environmental Protection Agency’s Moderated Transaction System.</t>
    </r>
  </si>
  <si>
    <r>
      <rPr>
        <b/>
        <sz val="8"/>
        <rFont val="Arial"/>
        <family val="2"/>
      </rPr>
      <t>(c)</t>
    </r>
    <r>
      <rPr>
        <sz val="8"/>
        <rFont val="Arial"/>
        <family val="2"/>
      </rPr>
      <t xml:space="preserve"> Total distillate fuel oil supply equals the sum of the seven components shown minus refiner and blender net inputs of biodiesel and renewable diesel, which are listed in rows 44 and 45 of this table.</t>
    </r>
  </si>
  <si>
    <t>Table 4d. U.S. Biofuel Supply, Consumption, and Inventories</t>
  </si>
  <si>
    <t>MGTNIPUS</t>
  </si>
  <si>
    <t>Other fossil gases</t>
  </si>
  <si>
    <r>
      <rPr>
        <b/>
        <sz val="8"/>
        <rFont val="Arial"/>
        <family val="2"/>
      </rPr>
      <t>(e)</t>
    </r>
    <r>
      <rPr>
        <sz val="8"/>
        <rFont val="Arial"/>
        <family val="2"/>
      </rPr>
      <t xml:space="preserve"> Pumped storage hydroelectric, petroleum, other fossil gases, batteries, and other nonrenewable fuels. See notes (b) and (c).</t>
    </r>
  </si>
  <si>
    <r>
      <rPr>
        <b/>
        <sz val="8"/>
        <rFont val="Arial"/>
        <family val="2"/>
      </rPr>
      <t xml:space="preserve">(e) </t>
    </r>
    <r>
      <rPr>
        <sz val="8"/>
        <rFont val="Arial"/>
        <family val="2"/>
      </rPr>
      <t>Pumped storage hydroelectric, petroleum, other fossil gases, batteries, and other nonrenewable fuels. See notes (b) and (c).</t>
    </r>
  </si>
  <si>
    <t>Historical data: Latest data available from Energy Information Administration databases supporting the following reports: Petroleum Supply Monthly;</t>
  </si>
  <si>
    <t xml:space="preserve">Historical data: Latest data available from Energy Information Administration databases supporting the following reports:  Petroleum Supply Monthly; </t>
  </si>
  <si>
    <t xml:space="preserve">Historical data: Latest data available from Energy Information Administration databases supporting the following reports:  Petroleum Supply Monthly; Petroleum Supply Annual; and Weekly Petroleum Status Report. </t>
  </si>
  <si>
    <t>Petroleum Supply Annual; Weekly Petroleum Status Report.</t>
  </si>
  <si>
    <t>Petroleum Supply Monthly; Petroleum Supply Annual; and Weekly Petroleum Status Report.</t>
  </si>
  <si>
    <t xml:space="preserve">Historical data:  Latest data available from Energy Information Administration databases supporting the following reports:  Petroleum Supply Monthly; Petroleum Supply Annual; and Weekly Petroleum Status Report. </t>
  </si>
  <si>
    <t xml:space="preserve">Historical data: Latest data available from Energy Information Administration databases supporting the following reports: Petroleum Marketing Monthly; </t>
  </si>
  <si>
    <t xml:space="preserve">Petroleum Supply Annual; Weekly Petroleum Status Report; Petroleum Marketing Monthly; Natural Gas Monthly; </t>
  </si>
  <si>
    <t>Historical data: Latest data available from Energy Information Administration databases supporting the Natural Gas Monthly. Henry Hub spot price is from Refinitiv,an LSEG company, via EIA (https://www.eia.gov/dnav/pet/pet_pri_spt_s1_d.htm).</t>
  </si>
  <si>
    <t>Historical data: Latest data available from Energy Information Administration databases supporting the following reports: Natural Gas Monthly; and Electric Power Monthly.</t>
  </si>
  <si>
    <t>Historical data: Latest data available from Energy Information Administration databases supporting the following reports: Quarterly Coal Report; and Electric Power Monthly.</t>
  </si>
  <si>
    <t>Electric Power Monthly; Quarterly Coal Report; and International Petroleum Monthly.</t>
  </si>
  <si>
    <t>Weekly Petroleum Status Report; Natural Gas Monthly; Electric Power Monthly;  Monthly Energy Review; Heating Oil and Propoane Update.</t>
  </si>
  <si>
    <t>February 2025</t>
  </si>
  <si>
    <r>
      <rPr>
        <b/>
        <sz val="8"/>
        <rFont val="Arial"/>
        <family val="2"/>
      </rPr>
      <t>(b)</t>
    </r>
    <r>
      <rPr>
        <sz val="8"/>
        <rFont val="Arial"/>
        <family val="2"/>
      </rPr>
      <t xml:space="preserve"> Crude oil production from U.S. Federal leases in the Gulf of Mexico (GOM).  On January 20, 2025, Executive Order 14172 directed the U.S. Department of Interior to rename GOM as the Gulf of America in the Geographic Names Information System (GNIS)—https://edits.nationalmap.gov/apps/gaz-domestic/public/search/names—within 30 days. EIA follows GNIS naming conventions and will reflect the name change upon the GNIS update. </t>
    </r>
  </si>
  <si>
    <r>
      <rPr>
        <b/>
        <sz val="8"/>
        <rFont val="Arial"/>
        <family val="2"/>
      </rPr>
      <t xml:space="preserve">(a) </t>
    </r>
    <r>
      <rPr>
        <sz val="8"/>
        <rFont val="Arial"/>
        <family val="2"/>
      </rPr>
      <t xml:space="preserve">Marketed production from U.S. Federal leases in the Gulf of Mexico.  On January 20, 2025, Executive Order 14172 directed the U.S. Department of Interior to rename GOM as the Gulf of America in the Geographic Names Information System (GNIS)—https://edits.nationalmap.gov/apps/gaz-domestic/public/search/names—within 30 days. EIA follows GNIS naming conventions and will reflect the name change upon the GNIS update. </t>
    </r>
  </si>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</sst>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64" formatCode="0.000"/>
    <numFmt numFmtId="165" formatCode="0.0"/>
    <numFmt numFmtId="166" formatCode="0.00_)"/>
    <numFmt numFmtId="167" formatCode="0_)"/>
    <numFmt numFmtId="168" formatCode="#.00"/>
    <numFmt numFmtId="169" formatCode="0.0_)"/>
    <numFmt numFmtId="170" formatCode="0.000_)"/>
    <numFmt numFmtId="171" formatCode="@&quot; .&quot;*."/>
    <numFmt numFmtId="172" formatCode="#,##0.0"/>
    <numFmt numFmtId="173" formatCode="mmm\ yyyy"/>
    <numFmt numFmtId="174" formatCode="0.0000000"/>
    <numFmt numFmtId="175" formatCode="0.0000"/>
    <numFmt numFmtId="176" formatCode="[$-409]mmmm\ d\,\ yyyy;@"/>
  </numFmts>
  <fonts count="54" x14ac:knownFonts="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sz val="1"/>
      <color indexed="8"/>
      <name val="Courier"/>
      <family val="3"/>
    </font>
    <font>
      <b/>
      <sz val="1"/>
      <color indexed="8"/>
      <name val="Courier"/>
      <family val="3"/>
    </font>
    <font>
      <sz val="8"/>
      <name val="Courier"/>
      <family val="3"/>
    </font>
    <font>
      <sz val="7"/>
      <name val="Helvetica"/>
      <family val="2"/>
    </font>
    <font>
      <sz val="8"/>
      <name val="Arial"/>
      <family val="2"/>
    </font>
    <font>
      <sz val="8"/>
      <name val="Helvetica"/>
      <family val="2"/>
    </font>
    <font>
      <u/>
      <sz val="8"/>
      <color indexed="12"/>
      <name val="Courier"/>
      <family val="3"/>
    </font>
    <font>
      <b/>
      <sz val="10"/>
      <color indexed="8"/>
      <name val="Helvetica"/>
      <family val="2"/>
    </font>
    <font>
      <b/>
      <sz val="8"/>
      <name val="Helvetica"/>
      <family val="2"/>
    </font>
    <font>
      <b/>
      <sz val="10"/>
      <name val="Helvetica"/>
      <family val="2"/>
    </font>
    <font>
      <b/>
      <sz val="10"/>
      <name val="Arial"/>
      <family val="2"/>
    </font>
    <font>
      <b/>
      <sz val="10"/>
      <color indexed="8"/>
      <name val="Arial"/>
      <family val="2"/>
    </font>
    <font>
      <b/>
      <sz val="8"/>
      <name val="Arial"/>
      <family val="2"/>
    </font>
    <font>
      <sz val="10"/>
      <name val="Arial"/>
      <family val="2"/>
    </font>
    <font>
      <i/>
      <sz val="8"/>
      <color indexed="8"/>
      <name val="Arial"/>
      <family val="2"/>
    </font>
    <font>
      <b/>
      <sz val="8"/>
      <color indexed="8"/>
      <name val="Arial"/>
      <family val="2"/>
    </font>
    <font>
      <sz val="8"/>
      <color indexed="8"/>
      <name val="Arial"/>
      <family val="2"/>
    </font>
    <font>
      <sz val="7"/>
      <color indexed="8"/>
      <name val="Arial"/>
      <family val="2"/>
    </font>
    <font>
      <b/>
      <i/>
      <sz val="8"/>
      <color indexed="8"/>
      <name val="Arial"/>
      <family val="2"/>
    </font>
    <font>
      <sz val="8"/>
      <color indexed="10"/>
      <name val="Arial"/>
      <family val="2"/>
    </font>
    <font>
      <b/>
      <sz val="12"/>
      <name val="Arial"/>
      <family val="2"/>
    </font>
    <font>
      <sz val="10"/>
      <name val="Arial"/>
      <family val="2"/>
    </font>
    <font>
      <sz val="10"/>
      <name val="Arial"/>
      <family val="2"/>
    </font>
    <font>
      <u/>
      <sz val="10"/>
      <color indexed="12"/>
      <name val="Arial"/>
      <family val="2"/>
    </font>
    <font>
      <b/>
      <u/>
      <sz val="9"/>
      <color indexed="12"/>
      <name val="Arial"/>
      <family val="2"/>
    </font>
    <font>
      <i/>
      <sz val="8"/>
      <name val="Arial"/>
      <family val="2"/>
    </font>
    <font>
      <i/>
      <sz val="8"/>
      <name val="Helvetica"/>
      <family val="2"/>
    </font>
    <font>
      <i/>
      <sz val="8"/>
      <name val="Courier"/>
      <family val="3"/>
    </font>
    <font>
      <i/>
      <sz val="8"/>
      <name val="Arial"/>
      <family val="2"/>
    </font>
    <font>
      <i/>
      <sz val="7"/>
      <name val="Helvetica"/>
      <family val="2"/>
    </font>
    <font>
      <u/>
      <vertAlign val="subscript"/>
      <sz val="10"/>
      <color indexed="12"/>
      <name val="Arial"/>
      <family val="2"/>
    </font>
    <font>
      <b/>
      <sz val="8"/>
      <name val="Courier"/>
      <family val="3"/>
    </font>
    <font>
      <b/>
      <sz val="7"/>
      <name val="Helvetica"/>
      <family val="2"/>
    </font>
    <font>
      <b/>
      <i/>
      <sz val="8"/>
      <name val="Arial"/>
      <family val="2"/>
    </font>
    <font>
      <sz val="10"/>
      <color theme="1"/>
      <name val="Arial"/>
      <family val="2"/>
    </font>
    <font>
      <b/>
      <sz val="10"/>
      <color theme="1"/>
      <name val="Arial"/>
      <family val="2"/>
    </font>
    <font>
      <sz val="8"/>
      <color theme="1"/>
      <name val="Arial"/>
      <family val="2"/>
    </font>
    <font>
      <b/>
      <sz val="8"/>
      <color theme="1"/>
      <name val="Arial"/>
      <family val="2"/>
    </font>
    <font>
      <i/>
      <sz val="10"/>
      <color indexed="8"/>
      <name val="Arial"/>
      <family val="2"/>
    </font>
    <font>
      <sz val="10"/>
      <name val="Arial"/>
      <family val="2"/>
    </font>
    <font>
      <sz val="8"/>
      <name val="Calibri"/>
      <family val="2"/>
    </font>
    <font>
      <i/>
      <sz val="10"/>
      <name val="Arial"/>
      <family val="2"/>
    </font>
    <font>
      <sz val="11"/>
      <name val="Arial"/>
      <family val="2"/>
    </font>
    <font>
      <b/>
      <sz val="11"/>
      <color theme="1"/>
      <name val="Calibri"/>
      <family val="2"/>
      <scheme val="minor"/>
    </font>
    <font>
      <sz val="7"/>
      <color indexed="8"/>
      <name val="Helvetica"/>
      <family val="2"/>
    </font>
    <font>
      <sz val="7"/>
      <name val="Arial"/>
      <family val="2"/>
    </font>
    <font>
      <sz val="8"/>
      <name val="Arial"/>
      <family val="2"/>
    </font>
    <font>
      <b/>
      <vertAlign val="subscript"/>
      <sz val="8"/>
      <name val="Arial"/>
      <family val="2"/>
    </font>
    <font>
      <b/>
      <vertAlign val="subscript"/>
      <sz val="10"/>
      <color rgb="FF000000"/>
      <name val="Arial"/>
      <family val="2"/>
    </font>
  </fonts>
  <fills count="10">
    <fill>
      <patternFill patternType="none"/>
    </fill>
    <fill>
      <patternFill patternType="gray125"/>
    </fill>
    <fill>
      <patternFill patternType="solid">
        <fgColor indexed="22"/>
        <bgColor indexed="64"/>
      </patternFill>
    </fill>
    <fill>
      <patternFill patternType="solid">
        <fgColor indexed="65"/>
        <bgColor indexed="64"/>
      </patternFill>
    </fill>
    <fill>
      <patternFill patternType="solid">
        <fgColor indexed="9"/>
        <bgColor indexed="64"/>
      </patternFill>
    </fill>
    <fill>
      <patternFill patternType="solid">
        <fgColor rgb="FFBFBFBF"/>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FFF00"/>
        <bgColor indexed="64"/>
      </patternFill>
    </fill>
  </fills>
  <borders count="20">
    <border>
      <left/>
      <right/>
      <top/>
      <bottom/>
      <diagonal/>
    </border>
    <border>
      <left/>
      <right/>
      <top style="thin">
        <color indexed="64"/>
      </top>
      <bottom style="double">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9"/>
      </right>
      <top/>
      <bottom style="thin">
        <color indexed="64"/>
      </bottom>
      <diagonal/>
    </border>
    <border>
      <left style="thin">
        <color indexed="9"/>
      </left>
      <right style="thin">
        <color indexed="9"/>
      </right>
      <top/>
      <bottom style="thin">
        <color indexed="64"/>
      </bottom>
      <diagonal/>
    </border>
    <border>
      <left style="thin">
        <color indexed="9"/>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auto="1"/>
      </right>
      <top style="thin">
        <color auto="1"/>
      </top>
      <bottom/>
      <diagonal/>
    </border>
    <border>
      <left/>
      <right style="thin">
        <color auto="1"/>
      </right>
      <top/>
      <bottom style="thin">
        <color auto="1"/>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indexed="64"/>
      </left>
      <right/>
      <top/>
      <bottom style="thin">
        <color indexed="64"/>
      </bottom>
      <diagonal/>
    </border>
  </borders>
  <cellStyleXfs count="30">
    <xf numFmtId="0" fontId="0" fillId="0" borderId="0"/>
    <xf numFmtId="0" fontId="5" fillId="0" borderId="0">
      <protection locked="0"/>
    </xf>
    <xf numFmtId="168" fontId="5" fillId="0" borderId="0">
      <protection locked="0"/>
    </xf>
    <xf numFmtId="0" fontId="6" fillId="0" borderId="0">
      <protection locked="0"/>
    </xf>
    <xf numFmtId="0" fontId="6" fillId="0" borderId="0">
      <protection locked="0"/>
    </xf>
    <xf numFmtId="0" fontId="11" fillId="0" borderId="0" applyNumberFormat="0" applyFill="0" applyBorder="0" applyAlignment="0" applyProtection="0">
      <alignment vertical="top"/>
      <protection locked="0"/>
    </xf>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1">
      <protection locked="0"/>
    </xf>
    <xf numFmtId="0" fontId="2" fillId="0" borderId="0"/>
    <xf numFmtId="9" fontId="44" fillId="0" borderId="0" applyFont="0" applyFill="0" applyBorder="0" applyAlignment="0" applyProtection="0"/>
    <xf numFmtId="0" fontId="3" fillId="0" borderId="0"/>
    <xf numFmtId="0" fontId="3" fillId="0" borderId="0"/>
  </cellStyleXfs>
  <cellXfs count="1140">
    <xf numFmtId="0" fontId="0" fillId="0" borderId="0" xfId="0"/>
    <xf numFmtId="0" fontId="4" fillId="2" borderId="0" xfId="11" applyFont="1" applyFill="1"/>
    <xf numFmtId="0" fontId="7" fillId="0" borderId="0" xfId="11"/>
    <xf numFmtId="0" fontId="8" fillId="3" borderId="0" xfId="11" applyFont="1" applyFill="1" applyAlignment="1">
      <alignment horizontal="center"/>
    </xf>
    <xf numFmtId="0" fontId="7" fillId="0" borderId="0" xfId="23"/>
    <xf numFmtId="0" fontId="9" fillId="0" borderId="0" xfId="13" applyFont="1"/>
    <xf numFmtId="0" fontId="10" fillId="2" borderId="0" xfId="9" applyFont="1" applyFill="1"/>
    <xf numFmtId="0" fontId="9" fillId="0" borderId="0" xfId="17" applyFont="1"/>
    <xf numFmtId="0" fontId="9" fillId="0" borderId="0" xfId="22" applyFont="1"/>
    <xf numFmtId="0" fontId="20" fillId="0" borderId="2" xfId="17" applyFont="1" applyBorder="1"/>
    <xf numFmtId="0" fontId="9" fillId="2" borderId="0" xfId="17" applyFont="1" applyFill="1"/>
    <xf numFmtId="0" fontId="20" fillId="0" borderId="3" xfId="17" applyFont="1" applyBorder="1"/>
    <xf numFmtId="0" fontId="20" fillId="0" borderId="4" xfId="19" applyFont="1" applyBorder="1" applyAlignment="1">
      <alignment horizontal="center"/>
    </xf>
    <xf numFmtId="0" fontId="9" fillId="2" borderId="0" xfId="17" applyFont="1" applyFill="1" applyAlignment="1">
      <alignment horizontal="left"/>
    </xf>
    <xf numFmtId="0" fontId="20" fillId="0" borderId="0" xfId="17" applyFont="1"/>
    <xf numFmtId="0" fontId="21" fillId="0" borderId="0" xfId="17" applyFont="1"/>
    <xf numFmtId="0" fontId="21" fillId="0" borderId="0" xfId="17" quotePrefix="1" applyFont="1"/>
    <xf numFmtId="0" fontId="22" fillId="2" borderId="0" xfId="20" applyFont="1" applyFill="1"/>
    <xf numFmtId="0" fontId="21" fillId="0" borderId="0" xfId="20" applyFont="1"/>
    <xf numFmtId="171" fontId="21" fillId="0" borderId="0" xfId="20" applyNumberFormat="1" applyFont="1"/>
    <xf numFmtId="0" fontId="9" fillId="0" borderId="0" xfId="20" applyFont="1"/>
    <xf numFmtId="0" fontId="9" fillId="0" borderId="0" xfId="23" applyFont="1" applyAlignment="1">
      <alignment horizontal="left"/>
    </xf>
    <xf numFmtId="0" fontId="21" fillId="0" borderId="0" xfId="9" applyFont="1"/>
    <xf numFmtId="0" fontId="19" fillId="0" borderId="0" xfId="9" applyFont="1"/>
    <xf numFmtId="0" fontId="9" fillId="0" borderId="0" xfId="23" applyFont="1"/>
    <xf numFmtId="167" fontId="21" fillId="0" borderId="5" xfId="9" applyNumberFormat="1" applyFont="1" applyBorder="1"/>
    <xf numFmtId="0" fontId="9" fillId="2" borderId="0" xfId="22" applyFont="1" applyFill="1"/>
    <xf numFmtId="0" fontId="20" fillId="0" borderId="0" xfId="22" applyFont="1"/>
    <xf numFmtId="166" fontId="19" fillId="0" borderId="0" xfId="22" applyNumberFormat="1" applyFont="1" applyAlignment="1">
      <alignment horizontal="center"/>
    </xf>
    <xf numFmtId="0" fontId="9" fillId="2" borderId="0" xfId="22" applyFont="1" applyFill="1" applyAlignment="1">
      <alignment horizontal="left"/>
    </xf>
    <xf numFmtId="0" fontId="20" fillId="0" borderId="0" xfId="22" quotePrefix="1" applyFont="1" applyAlignment="1">
      <alignment horizontal="left"/>
    </xf>
    <xf numFmtId="0" fontId="20" fillId="0" borderId="0" xfId="23" applyFont="1"/>
    <xf numFmtId="0" fontId="9" fillId="2" borderId="0" xfId="23" applyFont="1" applyFill="1" applyAlignment="1">
      <alignment horizontal="left"/>
    </xf>
    <xf numFmtId="0" fontId="24" fillId="0" borderId="0" xfId="23" applyFont="1"/>
    <xf numFmtId="165" fontId="20" fillId="0" borderId="0" xfId="23" applyNumberFormat="1" applyFont="1" applyAlignment="1">
      <alignment horizontal="right"/>
    </xf>
    <xf numFmtId="0" fontId="9" fillId="0" borderId="0" xfId="21" applyFont="1"/>
    <xf numFmtId="0" fontId="23" fillId="2" borderId="0" xfId="21" applyFont="1" applyFill="1"/>
    <xf numFmtId="0" fontId="20" fillId="0" borderId="0" xfId="21" applyFont="1"/>
    <xf numFmtId="0" fontId="9" fillId="2" borderId="0" xfId="21" applyFont="1" applyFill="1" applyAlignment="1">
      <alignment horizontal="left"/>
    </xf>
    <xf numFmtId="0" fontId="17" fillId="0" borderId="0" xfId="21" applyFont="1" applyAlignment="1">
      <alignment horizontal="left"/>
    </xf>
    <xf numFmtId="166" fontId="9" fillId="0" borderId="0" xfId="21" applyNumberFormat="1" applyFont="1"/>
    <xf numFmtId="166" fontId="21" fillId="0" borderId="0" xfId="21" applyNumberFormat="1" applyFont="1" applyAlignment="1">
      <alignment horizontal="right"/>
    </xf>
    <xf numFmtId="166" fontId="20" fillId="0" borderId="0" xfId="21" applyNumberFormat="1" applyFont="1" applyAlignment="1">
      <alignment horizontal="right"/>
    </xf>
    <xf numFmtId="0" fontId="21" fillId="0" borderId="0" xfId="21" applyFont="1" applyAlignment="1">
      <alignment horizontal="right"/>
    </xf>
    <xf numFmtId="0" fontId="17" fillId="3" borderId="0" xfId="13" applyFont="1" applyFill="1"/>
    <xf numFmtId="0" fontId="17" fillId="0" borderId="0" xfId="13" applyFont="1"/>
    <xf numFmtId="0" fontId="9" fillId="0" borderId="0" xfId="16" applyFont="1"/>
    <xf numFmtId="0" fontId="9" fillId="2" borderId="0" xfId="16" applyFont="1" applyFill="1"/>
    <xf numFmtId="0" fontId="9" fillId="2" borderId="0" xfId="16" applyFont="1" applyFill="1" applyAlignment="1">
      <alignment horizontal="left"/>
    </xf>
    <xf numFmtId="169" fontId="9" fillId="2" borderId="0" xfId="16" applyNumberFormat="1" applyFont="1" applyFill="1" applyAlignment="1">
      <alignment horizontal="left"/>
    </xf>
    <xf numFmtId="0" fontId="9" fillId="0" borderId="0" xfId="18" applyFont="1"/>
    <xf numFmtId="0" fontId="9" fillId="2" borderId="0" xfId="18" applyFont="1" applyFill="1"/>
    <xf numFmtId="0" fontId="9" fillId="2" borderId="0" xfId="18" applyFont="1" applyFill="1" applyAlignment="1">
      <alignment horizontal="left"/>
    </xf>
    <xf numFmtId="0" fontId="17" fillId="0" borderId="0" xfId="18" applyFont="1" applyAlignment="1">
      <alignment horizontal="left"/>
    </xf>
    <xf numFmtId="0" fontId="9" fillId="2" borderId="3" xfId="22" applyFont="1" applyFill="1" applyBorder="1" applyAlignment="1">
      <alignment horizontal="left"/>
    </xf>
    <xf numFmtId="0" fontId="9" fillId="2" borderId="0" xfId="7" applyFont="1" applyFill="1"/>
    <xf numFmtId="0" fontId="9" fillId="0" borderId="0" xfId="7" applyFont="1"/>
    <xf numFmtId="0" fontId="17" fillId="3" borderId="0" xfId="7" applyFont="1" applyFill="1"/>
    <xf numFmtId="0" fontId="17" fillId="0" borderId="0" xfId="7" applyFont="1"/>
    <xf numFmtId="0" fontId="9" fillId="2" borderId="0" xfId="8" applyFont="1" applyFill="1"/>
    <xf numFmtId="0" fontId="9" fillId="0" borderId="0" xfId="8" applyFont="1"/>
    <xf numFmtId="0" fontId="17" fillId="0" borderId="0" xfId="8" applyFont="1"/>
    <xf numFmtId="0" fontId="9" fillId="3" borderId="0" xfId="8" applyFont="1" applyFill="1"/>
    <xf numFmtId="165" fontId="21" fillId="0" borderId="0" xfId="8" applyNumberFormat="1" applyFont="1" applyAlignment="1">
      <alignment horizontal="center"/>
    </xf>
    <xf numFmtId="0" fontId="9" fillId="0" borderId="0" xfId="8" quotePrefix="1" applyFont="1"/>
    <xf numFmtId="165" fontId="9" fillId="0" borderId="0" xfId="8" quotePrefix="1" applyNumberFormat="1" applyFont="1"/>
    <xf numFmtId="165" fontId="9" fillId="0" borderId="0" xfId="8" applyNumberFormat="1" applyFont="1"/>
    <xf numFmtId="0" fontId="20" fillId="0" borderId="0" xfId="14" applyFont="1" applyAlignment="1">
      <alignment horizontal="left"/>
    </xf>
    <xf numFmtId="0" fontId="17" fillId="0" borderId="0" xfId="14" applyFont="1" applyAlignment="1">
      <alignment horizontal="left"/>
    </xf>
    <xf numFmtId="0" fontId="17" fillId="2" borderId="0" xfId="15" applyFont="1" applyFill="1"/>
    <xf numFmtId="0" fontId="9" fillId="2" borderId="0" xfId="15" applyFont="1" applyFill="1" applyAlignment="1">
      <alignment horizontal="left"/>
    </xf>
    <xf numFmtId="0" fontId="9" fillId="2" borderId="0" xfId="19" applyFont="1" applyFill="1"/>
    <xf numFmtId="0" fontId="9" fillId="0" borderId="0" xfId="19" applyFont="1"/>
    <xf numFmtId="0" fontId="20" fillId="0" borderId="0" xfId="19" applyFont="1"/>
    <xf numFmtId="0" fontId="21" fillId="0" borderId="2" xfId="19" applyFont="1" applyBorder="1" applyAlignment="1">
      <alignment horizontal="center"/>
    </xf>
    <xf numFmtId="0" fontId="21" fillId="0" borderId="0" xfId="19" applyFont="1" applyAlignment="1">
      <alignment horizontal="center"/>
    </xf>
    <xf numFmtId="0" fontId="9" fillId="0" borderId="0" xfId="19" applyFont="1" applyAlignment="1">
      <alignment horizontal="left"/>
    </xf>
    <xf numFmtId="0" fontId="9" fillId="2" borderId="0" xfId="19" applyFont="1" applyFill="1" applyAlignment="1">
      <alignment horizontal="left"/>
    </xf>
    <xf numFmtId="165" fontId="9" fillId="2" borderId="0" xfId="19" applyNumberFormat="1" applyFont="1" applyFill="1" applyAlignment="1">
      <alignment horizontal="left"/>
    </xf>
    <xf numFmtId="165" fontId="9" fillId="0" borderId="0" xfId="19" applyNumberFormat="1" applyFont="1"/>
    <xf numFmtId="169" fontId="9" fillId="2" borderId="0" xfId="19" applyNumberFormat="1" applyFont="1" applyFill="1"/>
    <xf numFmtId="167" fontId="9" fillId="2" borderId="0" xfId="19" applyNumberFormat="1" applyFont="1" applyFill="1" applyAlignment="1">
      <alignment horizontal="left"/>
    </xf>
    <xf numFmtId="0" fontId="9" fillId="2" borderId="0" xfId="9" applyFont="1" applyFill="1"/>
    <xf numFmtId="0" fontId="9" fillId="2" borderId="3" xfId="9" applyFont="1" applyFill="1" applyBorder="1"/>
    <xf numFmtId="0" fontId="4" fillId="4" borderId="0" xfId="0" applyFont="1" applyFill="1"/>
    <xf numFmtId="0" fontId="9" fillId="4" borderId="0" xfId="23" applyFont="1" applyFill="1"/>
    <xf numFmtId="0" fontId="20" fillId="4" borderId="0" xfId="23" applyFont="1" applyFill="1"/>
    <xf numFmtId="0" fontId="9" fillId="4" borderId="0" xfId="23" applyFont="1" applyFill="1" applyAlignment="1">
      <alignment horizontal="left"/>
    </xf>
    <xf numFmtId="0" fontId="24" fillId="4" borderId="0" xfId="23" applyFont="1" applyFill="1"/>
    <xf numFmtId="164" fontId="9" fillId="4" borderId="0" xfId="23" applyNumberFormat="1" applyFont="1" applyFill="1"/>
    <xf numFmtId="0" fontId="4" fillId="2" borderId="0" xfId="0" applyFont="1" applyFill="1"/>
    <xf numFmtId="0" fontId="9" fillId="0" borderId="0" xfId="9" applyFont="1"/>
    <xf numFmtId="0" fontId="17" fillId="0" borderId="0" xfId="9" applyFont="1"/>
    <xf numFmtId="0" fontId="17" fillId="4" borderId="0" xfId="15" applyFont="1" applyFill="1"/>
    <xf numFmtId="0" fontId="20" fillId="4" borderId="0" xfId="24" applyFont="1" applyFill="1"/>
    <xf numFmtId="171" fontId="17" fillId="0" borderId="0" xfId="23" quotePrefix="1" applyNumberFormat="1" applyFont="1" applyAlignment="1">
      <alignment horizontal="left"/>
    </xf>
    <xf numFmtId="0" fontId="7" fillId="4" borderId="0" xfId="9" applyFill="1"/>
    <xf numFmtId="0" fontId="7" fillId="4" borderId="0" xfId="22" applyFill="1"/>
    <xf numFmtId="0" fontId="13" fillId="4" borderId="0" xfId="9" applyFont="1" applyFill="1"/>
    <xf numFmtId="0" fontId="9" fillId="2" borderId="0" xfId="13" applyFont="1" applyFill="1" applyAlignment="1">
      <alignment wrapText="1"/>
    </xf>
    <xf numFmtId="171" fontId="9" fillId="0" borderId="0" xfId="19" applyNumberFormat="1" applyFont="1" applyAlignment="1">
      <alignment horizontal="left"/>
    </xf>
    <xf numFmtId="2" fontId="20" fillId="4" borderId="0" xfId="23" applyNumberFormat="1" applyFont="1" applyFill="1" applyAlignment="1">
      <alignment horizontal="right"/>
    </xf>
    <xf numFmtId="2" fontId="20" fillId="4" borderId="3" xfId="23" applyNumberFormat="1" applyFont="1" applyFill="1" applyBorder="1" applyAlignment="1">
      <alignment horizontal="right"/>
    </xf>
    <xf numFmtId="2" fontId="20" fillId="0" borderId="0" xfId="23" applyNumberFormat="1" applyFont="1" applyAlignment="1">
      <alignment horizontal="right"/>
    </xf>
    <xf numFmtId="3" fontId="21" fillId="0" borderId="0" xfId="19" applyNumberFormat="1" applyFont="1" applyAlignment="1">
      <alignment horizontal="right"/>
    </xf>
    <xf numFmtId="164" fontId="20" fillId="0" borderId="0" xfId="14" applyNumberFormat="1" applyFont="1" applyAlignment="1">
      <alignment horizontal="right"/>
    </xf>
    <xf numFmtId="166" fontId="20" fillId="4" borderId="0" xfId="23" applyNumberFormat="1" applyFont="1" applyFill="1" applyAlignment="1">
      <alignment horizontal="right"/>
    </xf>
    <xf numFmtId="166" fontId="20" fillId="4" borderId="3" xfId="23" applyNumberFormat="1" applyFont="1" applyFill="1" applyBorder="1" applyAlignment="1">
      <alignment horizontal="right"/>
    </xf>
    <xf numFmtId="3" fontId="20" fillId="4" borderId="0" xfId="23" applyNumberFormat="1" applyFont="1" applyFill="1" applyAlignment="1">
      <alignment horizontal="right"/>
    </xf>
    <xf numFmtId="0" fontId="10" fillId="2" borderId="0" xfId="8" applyFont="1" applyFill="1"/>
    <xf numFmtId="0" fontId="0" fillId="0" borderId="0" xfId="0" applyAlignment="1">
      <alignment horizontal="left"/>
    </xf>
    <xf numFmtId="0" fontId="18" fillId="0" borderId="0" xfId="22" applyFont="1"/>
    <xf numFmtId="164" fontId="20" fillId="4" borderId="0" xfId="23" applyNumberFormat="1" applyFont="1" applyFill="1" applyAlignment="1">
      <alignment horizontal="right"/>
    </xf>
    <xf numFmtId="0" fontId="9" fillId="4" borderId="0" xfId="18" applyFont="1" applyFill="1"/>
    <xf numFmtId="0" fontId="7" fillId="4" borderId="0" xfId="11" applyFill="1"/>
    <xf numFmtId="0" fontId="9" fillId="4" borderId="0" xfId="21" applyFont="1" applyFill="1"/>
    <xf numFmtId="0" fontId="9" fillId="4" borderId="0" xfId="13" applyFont="1" applyFill="1"/>
    <xf numFmtId="0" fontId="9" fillId="4" borderId="0" xfId="16" applyFont="1" applyFill="1"/>
    <xf numFmtId="0" fontId="18" fillId="0" borderId="0" xfId="0" applyFont="1"/>
    <xf numFmtId="0" fontId="0" fillId="4" borderId="0" xfId="0" applyFill="1"/>
    <xf numFmtId="173" fontId="25" fillId="4" borderId="0" xfId="0" applyNumberFormat="1" applyFont="1" applyFill="1"/>
    <xf numFmtId="0" fontId="18" fillId="4" borderId="0" xfId="0" applyFont="1" applyFill="1"/>
    <xf numFmtId="0" fontId="28" fillId="4" borderId="0" xfId="5" applyFont="1" applyFill="1" applyBorder="1" applyAlignment="1" applyProtection="1"/>
    <xf numFmtId="0" fontId="26" fillId="4" borderId="0" xfId="0" applyFont="1" applyFill="1"/>
    <xf numFmtId="0" fontId="18" fillId="4" borderId="0" xfId="23" applyFont="1" applyFill="1"/>
    <xf numFmtId="0" fontId="28" fillId="4" borderId="0" xfId="5" applyFont="1" applyFill="1" applyBorder="1" applyAlignment="1" applyProtection="1">
      <alignment horizontal="left"/>
    </xf>
    <xf numFmtId="0" fontId="18" fillId="4" borderId="0" xfId="16" applyFont="1" applyFill="1"/>
    <xf numFmtId="0" fontId="26" fillId="4" borderId="0" xfId="0" applyFont="1" applyFill="1" applyAlignment="1">
      <alignment horizontal="left"/>
    </xf>
    <xf numFmtId="0" fontId="9" fillId="4" borderId="0" xfId="24" applyFont="1" applyFill="1"/>
    <xf numFmtId="0" fontId="27" fillId="4" borderId="0" xfId="0" applyFont="1" applyFill="1"/>
    <xf numFmtId="0" fontId="17" fillId="0" borderId="0" xfId="19" applyFont="1" applyAlignment="1">
      <alignment horizontal="left"/>
    </xf>
    <xf numFmtId="0" fontId="21" fillId="2" borderId="0" xfId="20" applyFont="1" applyFill="1"/>
    <xf numFmtId="0" fontId="30" fillId="0" borderId="0" xfId="17" applyFont="1"/>
    <xf numFmtId="0" fontId="32" fillId="4" borderId="0" xfId="9" applyFont="1" applyFill="1"/>
    <xf numFmtId="0" fontId="30" fillId="0" borderId="0" xfId="9" applyFont="1"/>
    <xf numFmtId="0" fontId="30" fillId="0" borderId="0" xfId="19" applyFont="1"/>
    <xf numFmtId="164" fontId="19" fillId="0" borderId="0" xfId="14" applyNumberFormat="1" applyFont="1" applyAlignment="1">
      <alignment horizontal="right"/>
    </xf>
    <xf numFmtId="165" fontId="19" fillId="0" borderId="0" xfId="8" applyNumberFormat="1" applyFont="1" applyAlignment="1">
      <alignment horizontal="center"/>
    </xf>
    <xf numFmtId="0" fontId="30" fillId="0" borderId="0" xfId="8" applyFont="1"/>
    <xf numFmtId="0" fontId="30" fillId="0" borderId="0" xfId="8" quotePrefix="1" applyFont="1"/>
    <xf numFmtId="165" fontId="30" fillId="0" borderId="0" xfId="8" quotePrefix="1" applyNumberFormat="1" applyFont="1"/>
    <xf numFmtId="165" fontId="30" fillId="0" borderId="0" xfId="8" applyNumberFormat="1" applyFont="1"/>
    <xf numFmtId="0" fontId="30" fillId="0" borderId="0" xfId="7" applyFont="1"/>
    <xf numFmtId="0" fontId="30" fillId="0" borderId="0" xfId="18" applyFont="1"/>
    <xf numFmtId="0" fontId="30" fillId="0" borderId="0" xfId="16" applyFont="1"/>
    <xf numFmtId="0" fontId="30" fillId="0" borderId="0" xfId="13" applyFont="1"/>
    <xf numFmtId="166" fontId="19" fillId="0" borderId="0" xfId="21" applyNumberFormat="1" applyFont="1" applyAlignment="1">
      <alignment horizontal="right"/>
    </xf>
    <xf numFmtId="0" fontId="30" fillId="0" borderId="0" xfId="21" applyFont="1"/>
    <xf numFmtId="0" fontId="32" fillId="0" borderId="0" xfId="11" applyFont="1"/>
    <xf numFmtId="164" fontId="30" fillId="4" borderId="0" xfId="23" applyNumberFormat="1" applyFont="1" applyFill="1"/>
    <xf numFmtId="0" fontId="30" fillId="4" borderId="0" xfId="23" applyFont="1" applyFill="1"/>
    <xf numFmtId="0" fontId="30" fillId="0" borderId="0" xfId="23" applyFont="1"/>
    <xf numFmtId="166" fontId="19" fillId="4" borderId="0" xfId="23" applyNumberFormat="1" applyFont="1" applyFill="1" applyAlignment="1">
      <alignment horizontal="right"/>
    </xf>
    <xf numFmtId="0" fontId="33" fillId="4" borderId="0" xfId="0" applyFont="1" applyFill="1"/>
    <xf numFmtId="0" fontId="30" fillId="0" borderId="0" xfId="22" applyFont="1"/>
    <xf numFmtId="0" fontId="9" fillId="2" borderId="0" xfId="17" applyFont="1" applyFill="1" applyAlignment="1">
      <alignment vertical="top"/>
    </xf>
    <xf numFmtId="0" fontId="9" fillId="4" borderId="0" xfId="17" applyFont="1" applyFill="1" applyAlignment="1">
      <alignment vertical="top"/>
    </xf>
    <xf numFmtId="0" fontId="9" fillId="0" borderId="0" xfId="17" applyFont="1" applyAlignment="1">
      <alignment vertical="top"/>
    </xf>
    <xf numFmtId="0" fontId="9" fillId="2" borderId="0" xfId="22" applyFont="1" applyFill="1" applyAlignment="1">
      <alignment horizontal="left" vertical="top"/>
    </xf>
    <xf numFmtId="0" fontId="9" fillId="4" borderId="0" xfId="22" applyFont="1" applyFill="1" applyAlignment="1">
      <alignment vertical="top"/>
    </xf>
    <xf numFmtId="0" fontId="9" fillId="2" borderId="0" xfId="15" applyFont="1" applyFill="1" applyAlignment="1">
      <alignment horizontal="left" vertical="top"/>
    </xf>
    <xf numFmtId="0" fontId="4" fillId="2" borderId="0" xfId="0" applyFont="1" applyFill="1" applyAlignment="1">
      <alignment vertical="top" wrapText="1"/>
    </xf>
    <xf numFmtId="0" fontId="4" fillId="4" borderId="0" xfId="0" applyFont="1" applyFill="1" applyAlignment="1">
      <alignment vertical="top" wrapText="1"/>
    </xf>
    <xf numFmtId="0" fontId="4" fillId="4" borderId="0" xfId="0" applyFont="1" applyFill="1" applyAlignment="1">
      <alignment vertical="top"/>
    </xf>
    <xf numFmtId="0" fontId="4" fillId="2" borderId="0" xfId="0" applyFont="1" applyFill="1" applyAlignment="1">
      <alignment vertical="top"/>
    </xf>
    <xf numFmtId="0" fontId="9" fillId="2" borderId="0" xfId="23" applyFont="1" applyFill="1" applyAlignment="1">
      <alignment horizontal="left" vertical="top"/>
    </xf>
    <xf numFmtId="0" fontId="9" fillId="4" borderId="0" xfId="23" applyFont="1" applyFill="1" applyAlignment="1">
      <alignment vertical="top"/>
    </xf>
    <xf numFmtId="0" fontId="9" fillId="0" borderId="0" xfId="23" applyFont="1" applyAlignment="1">
      <alignment vertical="top"/>
    </xf>
    <xf numFmtId="0" fontId="7" fillId="2" borderId="0" xfId="11" applyFill="1" applyAlignment="1">
      <alignment vertical="top"/>
    </xf>
    <xf numFmtId="0" fontId="7" fillId="4" borderId="0" xfId="11" applyFill="1" applyAlignment="1">
      <alignment vertical="top"/>
    </xf>
    <xf numFmtId="0" fontId="7" fillId="0" borderId="0" xfId="11" applyAlignment="1">
      <alignment vertical="top"/>
    </xf>
    <xf numFmtId="0" fontId="23" fillId="2" borderId="0" xfId="21" applyFont="1" applyFill="1" applyAlignment="1">
      <alignment vertical="top"/>
    </xf>
    <xf numFmtId="0" fontId="9" fillId="4" borderId="0" xfId="21" applyFont="1" applyFill="1" applyAlignment="1">
      <alignment vertical="top"/>
    </xf>
    <xf numFmtId="0" fontId="9" fillId="0" borderId="0" xfId="21" applyFont="1" applyAlignment="1">
      <alignment vertical="top"/>
    </xf>
    <xf numFmtId="0" fontId="9" fillId="2" borderId="0" xfId="13" applyFont="1" applyFill="1" applyAlignment="1">
      <alignment vertical="top" wrapText="1"/>
    </xf>
    <xf numFmtId="0" fontId="9" fillId="4" borderId="0" xfId="13" applyFont="1" applyFill="1" applyAlignment="1">
      <alignment vertical="top"/>
    </xf>
    <xf numFmtId="0" fontId="9" fillId="2" borderId="0" xfId="13" applyFont="1" applyFill="1" applyAlignment="1">
      <alignment vertical="top"/>
    </xf>
    <xf numFmtId="0" fontId="9" fillId="0" borderId="0" xfId="13" applyFont="1" applyAlignment="1">
      <alignment vertical="top"/>
    </xf>
    <xf numFmtId="0" fontId="9" fillId="2" borderId="0" xfId="16" applyFont="1" applyFill="1" applyAlignment="1">
      <alignment horizontal="left" vertical="top"/>
    </xf>
    <xf numFmtId="0" fontId="9" fillId="4" borderId="0" xfId="16" applyFont="1" applyFill="1" applyAlignment="1">
      <alignment vertical="top"/>
    </xf>
    <xf numFmtId="0" fontId="9" fillId="0" borderId="0" xfId="16" applyFont="1" applyAlignment="1">
      <alignment vertical="top"/>
    </xf>
    <xf numFmtId="0" fontId="9" fillId="2" borderId="0" xfId="18" applyFont="1" applyFill="1" applyAlignment="1">
      <alignment vertical="top"/>
    </xf>
    <xf numFmtId="0" fontId="9" fillId="4" borderId="0" xfId="18" applyFont="1" applyFill="1" applyAlignment="1">
      <alignment vertical="top"/>
    </xf>
    <xf numFmtId="0" fontId="9" fillId="2" borderId="0" xfId="18" applyFont="1" applyFill="1" applyAlignment="1">
      <alignment horizontal="left" vertical="top"/>
    </xf>
    <xf numFmtId="0" fontId="9" fillId="0" borderId="0" xfId="15" applyFont="1" applyAlignment="1">
      <alignment vertical="top"/>
    </xf>
    <xf numFmtId="0" fontId="9" fillId="2" borderId="0" xfId="7" applyFont="1" applyFill="1" applyAlignment="1">
      <alignment vertical="top"/>
    </xf>
    <xf numFmtId="0" fontId="9" fillId="4" borderId="0" xfId="7" applyFont="1" applyFill="1" applyAlignment="1">
      <alignment vertical="top"/>
    </xf>
    <xf numFmtId="0" fontId="9" fillId="2" borderId="0" xfId="8" applyFont="1" applyFill="1" applyAlignment="1">
      <alignment vertical="top"/>
    </xf>
    <xf numFmtId="0" fontId="9" fillId="4" borderId="0" xfId="8" applyFont="1" applyFill="1" applyAlignment="1">
      <alignment vertical="top"/>
    </xf>
    <xf numFmtId="0" fontId="9" fillId="2" borderId="0" xfId="19" applyFont="1" applyFill="1" applyAlignment="1">
      <alignment vertical="top"/>
    </xf>
    <xf numFmtId="0" fontId="9" fillId="0" borderId="0" xfId="19" applyFont="1" applyAlignment="1">
      <alignment vertical="top"/>
    </xf>
    <xf numFmtId="0" fontId="9" fillId="2" borderId="0" xfId="9" applyFont="1" applyFill="1" applyAlignment="1">
      <alignment vertical="top"/>
    </xf>
    <xf numFmtId="0" fontId="9" fillId="0" borderId="0" xfId="9" applyFont="1" applyAlignment="1">
      <alignment vertical="top"/>
    </xf>
    <xf numFmtId="0" fontId="7" fillId="4" borderId="0" xfId="9" applyFill="1" applyAlignment="1">
      <alignment vertical="top"/>
    </xf>
    <xf numFmtId="0" fontId="10" fillId="2" borderId="0" xfId="9" applyFont="1" applyFill="1" applyAlignment="1">
      <alignment vertical="top"/>
    </xf>
    <xf numFmtId="0" fontId="21" fillId="4" borderId="2" xfId="22" applyFont="1" applyFill="1" applyBorder="1"/>
    <xf numFmtId="0" fontId="9" fillId="4" borderId="3" xfId="22" applyFont="1" applyFill="1" applyBorder="1"/>
    <xf numFmtId="0" fontId="30" fillId="4" borderId="0" xfId="0" applyFont="1" applyFill="1"/>
    <xf numFmtId="0" fontId="30" fillId="4" borderId="0" xfId="17" applyFont="1" applyFill="1" applyAlignment="1">
      <alignment vertical="top"/>
    </xf>
    <xf numFmtId="0" fontId="30" fillId="0" borderId="0" xfId="17" applyFont="1" applyAlignment="1">
      <alignment vertical="top"/>
    </xf>
    <xf numFmtId="0" fontId="30" fillId="4" borderId="0" xfId="22" applyFont="1" applyFill="1" applyAlignment="1">
      <alignment vertical="top"/>
    </xf>
    <xf numFmtId="0" fontId="32" fillId="4" borderId="0" xfId="22" applyFont="1" applyFill="1"/>
    <xf numFmtId="0" fontId="32" fillId="4" borderId="0" xfId="9" applyFont="1" applyFill="1" applyAlignment="1">
      <alignment vertical="top"/>
    </xf>
    <xf numFmtId="0" fontId="30" fillId="0" borderId="0" xfId="9" applyFont="1" applyAlignment="1">
      <alignment vertical="top"/>
    </xf>
    <xf numFmtId="0" fontId="30" fillId="0" borderId="0" xfId="19" applyFont="1" applyAlignment="1">
      <alignment vertical="top"/>
    </xf>
    <xf numFmtId="0" fontId="30" fillId="0" borderId="0" xfId="15" applyFont="1" applyAlignment="1">
      <alignment vertical="top"/>
    </xf>
    <xf numFmtId="0" fontId="30" fillId="4" borderId="0" xfId="8" applyFont="1" applyFill="1" applyAlignment="1">
      <alignment vertical="top"/>
    </xf>
    <xf numFmtId="0" fontId="30" fillId="4" borderId="0" xfId="7" applyFont="1" applyFill="1" applyAlignment="1">
      <alignment vertical="top"/>
    </xf>
    <xf numFmtId="0" fontId="30" fillId="4" borderId="0" xfId="18" applyFont="1" applyFill="1"/>
    <xf numFmtId="0" fontId="30" fillId="4" borderId="0" xfId="18" applyFont="1" applyFill="1" applyAlignment="1">
      <alignment vertical="top"/>
    </xf>
    <xf numFmtId="0" fontId="30" fillId="4" borderId="0" xfId="16" applyFont="1" applyFill="1"/>
    <xf numFmtId="0" fontId="30" fillId="4" borderId="0" xfId="16" applyFont="1" applyFill="1" applyAlignment="1">
      <alignment vertical="top"/>
    </xf>
    <xf numFmtId="0" fontId="30" fillId="0" borderId="0" xfId="16" applyFont="1" applyAlignment="1">
      <alignment vertical="top"/>
    </xf>
    <xf numFmtId="0" fontId="30" fillId="4" borderId="0" xfId="13" applyFont="1" applyFill="1"/>
    <xf numFmtId="0" fontId="30" fillId="4" borderId="0" xfId="13" applyFont="1" applyFill="1" applyAlignment="1">
      <alignment vertical="top"/>
    </xf>
    <xf numFmtId="0" fontId="30" fillId="0" borderId="0" xfId="13" applyFont="1" applyAlignment="1">
      <alignment vertical="top"/>
    </xf>
    <xf numFmtId="0" fontId="30" fillId="4" borderId="0" xfId="21" applyFont="1" applyFill="1"/>
    <xf numFmtId="0" fontId="30" fillId="4" borderId="0" xfId="21" applyFont="1" applyFill="1" applyAlignment="1">
      <alignment vertical="top"/>
    </xf>
    <xf numFmtId="0" fontId="30" fillId="0" borderId="0" xfId="21" applyFont="1" applyAlignment="1">
      <alignment vertical="top"/>
    </xf>
    <xf numFmtId="0" fontId="19" fillId="0" borderId="0" xfId="21" applyFont="1" applyAlignment="1">
      <alignment horizontal="right"/>
    </xf>
    <xf numFmtId="0" fontId="32" fillId="0" borderId="0" xfId="23" applyFont="1"/>
    <xf numFmtId="0" fontId="32" fillId="4" borderId="0" xfId="11" applyFont="1" applyFill="1"/>
    <xf numFmtId="0" fontId="32" fillId="4" borderId="0" xfId="11" applyFont="1" applyFill="1" applyAlignment="1">
      <alignment vertical="top"/>
    </xf>
    <xf numFmtId="0" fontId="32" fillId="0" borderId="0" xfId="11" applyFont="1" applyAlignment="1">
      <alignment vertical="top"/>
    </xf>
    <xf numFmtId="0" fontId="30" fillId="4" borderId="0" xfId="23" applyFont="1" applyFill="1" applyAlignment="1">
      <alignment vertical="top"/>
    </xf>
    <xf numFmtId="0" fontId="30" fillId="0" borderId="0" xfId="23" applyFont="1" applyAlignment="1">
      <alignment vertical="top"/>
    </xf>
    <xf numFmtId="0" fontId="30" fillId="4" borderId="0" xfId="0" applyFont="1" applyFill="1" applyAlignment="1">
      <alignment vertical="top"/>
    </xf>
    <xf numFmtId="0" fontId="30" fillId="4" borderId="0" xfId="0" applyFont="1" applyFill="1" applyAlignment="1">
      <alignment vertical="top" wrapText="1"/>
    </xf>
    <xf numFmtId="0" fontId="18" fillId="0" borderId="3" xfId="22" applyFont="1" applyBorder="1"/>
    <xf numFmtId="0" fontId="0" fillId="0" borderId="3" xfId="0" applyBorder="1"/>
    <xf numFmtId="0" fontId="18" fillId="0" borderId="3" xfId="22" applyFont="1" applyBorder="1" applyAlignment="1">
      <alignment wrapText="1"/>
    </xf>
    <xf numFmtId="0" fontId="0" fillId="0" borderId="3" xfId="0" applyBorder="1" applyAlignment="1">
      <alignment wrapText="1"/>
    </xf>
    <xf numFmtId="0" fontId="16" fillId="0" borderId="0" xfId="14" applyFont="1"/>
    <xf numFmtId="0" fontId="4" fillId="0" borderId="0" xfId="14" applyFont="1"/>
    <xf numFmtId="0" fontId="18" fillId="0" borderId="3" xfId="6" applyBorder="1"/>
    <xf numFmtId="0" fontId="4" fillId="2" borderId="0" xfId="14" applyFont="1" applyFill="1"/>
    <xf numFmtId="0" fontId="21" fillId="0" borderId="2" xfId="14" applyFont="1" applyBorder="1" applyAlignment="1">
      <alignment horizontal="center"/>
    </xf>
    <xf numFmtId="0" fontId="4" fillId="0" borderId="3" xfId="14" applyFont="1" applyBorder="1" applyAlignment="1">
      <alignment horizontal="center"/>
    </xf>
    <xf numFmtId="0" fontId="4" fillId="0" borderId="2" xfId="14" applyFont="1" applyBorder="1" applyAlignment="1">
      <alignment horizontal="right"/>
    </xf>
    <xf numFmtId="0" fontId="19" fillId="0" borderId="2" xfId="14" applyFont="1" applyBorder="1" applyAlignment="1">
      <alignment horizontal="right"/>
    </xf>
    <xf numFmtId="0" fontId="4" fillId="2" borderId="0" xfId="14" applyFont="1" applyFill="1" applyAlignment="1">
      <alignment horizontal="left"/>
    </xf>
    <xf numFmtId="0" fontId="4" fillId="2" borderId="0" xfId="18" applyFont="1" applyFill="1" applyAlignment="1">
      <alignment horizontal="left"/>
    </xf>
    <xf numFmtId="0" fontId="4" fillId="2" borderId="3" xfId="14" applyFont="1" applyFill="1" applyBorder="1" applyAlignment="1">
      <alignment horizontal="left"/>
    </xf>
    <xf numFmtId="0" fontId="18" fillId="0" borderId="0" xfId="6" applyAlignment="1">
      <alignment horizontal="left"/>
    </xf>
    <xf numFmtId="0" fontId="19" fillId="2" borderId="0" xfId="14" applyFont="1" applyFill="1"/>
    <xf numFmtId="0" fontId="18" fillId="0" borderId="0" xfId="6"/>
    <xf numFmtId="0" fontId="4" fillId="0" borderId="0" xfId="23" applyFont="1"/>
    <xf numFmtId="0" fontId="4" fillId="0" borderId="0" xfId="18" applyFont="1"/>
    <xf numFmtId="0" fontId="4" fillId="0" borderId="0" xfId="23" applyFont="1" applyAlignment="1">
      <alignment horizontal="left"/>
    </xf>
    <xf numFmtId="1" fontId="4" fillId="0" borderId="0" xfId="23" applyNumberFormat="1" applyFont="1"/>
    <xf numFmtId="1" fontId="4" fillId="0" borderId="0" xfId="14" applyNumberFormat="1" applyFont="1"/>
    <xf numFmtId="164" fontId="4" fillId="0" borderId="0" xfId="14" applyNumberFormat="1" applyFont="1"/>
    <xf numFmtId="3" fontId="4" fillId="0" borderId="0" xfId="14" applyNumberFormat="1" applyFont="1"/>
    <xf numFmtId="0" fontId="16" fillId="4" borderId="0" xfId="24" applyFont="1" applyFill="1"/>
    <xf numFmtId="0" fontId="4" fillId="4" borderId="0" xfId="24" applyFont="1" applyFill="1"/>
    <xf numFmtId="0" fontId="4" fillId="4" borderId="0" xfId="15" applyFont="1" applyFill="1"/>
    <xf numFmtId="0" fontId="4" fillId="2" borderId="0" xfId="15" applyFont="1" applyFill="1"/>
    <xf numFmtId="0" fontId="21" fillId="4" borderId="2" xfId="15" applyFont="1" applyFill="1" applyBorder="1" applyAlignment="1">
      <alignment horizontal="center"/>
    </xf>
    <xf numFmtId="0" fontId="17" fillId="4" borderId="3" xfId="15" applyFont="1" applyFill="1" applyBorder="1" applyAlignment="1">
      <alignment horizontal="center"/>
    </xf>
    <xf numFmtId="0" fontId="4" fillId="2" borderId="0" xfId="24" applyFont="1" applyFill="1"/>
    <xf numFmtId="0" fontId="4" fillId="2" borderId="0" xfId="24" applyFont="1" applyFill="1" applyAlignment="1">
      <alignment horizontal="left"/>
    </xf>
    <xf numFmtId="0" fontId="4" fillId="2" borderId="0" xfId="15" applyFont="1" applyFill="1" applyAlignment="1">
      <alignment horizontal="left" vertical="top"/>
    </xf>
    <xf numFmtId="0" fontId="18" fillId="4" borderId="0" xfId="6" applyFill="1" applyAlignment="1">
      <alignment vertical="top"/>
    </xf>
    <xf numFmtId="0" fontId="4" fillId="4" borderId="0" xfId="15" applyFont="1" applyFill="1" applyAlignment="1">
      <alignment vertical="top"/>
    </xf>
    <xf numFmtId="0" fontId="4" fillId="4" borderId="0" xfId="15" quotePrefix="1" applyFont="1" applyFill="1" applyAlignment="1">
      <alignment horizontal="left" vertical="top"/>
    </xf>
    <xf numFmtId="0" fontId="17" fillId="4" borderId="0" xfId="17" applyFont="1" applyFill="1" applyAlignment="1">
      <alignment vertical="top"/>
    </xf>
    <xf numFmtId="0" fontId="18" fillId="0" borderId="0" xfId="6" applyAlignment="1">
      <alignment vertical="top"/>
    </xf>
    <xf numFmtId="0" fontId="0" fillId="0" borderId="7" xfId="0" applyBorder="1"/>
    <xf numFmtId="0" fontId="9" fillId="0" borderId="7" xfId="23" applyFont="1" applyBorder="1"/>
    <xf numFmtId="0" fontId="30" fillId="0" borderId="7" xfId="23" applyFont="1" applyBorder="1"/>
    <xf numFmtId="0" fontId="9" fillId="0" borderId="8" xfId="23" applyFont="1" applyBorder="1"/>
    <xf numFmtId="0" fontId="4" fillId="2" borderId="0" xfId="17" applyFont="1" applyFill="1"/>
    <xf numFmtId="0" fontId="4" fillId="2" borderId="0" xfId="17" applyFont="1" applyFill="1" applyAlignment="1">
      <alignment horizontal="left"/>
    </xf>
    <xf numFmtId="0" fontId="4" fillId="2" borderId="0" xfId="19" applyFont="1" applyFill="1" applyAlignment="1">
      <alignment horizontal="left"/>
    </xf>
    <xf numFmtId="0" fontId="4" fillId="2" borderId="0" xfId="10" applyFont="1" applyFill="1"/>
    <xf numFmtId="0" fontId="4" fillId="2" borderId="0" xfId="21" applyFont="1" applyFill="1" applyAlignment="1">
      <alignment horizontal="left"/>
    </xf>
    <xf numFmtId="171" fontId="4" fillId="0" borderId="0" xfId="21" applyNumberFormat="1" applyFont="1" applyAlignment="1">
      <alignment horizontal="left"/>
    </xf>
    <xf numFmtId="0" fontId="4" fillId="2" borderId="0" xfId="23" applyFont="1" applyFill="1"/>
    <xf numFmtId="0" fontId="4" fillId="2" borderId="0" xfId="23" applyFont="1" applyFill="1" applyAlignment="1">
      <alignment horizontal="left"/>
    </xf>
    <xf numFmtId="171" fontId="4" fillId="0" borderId="0" xfId="23" applyNumberFormat="1" applyFont="1" applyAlignment="1">
      <alignment horizontal="left"/>
    </xf>
    <xf numFmtId="0" fontId="17" fillId="4" borderId="0" xfId="0" applyFont="1" applyFill="1"/>
    <xf numFmtId="3" fontId="30" fillId="4" borderId="0" xfId="21" applyNumberFormat="1" applyFont="1" applyFill="1" applyAlignment="1">
      <alignment vertical="top"/>
    </xf>
    <xf numFmtId="0" fontId="17" fillId="4" borderId="0" xfId="0" applyFont="1" applyFill="1" applyAlignment="1">
      <alignment vertical="top"/>
    </xf>
    <xf numFmtId="0" fontId="17" fillId="4" borderId="0" xfId="0" applyFont="1" applyFill="1" applyAlignment="1">
      <alignment vertical="top" wrapText="1"/>
    </xf>
    <xf numFmtId="0" fontId="17" fillId="0" borderId="0" xfId="22" applyFont="1"/>
    <xf numFmtId="0" fontId="17" fillId="4" borderId="0" xfId="22" applyFont="1" applyFill="1" applyAlignment="1">
      <alignment vertical="top"/>
    </xf>
    <xf numFmtId="0" fontId="17" fillId="0" borderId="7" xfId="23" applyFont="1" applyBorder="1"/>
    <xf numFmtId="0" fontId="17" fillId="0" borderId="0" xfId="23" applyFont="1"/>
    <xf numFmtId="0" fontId="17" fillId="4" borderId="0" xfId="23" applyFont="1" applyFill="1"/>
    <xf numFmtId="0" fontId="36" fillId="0" borderId="0" xfId="11" applyFont="1"/>
    <xf numFmtId="0" fontId="36" fillId="0" borderId="0" xfId="23" applyFont="1"/>
    <xf numFmtId="0" fontId="17" fillId="0" borderId="0" xfId="21" applyFont="1"/>
    <xf numFmtId="0" fontId="17" fillId="4" borderId="0" xfId="21" applyFont="1" applyFill="1" applyAlignment="1">
      <alignment vertical="top"/>
    </xf>
    <xf numFmtId="0" fontId="17" fillId="0" borderId="0" xfId="21" applyFont="1" applyAlignment="1">
      <alignment vertical="top"/>
    </xf>
    <xf numFmtId="0" fontId="20" fillId="0" borderId="0" xfId="21" applyFont="1" applyAlignment="1">
      <alignment horizontal="right"/>
    </xf>
    <xf numFmtId="0" fontId="17" fillId="0" borderId="0" xfId="16" applyFont="1"/>
    <xf numFmtId="0" fontId="17" fillId="0" borderId="0" xfId="18" applyFont="1"/>
    <xf numFmtId="0" fontId="15" fillId="0" borderId="3" xfId="6" applyFont="1" applyBorder="1"/>
    <xf numFmtId="0" fontId="15" fillId="0" borderId="0" xfId="6" applyFont="1"/>
    <xf numFmtId="1" fontId="17" fillId="0" borderId="0" xfId="23" applyNumberFormat="1" applyFont="1"/>
    <xf numFmtId="1" fontId="17" fillId="0" borderId="0" xfId="14" applyNumberFormat="1" applyFont="1"/>
    <xf numFmtId="164" fontId="17" fillId="0" borderId="0" xfId="14" applyNumberFormat="1" applyFont="1"/>
    <xf numFmtId="3" fontId="17" fillId="0" borderId="0" xfId="14" applyNumberFormat="1" applyFont="1"/>
    <xf numFmtId="0" fontId="17" fillId="0" borderId="0" xfId="14" applyFont="1"/>
    <xf numFmtId="0" fontId="17" fillId="4" borderId="0" xfId="24" applyFont="1" applyFill="1"/>
    <xf numFmtId="0" fontId="17" fillId="0" borderId="0" xfId="19" applyFont="1"/>
    <xf numFmtId="0" fontId="36" fillId="4" borderId="0" xfId="9" applyFont="1" applyFill="1" applyAlignment="1">
      <alignment vertical="top"/>
    </xf>
    <xf numFmtId="3" fontId="9" fillId="4" borderId="0" xfId="21" applyNumberFormat="1" applyFont="1" applyFill="1" applyAlignment="1">
      <alignment vertical="top"/>
    </xf>
    <xf numFmtId="166" fontId="21" fillId="4" borderId="0" xfId="23" applyNumberFormat="1" applyFont="1" applyFill="1" applyAlignment="1">
      <alignment horizontal="right"/>
    </xf>
    <xf numFmtId="49" fontId="0" fillId="0" borderId="0" xfId="0" applyNumberFormat="1" applyAlignment="1">
      <alignment horizontal="left"/>
    </xf>
    <xf numFmtId="0" fontId="2" fillId="0" borderId="0" xfId="26"/>
    <xf numFmtId="0" fontId="42" fillId="0" borderId="0" xfId="26" applyFont="1"/>
    <xf numFmtId="0" fontId="41" fillId="5" borderId="0" xfId="26" applyFont="1" applyFill="1"/>
    <xf numFmtId="0" fontId="41" fillId="0" borderId="11" xfId="26" applyFont="1" applyBorder="1"/>
    <xf numFmtId="0" fontId="41" fillId="0" borderId="12" xfId="26" applyFont="1" applyBorder="1"/>
    <xf numFmtId="0" fontId="17" fillId="0" borderId="0" xfId="17" applyFont="1"/>
    <xf numFmtId="0" fontId="17" fillId="0" borderId="0" xfId="17" applyFont="1" applyAlignment="1">
      <alignment vertical="top"/>
    </xf>
    <xf numFmtId="0" fontId="18" fillId="6" borderId="3" xfId="22" applyFont="1" applyFill="1" applyBorder="1"/>
    <xf numFmtId="0" fontId="0" fillId="6" borderId="3" xfId="0" applyFill="1" applyBorder="1"/>
    <xf numFmtId="0" fontId="4" fillId="4" borderId="0" xfId="0" applyFont="1" applyFill="1" applyAlignment="1">
      <alignment horizontal="left" vertical="top" wrapText="1"/>
    </xf>
    <xf numFmtId="172" fontId="20" fillId="0" borderId="0" xfId="23" applyNumberFormat="1" applyFont="1" applyAlignment="1">
      <alignment horizontal="right"/>
    </xf>
    <xf numFmtId="172" fontId="20" fillId="0" borderId="3" xfId="23" applyNumberFormat="1" applyFont="1" applyBorder="1" applyAlignment="1">
      <alignment horizontal="right"/>
    </xf>
    <xf numFmtId="172" fontId="20" fillId="4" borderId="0" xfId="23" applyNumberFormat="1" applyFont="1" applyFill="1" applyAlignment="1">
      <alignment horizontal="right"/>
    </xf>
    <xf numFmtId="172" fontId="19" fillId="4" borderId="0" xfId="23" applyNumberFormat="1" applyFont="1" applyFill="1" applyAlignment="1">
      <alignment horizontal="right"/>
    </xf>
    <xf numFmtId="0" fontId="4" fillId="4" borderId="0" xfId="23" applyFont="1" applyFill="1"/>
    <xf numFmtId="2" fontId="9" fillId="4" borderId="0" xfId="23" applyNumberFormat="1" applyFont="1" applyFill="1"/>
    <xf numFmtId="9" fontId="4" fillId="4" borderId="0" xfId="27" applyFont="1" applyFill="1"/>
    <xf numFmtId="2" fontId="4" fillId="4" borderId="0" xfId="23" applyNumberFormat="1" applyFont="1" applyFill="1"/>
    <xf numFmtId="0" fontId="9" fillId="6" borderId="0" xfId="23" applyFont="1" applyFill="1"/>
    <xf numFmtId="0" fontId="20" fillId="6" borderId="2" xfId="17" applyFont="1" applyFill="1" applyBorder="1"/>
    <xf numFmtId="0" fontId="0" fillId="6" borderId="3" xfId="0" applyFill="1" applyBorder="1" applyAlignment="1">
      <alignment wrapText="1"/>
    </xf>
    <xf numFmtId="0" fontId="3" fillId="0" borderId="0" xfId="0" applyFont="1"/>
    <xf numFmtId="0" fontId="45" fillId="0" borderId="0" xfId="0" applyFont="1" applyAlignment="1">
      <alignment horizontal="left" vertical="center" indent="15"/>
    </xf>
    <xf numFmtId="0" fontId="9" fillId="0" borderId="0" xfId="17" applyFont="1" applyAlignment="1">
      <alignment horizontal="left"/>
    </xf>
    <xf numFmtId="165" fontId="20" fillId="4" borderId="0" xfId="23" applyNumberFormat="1" applyFont="1" applyFill="1" applyAlignment="1">
      <alignment horizontal="right"/>
    </xf>
    <xf numFmtId="0" fontId="46" fillId="0" borderId="0" xfId="6" applyFont="1" applyAlignment="1">
      <alignment horizontal="left"/>
    </xf>
    <xf numFmtId="0" fontId="4" fillId="2" borderId="0" xfId="7" applyFont="1" applyFill="1"/>
    <xf numFmtId="175" fontId="20" fillId="4" borderId="0" xfId="23" applyNumberFormat="1" applyFont="1" applyFill="1" applyAlignment="1">
      <alignment horizontal="right"/>
    </xf>
    <xf numFmtId="0" fontId="17" fillId="2" borderId="0" xfId="17" applyFont="1" applyFill="1" applyAlignment="1">
      <alignment horizontal="left"/>
    </xf>
    <xf numFmtId="0" fontId="40" fillId="0" borderId="0" xfId="26" applyFont="1"/>
    <xf numFmtId="0" fontId="39" fillId="0" borderId="3" xfId="26" applyFont="1" applyBorder="1"/>
    <xf numFmtId="0" fontId="4" fillId="2" borderId="0" xfId="18" applyFont="1" applyFill="1"/>
    <xf numFmtId="0" fontId="4" fillId="2" borderId="0" xfId="22" applyFont="1" applyFill="1" applyAlignment="1">
      <alignment horizontal="left"/>
    </xf>
    <xf numFmtId="0" fontId="4" fillId="2" borderId="0" xfId="22" applyFont="1" applyFill="1"/>
    <xf numFmtId="0" fontId="17" fillId="2" borderId="0" xfId="17" applyFont="1" applyFill="1"/>
    <xf numFmtId="0" fontId="4" fillId="2" borderId="0" xfId="28" applyFont="1" applyFill="1"/>
    <xf numFmtId="49" fontId="17" fillId="4" borderId="0" xfId="28" applyNumberFormat="1" applyFont="1" applyFill="1"/>
    <xf numFmtId="171" fontId="4" fillId="4" borderId="0" xfId="28" applyNumberFormat="1" applyFont="1" applyFill="1"/>
    <xf numFmtId="0" fontId="17" fillId="4" borderId="0" xfId="28" applyFont="1" applyFill="1" applyAlignment="1">
      <alignment horizontal="left" vertical="top" wrapText="1"/>
    </xf>
    <xf numFmtId="0" fontId="17" fillId="6" borderId="0" xfId="22" applyFont="1" applyFill="1"/>
    <xf numFmtId="0" fontId="4" fillId="4" borderId="0" xfId="28" applyFont="1" applyFill="1"/>
    <xf numFmtId="166" fontId="21" fillId="4" borderId="3" xfId="23" applyNumberFormat="1" applyFont="1" applyFill="1" applyBorder="1" applyAlignment="1">
      <alignment horizontal="right"/>
    </xf>
    <xf numFmtId="171" fontId="4" fillId="4" borderId="0" xfId="29" applyNumberFormat="1" applyFont="1" applyFill="1" applyAlignment="1">
      <alignment horizontal="left" indent="1"/>
    </xf>
    <xf numFmtId="0" fontId="20" fillId="6" borderId="3" xfId="17" applyFont="1" applyFill="1" applyBorder="1"/>
    <xf numFmtId="0" fontId="20" fillId="6" borderId="0" xfId="17" applyFont="1" applyFill="1"/>
    <xf numFmtId="0" fontId="4" fillId="4" borderId="3" xfId="0" applyFont="1" applyFill="1" applyBorder="1"/>
    <xf numFmtId="0" fontId="0" fillId="6" borderId="6" xfId="0" applyFill="1" applyBorder="1"/>
    <xf numFmtId="0" fontId="4" fillId="2" borderId="0" xfId="29" applyFont="1" applyFill="1"/>
    <xf numFmtId="0" fontId="4" fillId="4" borderId="0" xfId="29" applyFont="1" applyFill="1"/>
    <xf numFmtId="0" fontId="4" fillId="4" borderId="3" xfId="22" applyFont="1" applyFill="1" applyBorder="1"/>
    <xf numFmtId="0" fontId="17" fillId="4" borderId="0" xfId="22" applyFont="1" applyFill="1"/>
    <xf numFmtId="0" fontId="4" fillId="6" borderId="0" xfId="29" applyFont="1" applyFill="1"/>
    <xf numFmtId="1" fontId="21" fillId="0" borderId="0" xfId="23" applyNumberFormat="1" applyFont="1" applyAlignment="1">
      <alignment horizontal="right" indent="1"/>
    </xf>
    <xf numFmtId="2" fontId="21" fillId="0" borderId="0" xfId="23" applyNumberFormat="1" applyFont="1" applyAlignment="1">
      <alignment horizontal="right"/>
    </xf>
    <xf numFmtId="1" fontId="21" fillId="0" borderId="0" xfId="23" applyNumberFormat="1" applyFont="1" applyAlignment="1">
      <alignment horizontal="right"/>
    </xf>
    <xf numFmtId="165" fontId="21" fillId="0" borderId="0" xfId="23" applyNumberFormat="1" applyFont="1" applyAlignment="1">
      <alignment horizontal="right"/>
    </xf>
    <xf numFmtId="166" fontId="21" fillId="0" borderId="0" xfId="23" applyNumberFormat="1" applyFont="1" applyAlignment="1">
      <alignment horizontal="right"/>
    </xf>
    <xf numFmtId="2" fontId="21" fillId="0" borderId="0" xfId="19" applyNumberFormat="1" applyFont="1" applyAlignment="1">
      <alignment horizontal="right"/>
    </xf>
    <xf numFmtId="0" fontId="21" fillId="0" borderId="0" xfId="19" applyFont="1" applyAlignment="1">
      <alignment horizontal="right"/>
    </xf>
    <xf numFmtId="3" fontId="21" fillId="0" borderId="0" xfId="23" applyNumberFormat="1" applyFont="1" applyAlignment="1">
      <alignment horizontal="right"/>
    </xf>
    <xf numFmtId="166" fontId="21" fillId="0" borderId="0" xfId="19" applyNumberFormat="1" applyFont="1" applyAlignment="1">
      <alignment horizontal="right"/>
    </xf>
    <xf numFmtId="3" fontId="21" fillId="0" borderId="3" xfId="23" applyNumberFormat="1" applyFont="1" applyBorder="1" applyAlignment="1">
      <alignment horizontal="right"/>
    </xf>
    <xf numFmtId="1" fontId="21" fillId="8" borderId="0" xfId="23" applyNumberFormat="1" applyFont="1" applyFill="1" applyAlignment="1">
      <alignment horizontal="right" indent="1"/>
    </xf>
    <xf numFmtId="2" fontId="21" fillId="8" borderId="0" xfId="23" applyNumberFormat="1" applyFont="1" applyFill="1" applyAlignment="1">
      <alignment horizontal="right" indent="1"/>
    </xf>
    <xf numFmtId="2" fontId="21" fillId="8" borderId="0" xfId="23" applyNumberFormat="1" applyFont="1" applyFill="1" applyAlignment="1">
      <alignment horizontal="right"/>
    </xf>
    <xf numFmtId="1" fontId="21" fillId="8" borderId="0" xfId="23" applyNumberFormat="1" applyFont="1" applyFill="1" applyAlignment="1">
      <alignment horizontal="right"/>
    </xf>
    <xf numFmtId="165" fontId="21" fillId="8" borderId="0" xfId="23" applyNumberFormat="1" applyFont="1" applyFill="1" applyAlignment="1">
      <alignment horizontal="right"/>
    </xf>
    <xf numFmtId="166" fontId="21" fillId="8" borderId="0" xfId="23" applyNumberFormat="1" applyFont="1" applyFill="1" applyAlignment="1">
      <alignment horizontal="right"/>
    </xf>
    <xf numFmtId="2" fontId="21" fillId="8" borderId="0" xfId="19" applyNumberFormat="1" applyFont="1" applyFill="1" applyAlignment="1">
      <alignment horizontal="right"/>
    </xf>
    <xf numFmtId="0" fontId="21" fillId="8" borderId="0" xfId="19" applyFont="1" applyFill="1" applyAlignment="1">
      <alignment horizontal="right"/>
    </xf>
    <xf numFmtId="3" fontId="21" fillId="8" borderId="0" xfId="23" applyNumberFormat="1" applyFont="1" applyFill="1" applyAlignment="1">
      <alignment horizontal="right"/>
    </xf>
    <xf numFmtId="166" fontId="21" fillId="8" borderId="0" xfId="19" applyNumberFormat="1" applyFont="1" applyFill="1" applyAlignment="1">
      <alignment horizontal="right"/>
    </xf>
    <xf numFmtId="3" fontId="21" fillId="8" borderId="3" xfId="23" applyNumberFormat="1" applyFont="1" applyFill="1" applyBorder="1" applyAlignment="1">
      <alignment horizontal="right"/>
    </xf>
    <xf numFmtId="0" fontId="21" fillId="0" borderId="0" xfId="17" applyFont="1" applyAlignment="1">
      <alignment horizontal="left" indent="1"/>
    </xf>
    <xf numFmtId="171" fontId="21" fillId="0" borderId="0" xfId="17" quotePrefix="1" applyNumberFormat="1" applyFont="1" applyAlignment="1">
      <alignment horizontal="left" wrapText="1" indent="1"/>
    </xf>
    <xf numFmtId="0" fontId="21" fillId="0" borderId="0" xfId="17" quotePrefix="1" applyFont="1" applyAlignment="1">
      <alignment horizontal="left" wrapText="1" indent="1"/>
    </xf>
    <xf numFmtId="0" fontId="21" fillId="0" borderId="0" xfId="17" applyFont="1" applyAlignment="1">
      <alignment horizontal="left" wrapText="1" indent="1"/>
    </xf>
    <xf numFmtId="171" fontId="21" fillId="0" borderId="0" xfId="17" quotePrefix="1" applyNumberFormat="1" applyFont="1" applyAlignment="1">
      <alignment horizontal="left" indent="1"/>
    </xf>
    <xf numFmtId="0" fontId="21" fillId="0" borderId="0" xfId="20" applyFont="1" applyAlignment="1">
      <alignment horizontal="left" indent="1"/>
    </xf>
    <xf numFmtId="171" fontId="21" fillId="0" borderId="0" xfId="20" quotePrefix="1" applyNumberFormat="1" applyFont="1" applyAlignment="1">
      <alignment horizontal="left" indent="1"/>
    </xf>
    <xf numFmtId="171" fontId="21" fillId="0" borderId="0" xfId="20" applyNumberFormat="1" applyFont="1" applyAlignment="1">
      <alignment horizontal="left" indent="1"/>
    </xf>
    <xf numFmtId="0" fontId="21" fillId="0" borderId="0" xfId="17" quotePrefix="1" applyFont="1" applyAlignment="1">
      <alignment horizontal="left" indent="1"/>
    </xf>
    <xf numFmtId="171" fontId="21" fillId="0" borderId="3" xfId="20" applyNumberFormat="1" applyFont="1" applyBorder="1" applyAlignment="1">
      <alignment horizontal="left" indent="1"/>
    </xf>
    <xf numFmtId="0" fontId="21" fillId="0" borderId="0" xfId="22" applyFont="1" applyAlignment="1">
      <alignment horizontal="right"/>
    </xf>
    <xf numFmtId="0" fontId="4" fillId="0" borderId="0" xfId="22" applyFont="1" applyAlignment="1">
      <alignment horizontal="right"/>
    </xf>
    <xf numFmtId="2" fontId="21" fillId="0" borderId="3" xfId="23" applyNumberFormat="1" applyFont="1" applyBorder="1" applyAlignment="1">
      <alignment horizontal="right"/>
    </xf>
    <xf numFmtId="166" fontId="21" fillId="8" borderId="0" xfId="22" applyNumberFormat="1" applyFont="1" applyFill="1" applyAlignment="1">
      <alignment horizontal="center"/>
    </xf>
    <xf numFmtId="0" fontId="21" fillId="8" borderId="0" xfId="22" applyFont="1" applyFill="1" applyAlignment="1">
      <alignment horizontal="right"/>
    </xf>
    <xf numFmtId="0" fontId="4" fillId="8" borderId="0" xfId="22" applyFont="1" applyFill="1" applyAlignment="1">
      <alignment horizontal="right"/>
    </xf>
    <xf numFmtId="174" fontId="4" fillId="8" borderId="0" xfId="22" applyNumberFormat="1" applyFont="1" applyFill="1" applyAlignment="1">
      <alignment horizontal="right"/>
    </xf>
    <xf numFmtId="2" fontId="21" fillId="8" borderId="3" xfId="23" applyNumberFormat="1" applyFont="1" applyFill="1" applyBorder="1" applyAlignment="1">
      <alignment horizontal="right"/>
    </xf>
    <xf numFmtId="171" fontId="9" fillId="0" borderId="0" xfId="22" applyNumberFormat="1" applyFont="1" applyAlignment="1">
      <alignment horizontal="left" indent="1"/>
    </xf>
    <xf numFmtId="171" fontId="4" fillId="0" borderId="0" xfId="22" applyNumberFormat="1" applyFont="1" applyAlignment="1">
      <alignment horizontal="left" indent="1"/>
    </xf>
    <xf numFmtId="0" fontId="20" fillId="0" borderId="0" xfId="22" applyFont="1" applyAlignment="1">
      <alignment horizontal="left" indent="1"/>
    </xf>
    <xf numFmtId="0" fontId="17" fillId="0" borderId="0" xfId="22" applyFont="1" applyAlignment="1">
      <alignment horizontal="left" indent="1"/>
    </xf>
    <xf numFmtId="171" fontId="4" fillId="0" borderId="0" xfId="22" applyNumberFormat="1" applyFont="1" applyAlignment="1">
      <alignment horizontal="left" indent="2"/>
    </xf>
    <xf numFmtId="171" fontId="9" fillId="0" borderId="0" xfId="22" applyNumberFormat="1" applyFont="1" applyAlignment="1">
      <alignment horizontal="left" indent="2"/>
    </xf>
    <xf numFmtId="171" fontId="9" fillId="0" borderId="3" xfId="22" applyNumberFormat="1" applyFont="1" applyBorder="1" applyAlignment="1">
      <alignment horizontal="left" indent="2"/>
    </xf>
    <xf numFmtId="3" fontId="21" fillId="4" borderId="0" xfId="23" applyNumberFormat="1" applyFont="1" applyFill="1" applyAlignment="1">
      <alignment horizontal="right"/>
    </xf>
    <xf numFmtId="3" fontId="21" fillId="4" borderId="3" xfId="23" applyNumberFormat="1" applyFont="1" applyFill="1" applyBorder="1" applyAlignment="1">
      <alignment horizontal="right"/>
    </xf>
    <xf numFmtId="166" fontId="20" fillId="8" borderId="0" xfId="23" applyNumberFormat="1" applyFont="1" applyFill="1" applyAlignment="1">
      <alignment horizontal="right"/>
    </xf>
    <xf numFmtId="171" fontId="17" fillId="4" borderId="0" xfId="28" applyNumberFormat="1" applyFont="1" applyFill="1" applyAlignment="1">
      <alignment horizontal="left" indent="1"/>
    </xf>
    <xf numFmtId="171" fontId="4" fillId="4" borderId="0" xfId="28" applyNumberFormat="1" applyFont="1" applyFill="1" applyAlignment="1">
      <alignment horizontal="left" indent="1"/>
    </xf>
    <xf numFmtId="171" fontId="4" fillId="4" borderId="0" xfId="28" applyNumberFormat="1" applyFont="1" applyFill="1" applyAlignment="1">
      <alignment horizontal="left" indent="2"/>
    </xf>
    <xf numFmtId="171" fontId="17" fillId="4" borderId="0" xfId="28" applyNumberFormat="1" applyFont="1" applyFill="1" applyAlignment="1">
      <alignment horizontal="left" indent="2"/>
    </xf>
    <xf numFmtId="171" fontId="4" fillId="4" borderId="0" xfId="28" applyNumberFormat="1" applyFont="1" applyFill="1" applyAlignment="1">
      <alignment horizontal="left" indent="3"/>
    </xf>
    <xf numFmtId="171" fontId="4" fillId="4" borderId="3" xfId="28" applyNumberFormat="1" applyFont="1" applyFill="1" applyBorder="1" applyAlignment="1">
      <alignment horizontal="left" indent="2"/>
    </xf>
    <xf numFmtId="0" fontId="17" fillId="2" borderId="0" xfId="28" applyFont="1" applyFill="1"/>
    <xf numFmtId="3" fontId="20" fillId="8" borderId="0" xfId="23" applyNumberFormat="1" applyFont="1" applyFill="1" applyAlignment="1">
      <alignment horizontal="right"/>
    </xf>
    <xf numFmtId="171" fontId="17" fillId="4" borderId="3" xfId="28" applyNumberFormat="1" applyFont="1" applyFill="1" applyBorder="1" applyAlignment="1">
      <alignment horizontal="left" indent="1"/>
    </xf>
    <xf numFmtId="0" fontId="38" fillId="4" borderId="0" xfId="0" applyFont="1" applyFill="1"/>
    <xf numFmtId="0" fontId="4" fillId="8" borderId="0" xfId="0" applyFont="1" applyFill="1"/>
    <xf numFmtId="166" fontId="21" fillId="8" borderId="3" xfId="23" applyNumberFormat="1" applyFont="1" applyFill="1" applyBorder="1" applyAlignment="1">
      <alignment horizontal="right"/>
    </xf>
    <xf numFmtId="171" fontId="17" fillId="6" borderId="0" xfId="28" applyNumberFormat="1" applyFont="1" applyFill="1" applyAlignment="1">
      <alignment horizontal="left" indent="2"/>
    </xf>
    <xf numFmtId="171" fontId="4" fillId="6" borderId="0" xfId="28" applyNumberFormat="1" applyFont="1" applyFill="1" applyAlignment="1">
      <alignment horizontal="left" indent="3"/>
    </xf>
    <xf numFmtId="166" fontId="20" fillId="8" borderId="3" xfId="23" applyNumberFormat="1" applyFont="1" applyFill="1" applyBorder="1" applyAlignment="1">
      <alignment horizontal="right"/>
    </xf>
    <xf numFmtId="171" fontId="4" fillId="4" borderId="0" xfId="29" applyNumberFormat="1" applyFont="1" applyFill="1" applyAlignment="1">
      <alignment horizontal="left" indent="2"/>
    </xf>
    <xf numFmtId="49" fontId="17" fillId="4" borderId="0" xfId="28" applyNumberFormat="1" applyFont="1" applyFill="1" applyAlignment="1">
      <alignment horizontal="left" indent="2"/>
    </xf>
    <xf numFmtId="171" fontId="4" fillId="4" borderId="0" xfId="29" applyNumberFormat="1" applyFont="1" applyFill="1" applyAlignment="1">
      <alignment horizontal="left" indent="3"/>
    </xf>
    <xf numFmtId="0" fontId="4" fillId="4" borderId="0" xfId="28" applyFont="1" applyFill="1" applyAlignment="1">
      <alignment horizontal="left" indent="2"/>
    </xf>
    <xf numFmtId="171" fontId="17" fillId="0" borderId="0" xfId="28" applyNumberFormat="1" applyFont="1" applyAlignment="1">
      <alignment horizontal="left" indent="3"/>
    </xf>
    <xf numFmtId="49" fontId="17" fillId="4" borderId="0" xfId="28" applyNumberFormat="1" applyFont="1" applyFill="1" applyAlignment="1">
      <alignment horizontal="left" indent="3"/>
    </xf>
    <xf numFmtId="171" fontId="4" fillId="4" borderId="0" xfId="29" applyNumberFormat="1" applyFont="1" applyFill="1" applyAlignment="1">
      <alignment horizontal="left" indent="4"/>
    </xf>
    <xf numFmtId="171" fontId="4" fillId="4" borderId="3" xfId="29" applyNumberFormat="1" applyFont="1" applyFill="1" applyBorder="1" applyAlignment="1">
      <alignment horizontal="left" indent="4"/>
    </xf>
    <xf numFmtId="171" fontId="17" fillId="4" borderId="0" xfId="29" applyNumberFormat="1" applyFont="1" applyFill="1" applyAlignment="1">
      <alignment horizontal="left" indent="1"/>
    </xf>
    <xf numFmtId="0" fontId="4" fillId="4" borderId="0" xfId="29" applyFont="1" applyFill="1" applyAlignment="1">
      <alignment horizontal="left" indent="1"/>
    </xf>
    <xf numFmtId="49" fontId="17" fillId="4" borderId="0" xfId="29" applyNumberFormat="1" applyFont="1" applyFill="1" applyAlignment="1">
      <alignment horizontal="left" indent="1"/>
    </xf>
    <xf numFmtId="171" fontId="17" fillId="4" borderId="3" xfId="29" applyNumberFormat="1" applyFont="1" applyFill="1" applyBorder="1" applyAlignment="1">
      <alignment horizontal="left" indent="1"/>
    </xf>
    <xf numFmtId="171" fontId="17" fillId="4" borderId="0" xfId="29" applyNumberFormat="1" applyFont="1" applyFill="1" applyAlignment="1">
      <alignment horizontal="left" indent="2"/>
    </xf>
    <xf numFmtId="0" fontId="17" fillId="2" borderId="3" xfId="29" applyFont="1" applyFill="1" applyBorder="1"/>
    <xf numFmtId="0" fontId="17" fillId="2" borderId="0" xfId="29" applyFont="1" applyFill="1"/>
    <xf numFmtId="171" fontId="17" fillId="0" borderId="0" xfId="29" applyNumberFormat="1" applyFont="1" applyAlignment="1">
      <alignment horizontal="left" indent="2"/>
    </xf>
    <xf numFmtId="49" fontId="17" fillId="4" borderId="0" xfId="29" applyNumberFormat="1" applyFont="1" applyFill="1" applyAlignment="1">
      <alignment horizontal="left" indent="2"/>
    </xf>
    <xf numFmtId="49" fontId="17" fillId="4" borderId="0" xfId="29" applyNumberFormat="1" applyFont="1" applyFill="1" applyAlignment="1">
      <alignment horizontal="left"/>
    </xf>
    <xf numFmtId="171" fontId="17" fillId="4" borderId="0" xfId="29" applyNumberFormat="1" applyFont="1" applyFill="1" applyAlignment="1">
      <alignment horizontal="left"/>
    </xf>
    <xf numFmtId="0" fontId="4" fillId="8" borderId="0" xfId="29" applyFont="1" applyFill="1"/>
    <xf numFmtId="0" fontId="21" fillId="6" borderId="0" xfId="19" applyFont="1" applyFill="1" applyAlignment="1">
      <alignment horizontal="center"/>
    </xf>
    <xf numFmtId="0" fontId="17" fillId="4" borderId="0" xfId="29" applyFont="1" applyFill="1"/>
    <xf numFmtId="0" fontId="21" fillId="0" borderId="2" xfId="16" applyFont="1" applyBorder="1" applyAlignment="1">
      <alignment horizontal="right"/>
    </xf>
    <xf numFmtId="172" fontId="21" fillId="0" borderId="0" xfId="16" applyNumberFormat="1" applyFont="1" applyAlignment="1">
      <alignment horizontal="right"/>
    </xf>
    <xf numFmtId="169" fontId="21" fillId="0" borderId="0" xfId="16" applyNumberFormat="1" applyFont="1" applyAlignment="1">
      <alignment horizontal="right"/>
    </xf>
    <xf numFmtId="2" fontId="21" fillId="4" borderId="0" xfId="23" applyNumberFormat="1" applyFont="1" applyFill="1" applyAlignment="1">
      <alignment horizontal="right"/>
    </xf>
    <xf numFmtId="164" fontId="21" fillId="4" borderId="0" xfId="23" applyNumberFormat="1" applyFont="1" applyFill="1" applyAlignment="1">
      <alignment horizontal="right"/>
    </xf>
    <xf numFmtId="2" fontId="21" fillId="4" borderId="3" xfId="23" applyNumberFormat="1" applyFont="1" applyFill="1" applyBorder="1" applyAlignment="1">
      <alignment horizontal="right"/>
    </xf>
    <xf numFmtId="0" fontId="21" fillId="8" borderId="2" xfId="16" applyFont="1" applyFill="1" applyBorder="1" applyAlignment="1">
      <alignment horizontal="right"/>
    </xf>
    <xf numFmtId="172" fontId="21" fillId="8" borderId="0" xfId="16" applyNumberFormat="1" applyFont="1" applyFill="1" applyAlignment="1">
      <alignment horizontal="right"/>
    </xf>
    <xf numFmtId="169" fontId="21" fillId="8" borderId="0" xfId="16" applyNumberFormat="1" applyFont="1" applyFill="1" applyAlignment="1">
      <alignment horizontal="right"/>
    </xf>
    <xf numFmtId="164" fontId="21" fillId="8" borderId="0" xfId="23" applyNumberFormat="1" applyFont="1" applyFill="1" applyAlignment="1">
      <alignment horizontal="right"/>
    </xf>
    <xf numFmtId="0" fontId="17" fillId="2" borderId="0" xfId="16" applyFont="1" applyFill="1" applyAlignment="1">
      <alignment horizontal="left"/>
    </xf>
    <xf numFmtId="165" fontId="20" fillId="8" borderId="0" xfId="23" applyNumberFormat="1" applyFont="1" applyFill="1" applyAlignment="1">
      <alignment horizontal="right"/>
    </xf>
    <xf numFmtId="169" fontId="17" fillId="2" borderId="0" xfId="16" applyNumberFormat="1" applyFont="1" applyFill="1" applyAlignment="1">
      <alignment horizontal="left"/>
    </xf>
    <xf numFmtId="165" fontId="21" fillId="0" borderId="2" xfId="18" applyNumberFormat="1" applyFont="1" applyBorder="1" applyAlignment="1">
      <alignment horizontal="right"/>
    </xf>
    <xf numFmtId="165" fontId="21" fillId="0" borderId="0" xfId="18" applyNumberFormat="1" applyFont="1" applyAlignment="1">
      <alignment horizontal="right"/>
    </xf>
    <xf numFmtId="2" fontId="21" fillId="0" borderId="0" xfId="18" applyNumberFormat="1" applyFont="1" applyAlignment="1">
      <alignment horizontal="right"/>
    </xf>
    <xf numFmtId="165" fontId="21" fillId="8" borderId="2" xfId="18" applyNumberFormat="1" applyFont="1" applyFill="1" applyBorder="1" applyAlignment="1">
      <alignment horizontal="right"/>
    </xf>
    <xf numFmtId="165" fontId="21" fillId="8" borderId="0" xfId="18" applyNumberFormat="1" applyFont="1" applyFill="1" applyAlignment="1">
      <alignment horizontal="right"/>
    </xf>
    <xf numFmtId="2" fontId="21" fillId="8" borderId="0" xfId="18" applyNumberFormat="1" applyFont="1" applyFill="1" applyAlignment="1">
      <alignment horizontal="right"/>
    </xf>
    <xf numFmtId="171" fontId="4" fillId="0" borderId="0" xfId="18" applyNumberFormat="1" applyFont="1" applyAlignment="1">
      <alignment horizontal="left" indent="1"/>
    </xf>
    <xf numFmtId="171" fontId="4" fillId="0" borderId="0" xfId="18" applyNumberFormat="1" applyFont="1" applyAlignment="1">
      <alignment horizontal="left" indent="2"/>
    </xf>
    <xf numFmtId="171" fontId="4" fillId="0" borderId="3" xfId="18" applyNumberFormat="1" applyFont="1" applyBorder="1" applyAlignment="1">
      <alignment horizontal="left" indent="2"/>
    </xf>
    <xf numFmtId="0" fontId="17" fillId="2" borderId="0" xfId="18" applyFont="1" applyFill="1" applyAlignment="1">
      <alignment horizontal="left"/>
    </xf>
    <xf numFmtId="171" fontId="17" fillId="0" borderId="0" xfId="18" applyNumberFormat="1" applyFont="1" applyAlignment="1">
      <alignment horizontal="left" indent="1"/>
    </xf>
    <xf numFmtId="0" fontId="17" fillId="2" borderId="0" xfId="18" applyFont="1" applyFill="1"/>
    <xf numFmtId="0" fontId="4" fillId="0" borderId="0" xfId="7" applyFont="1" applyAlignment="1">
      <alignment horizontal="center"/>
    </xf>
    <xf numFmtId="172" fontId="21" fillId="0" borderId="0" xfId="23" applyNumberFormat="1" applyFont="1" applyAlignment="1">
      <alignment horizontal="right"/>
    </xf>
    <xf numFmtId="172" fontId="4" fillId="3" borderId="0" xfId="7" applyNumberFormat="1" applyFont="1" applyFill="1" applyAlignment="1">
      <alignment horizontal="right"/>
    </xf>
    <xf numFmtId="172" fontId="21" fillId="0" borderId="0" xfId="7" applyNumberFormat="1" applyFont="1" applyAlignment="1">
      <alignment horizontal="right"/>
    </xf>
    <xf numFmtId="0" fontId="4" fillId="8" borderId="0" xfId="7" applyFont="1" applyFill="1" applyAlignment="1">
      <alignment horizontal="center"/>
    </xf>
    <xf numFmtId="172" fontId="21" fillId="8" borderId="0" xfId="23" applyNumberFormat="1" applyFont="1" applyFill="1" applyAlignment="1">
      <alignment horizontal="right"/>
    </xf>
    <xf numFmtId="172" fontId="4" fillId="8" borderId="0" xfId="7" applyNumberFormat="1" applyFont="1" applyFill="1" applyAlignment="1">
      <alignment horizontal="right"/>
    </xf>
    <xf numFmtId="172" fontId="21" fillId="8" borderId="0" xfId="7" applyNumberFormat="1" applyFont="1" applyFill="1" applyAlignment="1">
      <alignment horizontal="right"/>
    </xf>
    <xf numFmtId="172" fontId="21" fillId="8" borderId="3" xfId="23" applyNumberFormat="1" applyFont="1" applyFill="1" applyBorder="1" applyAlignment="1">
      <alignment horizontal="right"/>
    </xf>
    <xf numFmtId="0" fontId="17" fillId="2" borderId="0" xfId="7" applyFont="1" applyFill="1"/>
    <xf numFmtId="172" fontId="20" fillId="8" borderId="3" xfId="23" applyNumberFormat="1" applyFont="1" applyFill="1" applyBorder="1" applyAlignment="1">
      <alignment horizontal="right"/>
    </xf>
    <xf numFmtId="172" fontId="20" fillId="8" borderId="0" xfId="23" applyNumberFormat="1" applyFont="1" applyFill="1" applyAlignment="1">
      <alignment horizontal="right"/>
    </xf>
    <xf numFmtId="0" fontId="4" fillId="8" borderId="0" xfId="8" applyFont="1" applyFill="1" applyAlignment="1">
      <alignment horizontal="center"/>
    </xf>
    <xf numFmtId="2" fontId="4" fillId="8" borderId="0" xfId="8" applyNumberFormat="1" applyFont="1" applyFill="1" applyAlignment="1">
      <alignment horizontal="right"/>
    </xf>
    <xf numFmtId="0" fontId="4" fillId="0" borderId="0" xfId="8" applyFont="1" applyAlignment="1">
      <alignment horizontal="center"/>
    </xf>
    <xf numFmtId="2" fontId="4" fillId="0" borderId="0" xfId="8" applyNumberFormat="1" applyFont="1" applyAlignment="1">
      <alignment horizontal="right"/>
    </xf>
    <xf numFmtId="0" fontId="21" fillId="0" borderId="2" xfId="14" applyFont="1" applyBorder="1" applyAlignment="1">
      <alignment horizontal="right"/>
    </xf>
    <xf numFmtId="172" fontId="21" fillId="4" borderId="0" xfId="23" applyNumberFormat="1" applyFont="1" applyFill="1" applyAlignment="1">
      <alignment horizontal="right"/>
    </xf>
    <xf numFmtId="164" fontId="21" fillId="0" borderId="0" xfId="14" applyNumberFormat="1" applyFont="1" applyAlignment="1">
      <alignment horizontal="right"/>
    </xf>
    <xf numFmtId="172" fontId="21" fillId="4" borderId="3" xfId="23" applyNumberFormat="1" applyFont="1" applyFill="1" applyBorder="1" applyAlignment="1">
      <alignment horizontal="right"/>
    </xf>
    <xf numFmtId="0" fontId="20" fillId="8" borderId="2" xfId="14" applyFont="1" applyFill="1" applyBorder="1" applyAlignment="1">
      <alignment horizontal="right"/>
    </xf>
    <xf numFmtId="0" fontId="21" fillId="8" borderId="2" xfId="14" applyFont="1" applyFill="1" applyBorder="1" applyAlignment="1">
      <alignment horizontal="right"/>
    </xf>
    <xf numFmtId="0" fontId="4" fillId="8" borderId="2" xfId="14" applyFont="1" applyFill="1" applyBorder="1" applyAlignment="1">
      <alignment horizontal="right"/>
    </xf>
    <xf numFmtId="164" fontId="21" fillId="8" borderId="0" xfId="14" applyNumberFormat="1" applyFont="1" applyFill="1" applyAlignment="1">
      <alignment horizontal="right"/>
    </xf>
    <xf numFmtId="0" fontId="17" fillId="2" borderId="0" xfId="14" applyFont="1" applyFill="1" applyAlignment="1">
      <alignment horizontal="left"/>
    </xf>
    <xf numFmtId="171" fontId="4" fillId="0" borderId="0" xfId="14" applyNumberFormat="1" applyFont="1" applyAlignment="1">
      <alignment horizontal="left" indent="1"/>
    </xf>
    <xf numFmtId="171" fontId="17" fillId="0" borderId="0" xfId="14" applyNumberFormat="1" applyFont="1" applyAlignment="1">
      <alignment horizontal="left" indent="1"/>
    </xf>
    <xf numFmtId="171" fontId="4" fillId="0" borderId="0" xfId="14" applyNumberFormat="1" applyFont="1" applyAlignment="1">
      <alignment horizontal="left" indent="2"/>
    </xf>
    <xf numFmtId="171" fontId="4" fillId="0" borderId="3" xfId="14" applyNumberFormat="1" applyFont="1" applyBorder="1" applyAlignment="1">
      <alignment horizontal="left" indent="1"/>
    </xf>
    <xf numFmtId="171" fontId="4" fillId="0" borderId="3" xfId="15" applyNumberFormat="1" applyFont="1" applyBorder="1" applyAlignment="1">
      <alignment horizontal="left" indent="1"/>
    </xf>
    <xf numFmtId="172" fontId="23" fillId="4" borderId="0" xfId="23" applyNumberFormat="1" applyFont="1" applyFill="1" applyAlignment="1">
      <alignment horizontal="right"/>
    </xf>
    <xf numFmtId="0" fontId="42" fillId="5" borderId="0" xfId="26" applyFont="1" applyFill="1"/>
    <xf numFmtId="0" fontId="48" fillId="0" borderId="0" xfId="26" applyFont="1"/>
    <xf numFmtId="171" fontId="41" fillId="0" borderId="0" xfId="26" applyNumberFormat="1" applyFont="1" applyAlignment="1">
      <alignment horizontal="left" indent="2"/>
    </xf>
    <xf numFmtId="0" fontId="42" fillId="0" borderId="0" xfId="26" applyFont="1" applyAlignment="1">
      <alignment horizontal="left" indent="1"/>
    </xf>
    <xf numFmtId="164" fontId="20" fillId="8" borderId="0" xfId="14" applyNumberFormat="1" applyFont="1" applyFill="1" applyAlignment="1">
      <alignment horizontal="right"/>
    </xf>
    <xf numFmtId="0" fontId="20" fillId="8" borderId="0" xfId="15" applyFont="1" applyFill="1" applyAlignment="1">
      <alignment horizontal="right"/>
    </xf>
    <xf numFmtId="164" fontId="21" fillId="8" borderId="0" xfId="15" applyNumberFormat="1" applyFont="1" applyFill="1" applyAlignment="1">
      <alignment horizontal="right"/>
    </xf>
    <xf numFmtId="2" fontId="21" fillId="8" borderId="0" xfId="15" applyNumberFormat="1" applyFont="1" applyFill="1" applyAlignment="1">
      <alignment horizontal="right"/>
    </xf>
    <xf numFmtId="0" fontId="21" fillId="8" borderId="0" xfId="15" applyFont="1" applyFill="1" applyAlignment="1">
      <alignment horizontal="center"/>
    </xf>
    <xf numFmtId="0" fontId="21" fillId="4" borderId="0" xfId="15" applyFont="1" applyFill="1" applyAlignment="1">
      <alignment horizontal="right"/>
    </xf>
    <xf numFmtId="164" fontId="21" fillId="4" borderId="0" xfId="15" applyNumberFormat="1" applyFont="1" applyFill="1" applyAlignment="1">
      <alignment horizontal="right"/>
    </xf>
    <xf numFmtId="2" fontId="21" fillId="4" borderId="0" xfId="15" applyNumberFormat="1" applyFont="1" applyFill="1" applyAlignment="1">
      <alignment horizontal="right"/>
    </xf>
    <xf numFmtId="0" fontId="21" fillId="4" borderId="0" xfId="15" applyFont="1" applyFill="1" applyAlignment="1">
      <alignment horizontal="center"/>
    </xf>
    <xf numFmtId="171" fontId="4" fillId="4" borderId="0" xfId="24" applyNumberFormat="1" applyFont="1" applyFill="1" applyAlignment="1">
      <alignment horizontal="left" indent="1"/>
    </xf>
    <xf numFmtId="0" fontId="17" fillId="2" borderId="0" xfId="24" applyFont="1" applyFill="1" applyAlignment="1">
      <alignment horizontal="left"/>
    </xf>
    <xf numFmtId="171" fontId="17" fillId="4" borderId="0" xfId="24" applyNumberFormat="1" applyFont="1" applyFill="1" applyAlignment="1">
      <alignment horizontal="left" indent="1"/>
    </xf>
    <xf numFmtId="164" fontId="20" fillId="8" borderId="0" xfId="23" applyNumberFormat="1" applyFont="1" applyFill="1" applyAlignment="1">
      <alignment horizontal="right"/>
    </xf>
    <xf numFmtId="0" fontId="17" fillId="2" borderId="0" xfId="24" applyFont="1" applyFill="1"/>
    <xf numFmtId="1" fontId="21" fillId="4" borderId="0" xfId="23" applyNumberFormat="1" applyFont="1" applyFill="1" applyAlignment="1">
      <alignment horizontal="right"/>
    </xf>
    <xf numFmtId="165" fontId="21" fillId="0" borderId="0" xfId="19" applyNumberFormat="1" applyFont="1" applyAlignment="1">
      <alignment horizontal="right"/>
    </xf>
    <xf numFmtId="170" fontId="21" fillId="0" borderId="0" xfId="19" applyNumberFormat="1" applyFont="1" applyAlignment="1">
      <alignment horizontal="right"/>
    </xf>
    <xf numFmtId="0" fontId="21" fillId="8" borderId="2" xfId="19" applyFont="1" applyFill="1" applyBorder="1" applyAlignment="1">
      <alignment horizontal="center"/>
    </xf>
    <xf numFmtId="0" fontId="21" fillId="8" borderId="0" xfId="19" applyFont="1" applyFill="1" applyAlignment="1">
      <alignment horizontal="center"/>
    </xf>
    <xf numFmtId="3" fontId="21" fillId="8" borderId="0" xfId="19" applyNumberFormat="1" applyFont="1" applyFill="1" applyAlignment="1">
      <alignment horizontal="right"/>
    </xf>
    <xf numFmtId="165" fontId="21" fillId="8" borderId="0" xfId="19" applyNumberFormat="1" applyFont="1" applyFill="1" applyAlignment="1">
      <alignment horizontal="right"/>
    </xf>
    <xf numFmtId="170" fontId="21" fillId="8" borderId="0" xfId="19" applyNumberFormat="1" applyFont="1" applyFill="1" applyAlignment="1">
      <alignment horizontal="right"/>
    </xf>
    <xf numFmtId="165" fontId="21" fillId="8" borderId="3" xfId="23" applyNumberFormat="1" applyFont="1" applyFill="1" applyBorder="1" applyAlignment="1">
      <alignment horizontal="right"/>
    </xf>
    <xf numFmtId="0" fontId="17" fillId="2" borderId="0" xfId="19" applyFont="1" applyFill="1" applyAlignment="1">
      <alignment horizontal="left"/>
    </xf>
    <xf numFmtId="0" fontId="9" fillId="0" borderId="0" xfId="19" applyFont="1" applyAlignment="1">
      <alignment horizontal="left" indent="1"/>
    </xf>
    <xf numFmtId="171" fontId="9" fillId="0" borderId="0" xfId="19" applyNumberFormat="1" applyFont="1" applyAlignment="1">
      <alignment horizontal="left" indent="2"/>
    </xf>
    <xf numFmtId="171" fontId="4" fillId="0" borderId="0" xfId="19" applyNumberFormat="1" applyFont="1" applyAlignment="1">
      <alignment horizontal="left" indent="1"/>
    </xf>
    <xf numFmtId="171" fontId="4" fillId="0" borderId="0" xfId="19" applyNumberFormat="1" applyFont="1" applyAlignment="1">
      <alignment horizontal="left" indent="2"/>
    </xf>
    <xf numFmtId="0" fontId="4" fillId="0" borderId="0" xfId="19" applyFont="1" applyAlignment="1">
      <alignment horizontal="left" indent="1"/>
    </xf>
    <xf numFmtId="0" fontId="21" fillId="0" borderId="0" xfId="19" applyFont="1" applyAlignment="1">
      <alignment horizontal="left" indent="1"/>
    </xf>
    <xf numFmtId="171" fontId="21" fillId="0" borderId="0" xfId="20" applyNumberFormat="1" applyFont="1" applyAlignment="1">
      <alignment horizontal="left" indent="2"/>
    </xf>
    <xf numFmtId="171" fontId="10" fillId="3" borderId="0" xfId="10" applyNumberFormat="1" applyFont="1" applyFill="1" applyAlignment="1">
      <alignment horizontal="left" vertical="center" indent="3"/>
    </xf>
    <xf numFmtId="0" fontId="4" fillId="0" borderId="0" xfId="9" applyFont="1" applyAlignment="1">
      <alignment horizontal="center"/>
    </xf>
    <xf numFmtId="165" fontId="4" fillId="0" borderId="0" xfId="9" applyNumberFormat="1" applyFont="1" applyAlignment="1">
      <alignment horizontal="right"/>
    </xf>
    <xf numFmtId="164" fontId="4" fillId="0" borderId="0" xfId="9" applyNumberFormat="1" applyFont="1" applyAlignment="1">
      <alignment horizontal="right"/>
    </xf>
    <xf numFmtId="3" fontId="21" fillId="0" borderId="0" xfId="9" applyNumberFormat="1" applyFont="1" applyAlignment="1">
      <alignment horizontal="right"/>
    </xf>
    <xf numFmtId="164" fontId="21" fillId="0" borderId="0" xfId="9" applyNumberFormat="1" applyFont="1" applyAlignment="1">
      <alignment horizontal="right"/>
    </xf>
    <xf numFmtId="165" fontId="21" fillId="0" borderId="3" xfId="23" applyNumberFormat="1" applyFont="1" applyBorder="1" applyAlignment="1">
      <alignment horizontal="right"/>
    </xf>
    <xf numFmtId="0" fontId="4" fillId="8" borderId="0" xfId="9" applyFont="1" applyFill="1" applyAlignment="1">
      <alignment horizontal="center"/>
    </xf>
    <xf numFmtId="165" fontId="4" fillId="8" borderId="0" xfId="9" applyNumberFormat="1" applyFont="1" applyFill="1" applyAlignment="1">
      <alignment horizontal="right"/>
    </xf>
    <xf numFmtId="164" fontId="4" fillId="8" borderId="0" xfId="9" applyNumberFormat="1" applyFont="1" applyFill="1" applyAlignment="1">
      <alignment horizontal="right"/>
    </xf>
    <xf numFmtId="3" fontId="21" fillId="8" borderId="0" xfId="9" applyNumberFormat="1" applyFont="1" applyFill="1" applyAlignment="1">
      <alignment horizontal="right"/>
    </xf>
    <xf numFmtId="164" fontId="21" fillId="8" borderId="0" xfId="9" applyNumberFormat="1" applyFont="1" applyFill="1" applyAlignment="1">
      <alignment horizontal="right"/>
    </xf>
    <xf numFmtId="171" fontId="9" fillId="0" borderId="0" xfId="9" applyNumberFormat="1" applyFont="1" applyAlignment="1">
      <alignment horizontal="left" indent="1"/>
    </xf>
    <xf numFmtId="171" fontId="9" fillId="0" borderId="3" xfId="9" applyNumberFormat="1" applyFont="1" applyBorder="1" applyAlignment="1">
      <alignment horizontal="left" indent="1"/>
    </xf>
    <xf numFmtId="0" fontId="10" fillId="4" borderId="0" xfId="9" applyFont="1" applyFill="1" applyAlignment="1">
      <alignment horizontal="center"/>
    </xf>
    <xf numFmtId="3" fontId="10" fillId="4" borderId="0" xfId="9" applyNumberFormat="1" applyFont="1" applyFill="1" applyAlignment="1">
      <alignment horizontal="right"/>
    </xf>
    <xf numFmtId="0" fontId="10" fillId="4" borderId="0" xfId="9" applyFont="1" applyFill="1" applyAlignment="1">
      <alignment horizontal="right"/>
    </xf>
    <xf numFmtId="0" fontId="10" fillId="8" borderId="0" xfId="9" applyFont="1" applyFill="1" applyAlignment="1">
      <alignment horizontal="center"/>
    </xf>
    <xf numFmtId="3" fontId="10" fillId="8" borderId="0" xfId="9" applyNumberFormat="1" applyFont="1" applyFill="1" applyAlignment="1">
      <alignment horizontal="right"/>
    </xf>
    <xf numFmtId="0" fontId="10" fillId="8" borderId="0" xfId="9" applyFont="1" applyFill="1" applyAlignment="1">
      <alignment horizontal="right"/>
    </xf>
    <xf numFmtId="171" fontId="10" fillId="4" borderId="0" xfId="9" applyNumberFormat="1" applyFont="1" applyFill="1" applyAlignment="1">
      <alignment horizontal="left" indent="1"/>
    </xf>
    <xf numFmtId="0" fontId="4" fillId="2" borderId="0" xfId="8" applyFont="1" applyFill="1"/>
    <xf numFmtId="171" fontId="4" fillId="3" borderId="0" xfId="8" applyNumberFormat="1" applyFont="1" applyFill="1" applyAlignment="1">
      <alignment horizontal="left" indent="1"/>
    </xf>
    <xf numFmtId="0" fontId="4" fillId="0" borderId="0" xfId="8" applyFont="1"/>
    <xf numFmtId="171" fontId="4" fillId="3" borderId="3" xfId="8" applyNumberFormat="1" applyFont="1" applyFill="1" applyBorder="1" applyAlignment="1">
      <alignment horizontal="left" indent="1"/>
    </xf>
    <xf numFmtId="0" fontId="0" fillId="0" borderId="0" xfId="0" applyAlignment="1">
      <alignment vertical="top" wrapText="1"/>
    </xf>
    <xf numFmtId="0" fontId="4" fillId="4" borderId="0" xfId="23" quotePrefix="1" applyFont="1" applyFill="1" applyAlignment="1">
      <alignment horizontal="left" vertical="top" wrapText="1"/>
    </xf>
    <xf numFmtId="0" fontId="17" fillId="2" borderId="0" xfId="23" applyFont="1" applyFill="1"/>
    <xf numFmtId="171" fontId="17" fillId="0" borderId="0" xfId="23" applyNumberFormat="1" applyFont="1" applyAlignment="1">
      <alignment horizontal="left" indent="1"/>
    </xf>
    <xf numFmtId="171" fontId="4" fillId="0" borderId="0" xfId="23" applyNumberFormat="1" applyFont="1" applyAlignment="1">
      <alignment horizontal="left" indent="2"/>
    </xf>
    <xf numFmtId="171" fontId="4" fillId="0" borderId="0" xfId="21" applyNumberFormat="1" applyFont="1" applyAlignment="1">
      <alignment horizontal="left" indent="3"/>
    </xf>
    <xf numFmtId="171" fontId="4" fillId="0" borderId="0" xfId="21" applyNumberFormat="1" applyFont="1" applyAlignment="1">
      <alignment horizontal="left" indent="1"/>
    </xf>
    <xf numFmtId="0" fontId="17" fillId="2" borderId="0" xfId="23" applyFont="1" applyFill="1" applyAlignment="1">
      <alignment horizontal="left"/>
    </xf>
    <xf numFmtId="171" fontId="17" fillId="0" borderId="0" xfId="23" applyNumberFormat="1" applyFont="1" applyAlignment="1">
      <alignment horizontal="left" indent="2"/>
    </xf>
    <xf numFmtId="171" fontId="4" fillId="0" borderId="0" xfId="23" applyNumberFormat="1" applyFont="1" applyAlignment="1">
      <alignment horizontal="left" indent="3"/>
    </xf>
    <xf numFmtId="0" fontId="4" fillId="0" borderId="0" xfId="23" applyFont="1" applyAlignment="1">
      <alignment horizontal="left" indent="1"/>
    </xf>
    <xf numFmtId="0" fontId="17" fillId="0" borderId="0" xfId="23" quotePrefix="1" applyFont="1" applyAlignment="1">
      <alignment horizontal="left" indent="1"/>
    </xf>
    <xf numFmtId="0" fontId="20" fillId="0" borderId="0" xfId="23" applyFont="1" applyAlignment="1">
      <alignment horizontal="left"/>
    </xf>
    <xf numFmtId="171" fontId="4" fillId="0" borderId="0" xfId="23" applyNumberFormat="1" applyFont="1" applyAlignment="1">
      <alignment horizontal="left" indent="1"/>
    </xf>
    <xf numFmtId="171" fontId="17" fillId="0" borderId="3" xfId="23" applyNumberFormat="1" applyFont="1" applyBorder="1" applyAlignment="1">
      <alignment horizontal="left"/>
    </xf>
    <xf numFmtId="0" fontId="21" fillId="0" borderId="2" xfId="23" applyFont="1" applyBorder="1" applyAlignment="1">
      <alignment horizontal="center"/>
    </xf>
    <xf numFmtId="172" fontId="21" fillId="0" borderId="3" xfId="23" applyNumberFormat="1" applyFont="1" applyBorder="1" applyAlignment="1">
      <alignment horizontal="right"/>
    </xf>
    <xf numFmtId="0" fontId="21" fillId="8" borderId="2" xfId="23" applyFont="1" applyFill="1" applyBorder="1" applyAlignment="1">
      <alignment horizontal="center"/>
    </xf>
    <xf numFmtId="2" fontId="20" fillId="8" borderId="0" xfId="23" applyNumberFormat="1" applyFont="1" applyFill="1" applyAlignment="1">
      <alignment horizontal="right"/>
    </xf>
    <xf numFmtId="0" fontId="20" fillId="4" borderId="0" xfId="23" applyFont="1" applyFill="1" applyAlignment="1">
      <alignment horizontal="left" indent="1"/>
    </xf>
    <xf numFmtId="0" fontId="20" fillId="4" borderId="0" xfId="23" applyFont="1" applyFill="1" applyAlignment="1">
      <alignment horizontal="left" indent="2"/>
    </xf>
    <xf numFmtId="171" fontId="4" fillId="4" borderId="0" xfId="23" applyNumberFormat="1" applyFont="1" applyFill="1" applyAlignment="1">
      <alignment horizontal="left" indent="3"/>
    </xf>
    <xf numFmtId="0" fontId="20" fillId="0" borderId="0" xfId="23" applyFont="1" applyAlignment="1">
      <alignment horizontal="left" indent="2"/>
    </xf>
    <xf numFmtId="171" fontId="4" fillId="4" borderId="0" xfId="23" applyNumberFormat="1" applyFont="1" applyFill="1" applyAlignment="1">
      <alignment horizontal="left" indent="1"/>
    </xf>
    <xf numFmtId="171" fontId="4" fillId="4" borderId="0" xfId="23" applyNumberFormat="1" applyFont="1" applyFill="1" applyAlignment="1">
      <alignment horizontal="left" indent="2"/>
    </xf>
    <xf numFmtId="171" fontId="17" fillId="4" borderId="0" xfId="23" applyNumberFormat="1" applyFont="1" applyFill="1" applyAlignment="1">
      <alignment horizontal="left" indent="1"/>
    </xf>
    <xf numFmtId="0" fontId="4" fillId="4" borderId="0" xfId="23" applyFont="1" applyFill="1" applyAlignment="1">
      <alignment horizontal="left" indent="1"/>
    </xf>
    <xf numFmtId="0" fontId="17" fillId="4" borderId="0" xfId="23" applyFont="1" applyFill="1" applyAlignment="1">
      <alignment horizontal="left" indent="1"/>
    </xf>
    <xf numFmtId="171" fontId="4" fillId="6" borderId="0" xfId="23" applyNumberFormat="1" applyFont="1" applyFill="1" applyAlignment="1">
      <alignment horizontal="left" indent="2"/>
    </xf>
    <xf numFmtId="171" fontId="17" fillId="6" borderId="0" xfId="23" applyNumberFormat="1" applyFont="1" applyFill="1" applyAlignment="1">
      <alignment horizontal="left" indent="1"/>
    </xf>
    <xf numFmtId="171" fontId="17" fillId="6" borderId="3" xfId="23" applyNumberFormat="1" applyFont="1" applyFill="1" applyBorder="1" applyAlignment="1">
      <alignment horizontal="left" indent="1"/>
    </xf>
    <xf numFmtId="0" fontId="17" fillId="6" borderId="0" xfId="28" applyFont="1" applyFill="1" applyAlignment="1">
      <alignment horizontal="left" vertical="top" wrapText="1"/>
    </xf>
    <xf numFmtId="164" fontId="4" fillId="4" borderId="0" xfId="23" applyNumberFormat="1" applyFont="1" applyFill="1"/>
    <xf numFmtId="165" fontId="21" fillId="4" borderId="0" xfId="23" applyNumberFormat="1" applyFont="1" applyFill="1" applyAlignment="1">
      <alignment horizontal="right"/>
    </xf>
    <xf numFmtId="164" fontId="4" fillId="8" borderId="0" xfId="23" applyNumberFormat="1" applyFont="1" applyFill="1"/>
    <xf numFmtId="2" fontId="17" fillId="4" borderId="0" xfId="23" applyNumberFormat="1" applyFont="1" applyFill="1"/>
    <xf numFmtId="2" fontId="20" fillId="8" borderId="3" xfId="23" applyNumberFormat="1" applyFont="1" applyFill="1" applyBorder="1" applyAlignment="1">
      <alignment horizontal="right"/>
    </xf>
    <xf numFmtId="171" fontId="4" fillId="3" borderId="0" xfId="13" applyNumberFormat="1" applyFont="1" applyFill="1" applyAlignment="1">
      <alignment horizontal="left" indent="1"/>
    </xf>
    <xf numFmtId="171" fontId="20" fillId="0" borderId="0" xfId="23" applyNumberFormat="1" applyFont="1" applyAlignment="1">
      <alignment horizontal="left"/>
    </xf>
    <xf numFmtId="0" fontId="17" fillId="2" borderId="0" xfId="11" applyFont="1" applyFill="1"/>
    <xf numFmtId="171" fontId="17" fillId="3" borderId="0" xfId="13" applyNumberFormat="1" applyFont="1" applyFill="1" applyAlignment="1">
      <alignment horizontal="left" indent="1"/>
    </xf>
    <xf numFmtId="0" fontId="20" fillId="0" borderId="0" xfId="23" applyFont="1" applyAlignment="1">
      <alignment horizontal="left" indent="1"/>
    </xf>
    <xf numFmtId="171" fontId="4" fillId="0" borderId="3" xfId="23" applyNumberFormat="1" applyFont="1" applyBorder="1" applyAlignment="1">
      <alignment horizontal="left" indent="2"/>
    </xf>
    <xf numFmtId="4" fontId="20" fillId="0" borderId="0" xfId="23" applyNumberFormat="1" applyFont="1" applyAlignment="1">
      <alignment horizontal="right"/>
    </xf>
    <xf numFmtId="4" fontId="21" fillId="0" borderId="0" xfId="23" applyNumberFormat="1" applyFont="1" applyAlignment="1">
      <alignment horizontal="right"/>
    </xf>
    <xf numFmtId="4" fontId="49" fillId="0" borderId="0" xfId="11" applyNumberFormat="1" applyFont="1" applyAlignment="1">
      <alignment horizontal="right"/>
    </xf>
    <xf numFmtId="165" fontId="49" fillId="0" borderId="0" xfId="11" applyNumberFormat="1" applyFont="1" applyAlignment="1">
      <alignment horizontal="right"/>
    </xf>
    <xf numFmtId="0" fontId="50" fillId="0" borderId="0" xfId="11" applyFont="1" applyAlignment="1">
      <alignment horizontal="right"/>
    </xf>
    <xf numFmtId="0" fontId="8" fillId="8" borderId="0" xfId="11" applyFont="1" applyFill="1" applyAlignment="1">
      <alignment horizontal="center"/>
    </xf>
    <xf numFmtId="4" fontId="21" fillId="8" borderId="0" xfId="23" applyNumberFormat="1" applyFont="1" applyFill="1" applyAlignment="1">
      <alignment horizontal="right"/>
    </xf>
    <xf numFmtId="4" fontId="49" fillId="8" borderId="0" xfId="11" applyNumberFormat="1" applyFont="1" applyFill="1" applyAlignment="1">
      <alignment horizontal="right"/>
    </xf>
    <xf numFmtId="165" fontId="49" fillId="8" borderId="0" xfId="11" applyNumberFormat="1" applyFont="1" applyFill="1" applyAlignment="1">
      <alignment horizontal="right"/>
    </xf>
    <xf numFmtId="0" fontId="50" fillId="8" borderId="0" xfId="11" applyFont="1" applyFill="1" applyAlignment="1">
      <alignment horizontal="right"/>
    </xf>
    <xf numFmtId="4" fontId="20" fillId="8" borderId="0" xfId="23" applyNumberFormat="1" applyFont="1" applyFill="1" applyAlignment="1">
      <alignment horizontal="right"/>
    </xf>
    <xf numFmtId="0" fontId="17" fillId="2" borderId="0" xfId="21" applyFont="1" applyFill="1" applyAlignment="1">
      <alignment horizontal="left"/>
    </xf>
    <xf numFmtId="171" fontId="17" fillId="0" borderId="0" xfId="21" applyNumberFormat="1" applyFont="1" applyAlignment="1">
      <alignment horizontal="left" indent="1"/>
    </xf>
    <xf numFmtId="171" fontId="4" fillId="0" borderId="0" xfId="21" applyNumberFormat="1" applyFont="1" applyAlignment="1">
      <alignment horizontal="left" indent="2"/>
    </xf>
    <xf numFmtId="0" fontId="17" fillId="2" borderId="0" xfId="21" applyFont="1" applyFill="1"/>
    <xf numFmtId="171" fontId="17" fillId="0" borderId="0" xfId="21" applyNumberFormat="1" applyFont="1" applyAlignment="1">
      <alignment horizontal="left" indent="2"/>
    </xf>
    <xf numFmtId="171" fontId="4" fillId="0" borderId="0" xfId="21" applyNumberFormat="1" applyFont="1" applyAlignment="1">
      <alignment horizontal="left" indent="4"/>
    </xf>
    <xf numFmtId="171" fontId="4" fillId="0" borderId="0" xfId="21" applyNumberFormat="1" applyFont="1" applyAlignment="1">
      <alignment horizontal="left" indent="5"/>
    </xf>
    <xf numFmtId="0" fontId="4" fillId="2" borderId="0" xfId="21" applyFont="1" applyFill="1"/>
    <xf numFmtId="171" fontId="4" fillId="0" borderId="3" xfId="21" applyNumberFormat="1" applyFont="1" applyBorder="1" applyAlignment="1">
      <alignment horizontal="left" indent="2"/>
    </xf>
    <xf numFmtId="0" fontId="21" fillId="0" borderId="2" xfId="21" applyFont="1" applyBorder="1" applyAlignment="1">
      <alignment horizontal="right"/>
    </xf>
    <xf numFmtId="0" fontId="4" fillId="0" borderId="0" xfId="21" applyFont="1"/>
    <xf numFmtId="0" fontId="4" fillId="2" borderId="0" xfId="13" applyFont="1" applyFill="1"/>
    <xf numFmtId="171" fontId="4" fillId="3" borderId="0" xfId="13" applyNumberFormat="1" applyFont="1" applyFill="1"/>
    <xf numFmtId="171" fontId="4" fillId="3" borderId="0" xfId="13" applyNumberFormat="1" applyFont="1" applyFill="1" applyAlignment="1">
      <alignment horizontal="left" indent="2"/>
    </xf>
    <xf numFmtId="171" fontId="4" fillId="3" borderId="0" xfId="12" applyNumberFormat="1" applyFont="1" applyFill="1" applyAlignment="1">
      <alignment horizontal="left" indent="2"/>
    </xf>
    <xf numFmtId="0" fontId="4" fillId="0" borderId="0" xfId="13" applyFont="1"/>
    <xf numFmtId="171" fontId="4" fillId="3" borderId="3" xfId="13" applyNumberFormat="1" applyFont="1" applyFill="1" applyBorder="1" applyAlignment="1">
      <alignment horizontal="left" indent="2"/>
    </xf>
    <xf numFmtId="0" fontId="21" fillId="0" borderId="0" xfId="13" applyFont="1" applyAlignment="1">
      <alignment horizontal="center"/>
    </xf>
    <xf numFmtId="0" fontId="4" fillId="0" borderId="0" xfId="13" applyFont="1" applyAlignment="1">
      <alignment horizontal="right"/>
    </xf>
    <xf numFmtId="2" fontId="4" fillId="0" borderId="0" xfId="13" applyNumberFormat="1" applyFont="1" applyAlignment="1">
      <alignment horizontal="right"/>
    </xf>
    <xf numFmtId="0" fontId="21" fillId="8" borderId="0" xfId="13" applyFont="1" applyFill="1" applyAlignment="1">
      <alignment horizontal="center"/>
    </xf>
    <xf numFmtId="0" fontId="4" fillId="8" borderId="0" xfId="13" applyFont="1" applyFill="1" applyAlignment="1">
      <alignment horizontal="right"/>
    </xf>
    <xf numFmtId="2" fontId="4" fillId="8" borderId="0" xfId="13" applyNumberFormat="1" applyFont="1" applyFill="1" applyAlignment="1">
      <alignment horizontal="right"/>
    </xf>
    <xf numFmtId="0" fontId="4" fillId="4" borderId="0" xfId="21" applyFont="1" applyFill="1" applyAlignment="1">
      <alignment vertical="top"/>
    </xf>
    <xf numFmtId="0" fontId="4" fillId="4" borderId="0" xfId="21" applyFont="1" applyFill="1"/>
    <xf numFmtId="171" fontId="17" fillId="0" borderId="0" xfId="23" applyNumberFormat="1" applyFont="1" applyAlignment="1">
      <alignment horizontal="left"/>
    </xf>
    <xf numFmtId="171" fontId="4" fillId="0" borderId="3" xfId="23" applyNumberFormat="1" applyFont="1" applyBorder="1" applyAlignment="1">
      <alignment horizontal="left" indent="1"/>
    </xf>
    <xf numFmtId="171" fontId="17" fillId="0" borderId="0" xfId="21" applyNumberFormat="1" applyFont="1" applyAlignment="1">
      <alignment horizontal="left"/>
    </xf>
    <xf numFmtId="0" fontId="4" fillId="8" borderId="0" xfId="21" applyFont="1" applyFill="1"/>
    <xf numFmtId="169" fontId="21" fillId="8" borderId="0" xfId="23" applyNumberFormat="1" applyFont="1" applyFill="1" applyAlignment="1">
      <alignment horizontal="right"/>
    </xf>
    <xf numFmtId="169" fontId="21" fillId="8" borderId="3" xfId="23" applyNumberFormat="1" applyFont="1" applyFill="1" applyBorder="1" applyAlignment="1">
      <alignment horizontal="right"/>
    </xf>
    <xf numFmtId="167" fontId="21" fillId="4" borderId="0" xfId="23" applyNumberFormat="1" applyFont="1" applyFill="1" applyAlignment="1">
      <alignment horizontal="right"/>
    </xf>
    <xf numFmtId="169" fontId="21" fillId="4" borderId="0" xfId="23" applyNumberFormat="1" applyFont="1" applyFill="1" applyAlignment="1">
      <alignment horizontal="right"/>
    </xf>
    <xf numFmtId="169" fontId="21" fillId="0" borderId="0" xfId="21" applyNumberFormat="1" applyFont="1" applyAlignment="1">
      <alignment horizontal="right"/>
    </xf>
    <xf numFmtId="3" fontId="4" fillId="4" borderId="0" xfId="21" applyNumberFormat="1" applyFont="1" applyFill="1" applyAlignment="1">
      <alignment vertical="top"/>
    </xf>
    <xf numFmtId="3" fontId="4" fillId="0" borderId="0" xfId="21" applyNumberFormat="1" applyFont="1"/>
    <xf numFmtId="172" fontId="4" fillId="0" borderId="0" xfId="21" applyNumberFormat="1" applyFont="1"/>
    <xf numFmtId="0" fontId="17" fillId="6" borderId="0" xfId="17" applyFont="1" applyFill="1"/>
    <xf numFmtId="0" fontId="20" fillId="6" borderId="4" xfId="19" applyFont="1" applyFill="1" applyBorder="1" applyAlignment="1">
      <alignment horizontal="center"/>
    </xf>
    <xf numFmtId="0" fontId="17" fillId="6" borderId="0" xfId="17" applyFont="1" applyFill="1" applyAlignment="1">
      <alignment vertical="top"/>
    </xf>
    <xf numFmtId="0" fontId="17" fillId="6" borderId="0" xfId="0" applyFont="1" applyFill="1" applyAlignment="1">
      <alignment vertical="top" wrapText="1"/>
    </xf>
    <xf numFmtId="0" fontId="17" fillId="6" borderId="0" xfId="22" applyFont="1" applyFill="1" applyAlignment="1">
      <alignment vertical="top"/>
    </xf>
    <xf numFmtId="0" fontId="17" fillId="6" borderId="0" xfId="0" applyFont="1" applyFill="1"/>
    <xf numFmtId="3" fontId="20" fillId="6" borderId="0" xfId="23" applyNumberFormat="1" applyFont="1" applyFill="1" applyAlignment="1">
      <alignment horizontal="right"/>
    </xf>
    <xf numFmtId="0" fontId="17" fillId="6" borderId="0" xfId="0" applyFont="1" applyFill="1" applyAlignment="1">
      <alignment vertical="top"/>
    </xf>
    <xf numFmtId="0" fontId="30" fillId="6" borderId="0" xfId="0" applyFont="1" applyFill="1"/>
    <xf numFmtId="0" fontId="30" fillId="6" borderId="0" xfId="0" applyFont="1" applyFill="1" applyAlignment="1">
      <alignment vertical="top"/>
    </xf>
    <xf numFmtId="166" fontId="19" fillId="6" borderId="0" xfId="23" applyNumberFormat="1" applyFont="1" applyFill="1" applyAlignment="1">
      <alignment horizontal="right"/>
    </xf>
    <xf numFmtId="0" fontId="17" fillId="6" borderId="7" xfId="23" applyFont="1" applyFill="1" applyBorder="1"/>
    <xf numFmtId="0" fontId="4" fillId="6" borderId="0" xfId="0" applyFont="1" applyFill="1"/>
    <xf numFmtId="0" fontId="17" fillId="6" borderId="0" xfId="23" applyFont="1" applyFill="1"/>
    <xf numFmtId="0" fontId="30" fillId="6" borderId="0" xfId="23" applyFont="1" applyFill="1" applyAlignment="1">
      <alignment vertical="top"/>
    </xf>
    <xf numFmtId="0" fontId="30" fillId="6" borderId="0" xfId="23" applyFont="1" applyFill="1"/>
    <xf numFmtId="164" fontId="30" fillId="6" borderId="0" xfId="23" applyNumberFormat="1" applyFont="1" applyFill="1"/>
    <xf numFmtId="0" fontId="36" fillId="6" borderId="0" xfId="11" applyFont="1" applyFill="1"/>
    <xf numFmtId="0" fontId="36" fillId="6" borderId="0" xfId="23" applyFont="1" applyFill="1"/>
    <xf numFmtId="0" fontId="32" fillId="6" borderId="0" xfId="11" applyFont="1" applyFill="1"/>
    <xf numFmtId="0" fontId="32" fillId="6" borderId="0" xfId="11" applyFont="1" applyFill="1" applyAlignment="1">
      <alignment vertical="top"/>
    </xf>
    <xf numFmtId="0" fontId="17" fillId="6" borderId="0" xfId="21" applyFont="1" applyFill="1"/>
    <xf numFmtId="0" fontId="17" fillId="6" borderId="0" xfId="21" applyFont="1" applyFill="1" applyAlignment="1">
      <alignment vertical="top"/>
    </xf>
    <xf numFmtId="166" fontId="20" fillId="6" borderId="0" xfId="21" applyNumberFormat="1" applyFont="1" applyFill="1" applyAlignment="1">
      <alignment horizontal="right"/>
    </xf>
    <xf numFmtId="0" fontId="20" fillId="6" borderId="0" xfId="21" applyFont="1" applyFill="1" applyAlignment="1">
      <alignment horizontal="right"/>
    </xf>
    <xf numFmtId="0" fontId="4" fillId="0" borderId="0" xfId="17" applyFont="1"/>
    <xf numFmtId="0" fontId="21" fillId="8" borderId="2" xfId="21" applyFont="1" applyFill="1" applyBorder="1" applyAlignment="1">
      <alignment horizontal="right"/>
    </xf>
    <xf numFmtId="166" fontId="21" fillId="6" borderId="0" xfId="21" applyNumberFormat="1" applyFont="1" applyFill="1" applyAlignment="1">
      <alignment horizontal="right"/>
    </xf>
    <xf numFmtId="166" fontId="21" fillId="8" borderId="0" xfId="21" applyNumberFormat="1" applyFont="1" applyFill="1" applyAlignment="1">
      <alignment horizontal="right"/>
    </xf>
    <xf numFmtId="0" fontId="4" fillId="6" borderId="0" xfId="21" applyFont="1" applyFill="1" applyAlignment="1">
      <alignment vertical="top"/>
    </xf>
    <xf numFmtId="0" fontId="4" fillId="6" borderId="0" xfId="21" applyFont="1" applyFill="1"/>
    <xf numFmtId="0" fontId="4" fillId="0" borderId="0" xfId="21" applyFont="1" applyAlignment="1">
      <alignment vertical="top"/>
    </xf>
    <xf numFmtId="0" fontId="17" fillId="6" borderId="0" xfId="13" applyFont="1" applyFill="1"/>
    <xf numFmtId="0" fontId="30" fillId="6" borderId="0" xfId="13" applyFont="1" applyFill="1"/>
    <xf numFmtId="0" fontId="30" fillId="6" borderId="0" xfId="13" applyFont="1" applyFill="1" applyAlignment="1">
      <alignment vertical="top"/>
    </xf>
    <xf numFmtId="0" fontId="17" fillId="6" borderId="0" xfId="13" applyFont="1" applyFill="1" applyAlignment="1">
      <alignment vertical="top"/>
    </xf>
    <xf numFmtId="0" fontId="17" fillId="6" borderId="0" xfId="16" applyFont="1" applyFill="1"/>
    <xf numFmtId="0" fontId="30" fillId="6" borderId="0" xfId="16" applyFont="1" applyFill="1" applyAlignment="1">
      <alignment vertical="top"/>
    </xf>
    <xf numFmtId="0" fontId="30" fillId="6" borderId="0" xfId="16" applyFont="1" applyFill="1"/>
    <xf numFmtId="0" fontId="17" fillId="6" borderId="0" xfId="18" applyFont="1" applyFill="1"/>
    <xf numFmtId="0" fontId="30" fillId="6" borderId="0" xfId="18" applyFont="1" applyFill="1" applyAlignment="1">
      <alignment vertical="top"/>
    </xf>
    <xf numFmtId="0" fontId="17" fillId="6" borderId="0" xfId="18" applyFont="1" applyFill="1" applyAlignment="1">
      <alignment vertical="top"/>
    </xf>
    <xf numFmtId="0" fontId="17" fillId="6" borderId="0" xfId="15" applyFont="1" applyFill="1" applyAlignment="1">
      <alignment vertical="top"/>
    </xf>
    <xf numFmtId="0" fontId="17" fillId="6" borderId="0" xfId="7" applyFont="1" applyFill="1"/>
    <xf numFmtId="0" fontId="30" fillId="6" borderId="0" xfId="7" applyFont="1" applyFill="1" applyAlignment="1">
      <alignment vertical="top"/>
    </xf>
    <xf numFmtId="0" fontId="17" fillId="6" borderId="0" xfId="7" applyFont="1" applyFill="1" applyAlignment="1">
      <alignment vertical="top"/>
    </xf>
    <xf numFmtId="0" fontId="17" fillId="6" borderId="0" xfId="8" applyFont="1" applyFill="1"/>
    <xf numFmtId="0" fontId="17" fillId="6" borderId="0" xfId="8" applyFont="1" applyFill="1" applyAlignment="1">
      <alignment vertical="top"/>
    </xf>
    <xf numFmtId="165" fontId="20" fillId="6" borderId="0" xfId="8" applyNumberFormat="1" applyFont="1" applyFill="1" applyAlignment="1">
      <alignment horizontal="center"/>
    </xf>
    <xf numFmtId="0" fontId="17" fillId="6" borderId="0" xfId="8" quotePrefix="1" applyFont="1" applyFill="1"/>
    <xf numFmtId="165" fontId="17" fillId="6" borderId="0" xfId="8" quotePrefix="1" applyNumberFormat="1" applyFont="1" applyFill="1"/>
    <xf numFmtId="165" fontId="17" fillId="6" borderId="0" xfId="8" applyNumberFormat="1" applyFont="1" applyFill="1"/>
    <xf numFmtId="0" fontId="16" fillId="6" borderId="0" xfId="14" applyFont="1" applyFill="1"/>
    <xf numFmtId="0" fontId="15" fillId="6" borderId="3" xfId="6" applyFont="1" applyFill="1" applyBorder="1"/>
    <xf numFmtId="0" fontId="46" fillId="6" borderId="0" xfId="6" applyFont="1" applyFill="1" applyAlignment="1">
      <alignment horizontal="left"/>
    </xf>
    <xf numFmtId="0" fontId="15" fillId="6" borderId="0" xfId="6" applyFont="1" applyFill="1" applyAlignment="1">
      <alignment horizontal="left"/>
    </xf>
    <xf numFmtId="0" fontId="15" fillId="6" borderId="0" xfId="6" applyFont="1" applyFill="1"/>
    <xf numFmtId="1" fontId="17" fillId="6" borderId="0" xfId="23" applyNumberFormat="1" applyFont="1" applyFill="1"/>
    <xf numFmtId="1" fontId="17" fillId="6" borderId="0" xfId="14" applyNumberFormat="1" applyFont="1" applyFill="1"/>
    <xf numFmtId="164" fontId="17" fillId="6" borderId="0" xfId="14" applyNumberFormat="1" applyFont="1" applyFill="1"/>
    <xf numFmtId="3" fontId="17" fillId="6" borderId="0" xfId="14" applyNumberFormat="1" applyFont="1" applyFill="1"/>
    <xf numFmtId="0" fontId="17" fillId="6" borderId="0" xfId="14" applyFont="1" applyFill="1"/>
    <xf numFmtId="0" fontId="18" fillId="6" borderId="0" xfId="6" applyFill="1" applyAlignment="1">
      <alignment horizontal="left"/>
    </xf>
    <xf numFmtId="0" fontId="18" fillId="6" borderId="3" xfId="6" applyFill="1" applyBorder="1"/>
    <xf numFmtId="172" fontId="19" fillId="6" borderId="0" xfId="23" applyNumberFormat="1" applyFont="1" applyFill="1" applyAlignment="1">
      <alignment horizontal="right"/>
    </xf>
    <xf numFmtId="164" fontId="19" fillId="6" borderId="0" xfId="14" applyNumberFormat="1" applyFont="1" applyFill="1" applyAlignment="1">
      <alignment horizontal="right"/>
    </xf>
    <xf numFmtId="0" fontId="18" fillId="6" borderId="0" xfId="6" applyFill="1"/>
    <xf numFmtId="0" fontId="4" fillId="6" borderId="0" xfId="18" applyFont="1" applyFill="1"/>
    <xf numFmtId="1" fontId="4" fillId="6" borderId="0" xfId="23" applyNumberFormat="1" applyFont="1" applyFill="1"/>
    <xf numFmtId="1" fontId="4" fillId="6" borderId="0" xfId="14" applyNumberFormat="1" applyFont="1" applyFill="1"/>
    <xf numFmtId="164" fontId="4" fillId="6" borderId="0" xfId="14" applyNumberFormat="1" applyFont="1" applyFill="1"/>
    <xf numFmtId="3" fontId="4" fillId="6" borderId="0" xfId="14" applyNumberFormat="1" applyFont="1" applyFill="1"/>
    <xf numFmtId="0" fontId="4" fillId="6" borderId="0" xfId="14" applyFont="1" applyFill="1"/>
    <xf numFmtId="0" fontId="17" fillId="6" borderId="0" xfId="24" applyFont="1" applyFill="1"/>
    <xf numFmtId="164" fontId="20" fillId="6" borderId="0" xfId="23" applyNumberFormat="1" applyFont="1" applyFill="1" applyAlignment="1">
      <alignment horizontal="right"/>
    </xf>
    <xf numFmtId="175" fontId="20" fillId="6" borderId="0" xfId="23" applyNumberFormat="1" applyFont="1" applyFill="1" applyAlignment="1">
      <alignment horizontal="right"/>
    </xf>
    <xf numFmtId="0" fontId="15" fillId="6" borderId="0" xfId="6" applyFont="1" applyFill="1" applyAlignment="1">
      <alignment vertical="top"/>
    </xf>
    <xf numFmtId="0" fontId="17" fillId="6" borderId="0" xfId="15" applyFont="1" applyFill="1"/>
    <xf numFmtId="0" fontId="17" fillId="6" borderId="0" xfId="19" applyFont="1" applyFill="1"/>
    <xf numFmtId="0" fontId="30" fillId="6" borderId="0" xfId="19" applyFont="1" applyFill="1" applyAlignment="1">
      <alignment vertical="top"/>
    </xf>
    <xf numFmtId="0" fontId="17" fillId="6" borderId="0" xfId="19" applyFont="1" applyFill="1" applyAlignment="1">
      <alignment vertical="top"/>
    </xf>
    <xf numFmtId="0" fontId="17" fillId="6" borderId="0" xfId="9" applyFont="1" applyFill="1"/>
    <xf numFmtId="0" fontId="17" fillId="6" borderId="0" xfId="9" applyFont="1" applyFill="1" applyAlignment="1">
      <alignment vertical="top"/>
    </xf>
    <xf numFmtId="0" fontId="36" fillId="6" borderId="0" xfId="9" applyFont="1" applyFill="1"/>
    <xf numFmtId="0" fontId="36" fillId="6" borderId="0" xfId="22" applyFont="1" applyFill="1"/>
    <xf numFmtId="0" fontId="36" fillId="6" borderId="0" xfId="9" applyFont="1" applyFill="1" applyAlignment="1">
      <alignment vertical="top"/>
    </xf>
    <xf numFmtId="3" fontId="17" fillId="6" borderId="0" xfId="17" applyNumberFormat="1" applyFont="1" applyFill="1" applyAlignment="1">
      <alignment vertical="top"/>
    </xf>
    <xf numFmtId="0" fontId="4" fillId="2" borderId="0" xfId="16" applyFont="1" applyFill="1" applyAlignment="1">
      <alignment horizontal="left"/>
    </xf>
    <xf numFmtId="0" fontId="4" fillId="0" borderId="0" xfId="16" applyFont="1"/>
    <xf numFmtId="171" fontId="17" fillId="0" borderId="0" xfId="16" applyNumberFormat="1" applyFont="1" applyAlignment="1">
      <alignment horizontal="left" indent="1"/>
    </xf>
    <xf numFmtId="171" fontId="4" fillId="0" borderId="0" xfId="16" applyNumberFormat="1" applyFont="1" applyAlignment="1">
      <alignment horizontal="left" indent="2"/>
    </xf>
    <xf numFmtId="171" fontId="17" fillId="0" borderId="0" xfId="16" applyNumberFormat="1" applyFont="1" applyAlignment="1">
      <alignment horizontal="left" indent="2"/>
    </xf>
    <xf numFmtId="171" fontId="17" fillId="0" borderId="0" xfId="16" applyNumberFormat="1" applyFont="1" applyAlignment="1">
      <alignment horizontal="left" indent="3"/>
    </xf>
    <xf numFmtId="171" fontId="4" fillId="0" borderId="0" xfId="16" applyNumberFormat="1" applyFont="1" applyAlignment="1">
      <alignment horizontal="left" indent="4"/>
    </xf>
    <xf numFmtId="171" fontId="4" fillId="0" borderId="0" xfId="16" applyNumberFormat="1" applyFont="1" applyAlignment="1">
      <alignment horizontal="left" indent="5"/>
    </xf>
    <xf numFmtId="171" fontId="4" fillId="0" borderId="0" xfId="16" applyNumberFormat="1" applyFont="1" applyAlignment="1">
      <alignment horizontal="left" indent="3"/>
    </xf>
    <xf numFmtId="0" fontId="17" fillId="0" borderId="0" xfId="16" applyFont="1" applyAlignment="1">
      <alignment horizontal="left"/>
    </xf>
    <xf numFmtId="171" fontId="4" fillId="0" borderId="0" xfId="16" applyNumberFormat="1" applyFont="1" applyAlignment="1">
      <alignment horizontal="left" indent="1"/>
    </xf>
    <xf numFmtId="171" fontId="4" fillId="0" borderId="3" xfId="16" applyNumberFormat="1" applyFont="1" applyBorder="1" applyAlignment="1">
      <alignment horizontal="left" indent="1"/>
    </xf>
    <xf numFmtId="171" fontId="4" fillId="0" borderId="0" xfId="18" applyNumberFormat="1" applyFont="1" applyAlignment="1">
      <alignment horizontal="left" indent="3"/>
    </xf>
    <xf numFmtId="171" fontId="17" fillId="0" borderId="0" xfId="18" applyNumberFormat="1" applyFont="1" applyAlignment="1">
      <alignment horizontal="left" indent="2"/>
    </xf>
    <xf numFmtId="0" fontId="4" fillId="0" borderId="0" xfId="18" applyFont="1" applyAlignment="1">
      <alignment horizontal="left"/>
    </xf>
    <xf numFmtId="0" fontId="4" fillId="0" borderId="0" xfId="18" applyFont="1" applyAlignment="1">
      <alignment horizontal="left" indent="1"/>
    </xf>
    <xf numFmtId="0" fontId="17" fillId="0" borderId="2" xfId="18" applyFont="1" applyBorder="1"/>
    <xf numFmtId="0" fontId="17" fillId="0" borderId="0" xfId="22" applyFont="1" applyAlignment="1">
      <alignment horizontal="left"/>
    </xf>
    <xf numFmtId="171" fontId="4" fillId="3" borderId="3" xfId="7" applyNumberFormat="1" applyFont="1" applyFill="1" applyBorder="1" applyAlignment="1">
      <alignment horizontal="left" indent="1"/>
    </xf>
    <xf numFmtId="0" fontId="4" fillId="0" borderId="0" xfId="7" applyFont="1"/>
    <xf numFmtId="171" fontId="4" fillId="3" borderId="0" xfId="7" applyNumberFormat="1" applyFont="1" applyFill="1" applyAlignment="1">
      <alignment horizontal="left" indent="1"/>
    </xf>
    <xf numFmtId="171" fontId="4" fillId="3" borderId="0" xfId="12" applyNumberFormat="1" applyFont="1" applyFill="1" applyAlignment="1">
      <alignment horizontal="left" indent="1"/>
    </xf>
    <xf numFmtId="171" fontId="17" fillId="3" borderId="0" xfId="7" applyNumberFormat="1" applyFont="1" applyFill="1" applyAlignment="1">
      <alignment horizontal="left"/>
    </xf>
    <xf numFmtId="171" fontId="4" fillId="3" borderId="0" xfId="7" applyNumberFormat="1" applyFont="1" applyFill="1" applyAlignment="1">
      <alignment horizontal="left" indent="2"/>
    </xf>
    <xf numFmtId="171" fontId="4" fillId="3" borderId="0" xfId="8" applyNumberFormat="1" applyFont="1" applyFill="1" applyAlignment="1">
      <alignment horizontal="left" indent="2"/>
    </xf>
    <xf numFmtId="171" fontId="4" fillId="3" borderId="3" xfId="8" applyNumberFormat="1" applyFont="1" applyFill="1" applyBorder="1" applyAlignment="1">
      <alignment horizontal="left" indent="2"/>
    </xf>
    <xf numFmtId="0" fontId="4" fillId="0" borderId="0" xfId="14" applyFont="1" applyAlignment="1">
      <alignment horizontal="left" indent="3"/>
    </xf>
    <xf numFmtId="171" fontId="4" fillId="0" borderId="0" xfId="14" applyNumberFormat="1" applyFont="1" applyAlignment="1">
      <alignment horizontal="left" indent="3"/>
    </xf>
    <xf numFmtId="0" fontId="1" fillId="0" borderId="0" xfId="26" applyFont="1"/>
    <xf numFmtId="171" fontId="42" fillId="0" borderId="0" xfId="26" applyNumberFormat="1" applyFont="1" applyAlignment="1">
      <alignment horizontal="left" indent="1"/>
    </xf>
    <xf numFmtId="171" fontId="41" fillId="0" borderId="3" xfId="26" applyNumberFormat="1" applyFont="1" applyBorder="1" applyAlignment="1">
      <alignment horizontal="left" indent="2"/>
    </xf>
    <xf numFmtId="0" fontId="4" fillId="2" borderId="0" xfId="15" applyFont="1" applyFill="1" applyAlignment="1">
      <alignment horizontal="left"/>
    </xf>
    <xf numFmtId="164" fontId="21" fillId="4" borderId="3" xfId="23" applyNumberFormat="1" applyFont="1" applyFill="1" applyBorder="1" applyAlignment="1">
      <alignment horizontal="right"/>
    </xf>
    <xf numFmtId="164" fontId="21" fillId="8" borderId="3" xfId="23" applyNumberFormat="1" applyFont="1" applyFill="1" applyBorder="1" applyAlignment="1">
      <alignment horizontal="right"/>
    </xf>
    <xf numFmtId="171" fontId="17" fillId="4" borderId="0" xfId="24" applyNumberFormat="1" applyFont="1" applyFill="1" applyAlignment="1">
      <alignment horizontal="left"/>
    </xf>
    <xf numFmtId="171" fontId="4" fillId="4" borderId="0" xfId="24" applyNumberFormat="1" applyFont="1" applyFill="1" applyAlignment="1">
      <alignment horizontal="left" indent="2"/>
    </xf>
    <xf numFmtId="171" fontId="4" fillId="4" borderId="3" xfId="24" applyNumberFormat="1" applyFont="1" applyFill="1" applyBorder="1" applyAlignment="1">
      <alignment horizontal="left" indent="2"/>
    </xf>
    <xf numFmtId="165" fontId="21" fillId="4" borderId="3" xfId="23" applyNumberFormat="1" applyFont="1" applyFill="1" applyBorder="1" applyAlignment="1">
      <alignment horizontal="right"/>
    </xf>
    <xf numFmtId="0" fontId="4" fillId="0" borderId="0" xfId="19" applyFont="1"/>
    <xf numFmtId="171" fontId="17" fillId="0" borderId="0" xfId="19" applyNumberFormat="1" applyFont="1" applyAlignment="1">
      <alignment horizontal="left" indent="1"/>
    </xf>
    <xf numFmtId="171" fontId="4" fillId="0" borderId="3" xfId="19" applyNumberFormat="1" applyFont="1" applyBorder="1" applyAlignment="1">
      <alignment horizontal="left" indent="2"/>
    </xf>
    <xf numFmtId="171" fontId="4" fillId="0" borderId="0" xfId="20" applyNumberFormat="1" applyFont="1" applyAlignment="1">
      <alignment horizontal="left" indent="1"/>
    </xf>
    <xf numFmtId="171" fontId="10" fillId="4" borderId="0" xfId="9" applyNumberFormat="1" applyFont="1" applyFill="1" applyAlignment="1">
      <alignment horizontal="left" indent="2"/>
    </xf>
    <xf numFmtId="171" fontId="10" fillId="4" borderId="3" xfId="9" applyNumberFormat="1" applyFont="1" applyFill="1" applyBorder="1" applyAlignment="1">
      <alignment horizontal="left" indent="2"/>
    </xf>
    <xf numFmtId="0" fontId="4" fillId="6" borderId="0" xfId="15" quotePrefix="1" applyFont="1" applyFill="1" applyAlignment="1">
      <alignment horizontal="left"/>
    </xf>
    <xf numFmtId="0" fontId="0" fillId="0" borderId="0" xfId="0" applyAlignment="1">
      <alignment wrapText="1"/>
    </xf>
    <xf numFmtId="0" fontId="3" fillId="0" borderId="0" xfId="29"/>
    <xf numFmtId="0" fontId="4" fillId="6" borderId="0" xfId="0" applyFont="1" applyFill="1" applyAlignment="1">
      <alignment vertical="top"/>
    </xf>
    <xf numFmtId="0" fontId="4" fillId="6" borderId="0" xfId="0" applyFont="1" applyFill="1" applyAlignment="1">
      <alignment vertical="top" wrapText="1"/>
    </xf>
    <xf numFmtId="0" fontId="4" fillId="6" borderId="0" xfId="0" applyFont="1" applyFill="1" applyAlignment="1">
      <alignment horizontal="left" vertical="top" wrapText="1"/>
    </xf>
    <xf numFmtId="49" fontId="4" fillId="6" borderId="0" xfId="28" quotePrefix="1" applyNumberFormat="1" applyFont="1" applyFill="1"/>
    <xf numFmtId="0" fontId="3" fillId="6" borderId="0" xfId="28" applyFill="1"/>
    <xf numFmtId="0" fontId="4" fillId="4" borderId="0" xfId="16" applyFont="1" applyFill="1" applyAlignment="1">
      <alignment vertical="top"/>
    </xf>
    <xf numFmtId="0" fontId="4" fillId="4" borderId="0" xfId="13" applyFont="1" applyFill="1" applyAlignment="1">
      <alignment vertical="top"/>
    </xf>
    <xf numFmtId="0" fontId="3" fillId="0" borderId="0" xfId="29" applyAlignment="1">
      <alignment horizontal="left"/>
    </xf>
    <xf numFmtId="0" fontId="3" fillId="0" borderId="14" xfId="29" applyBorder="1"/>
    <xf numFmtId="0" fontId="3" fillId="0" borderId="15" xfId="29" applyBorder="1"/>
    <xf numFmtId="0" fontId="17" fillId="4" borderId="0" xfId="28" applyFont="1" applyFill="1" applyAlignment="1">
      <alignment horizontal="left" wrapText="1"/>
    </xf>
    <xf numFmtId="0" fontId="17" fillId="6" borderId="0" xfId="28" applyFont="1" applyFill="1" applyAlignment="1">
      <alignment horizontal="left" wrapText="1"/>
    </xf>
    <xf numFmtId="0" fontId="4" fillId="4" borderId="0" xfId="13" applyFont="1" applyFill="1"/>
    <xf numFmtId="0" fontId="4" fillId="4" borderId="0" xfId="16" applyFont="1" applyFill="1"/>
    <xf numFmtId="0" fontId="4" fillId="4" borderId="0" xfId="17" applyFont="1" applyFill="1"/>
    <xf numFmtId="0" fontId="4" fillId="4" borderId="0" xfId="8" applyFont="1" applyFill="1"/>
    <xf numFmtId="0" fontId="4" fillId="4" borderId="0" xfId="7" applyFont="1" applyFill="1"/>
    <xf numFmtId="0" fontId="4" fillId="4" borderId="0" xfId="18" applyFont="1" applyFill="1"/>
    <xf numFmtId="0" fontId="4" fillId="4" borderId="0" xfId="0" applyFont="1" applyFill="1" applyAlignment="1">
      <alignment wrapText="1"/>
    </xf>
    <xf numFmtId="49" fontId="4" fillId="4" borderId="0" xfId="0" applyNumberFormat="1" applyFont="1" applyFill="1"/>
    <xf numFmtId="0" fontId="0" fillId="4" borderId="0" xfId="0" applyFill="1" applyAlignment="1">
      <alignment wrapText="1"/>
    </xf>
    <xf numFmtId="0" fontId="17" fillId="0" borderId="0" xfId="18" applyFont="1" applyAlignment="1">
      <alignment wrapText="1"/>
    </xf>
    <xf numFmtId="0" fontId="4" fillId="4" borderId="0" xfId="23" quotePrefix="1" applyFont="1" applyFill="1" applyAlignment="1">
      <alignment horizontal="left" wrapText="1"/>
    </xf>
    <xf numFmtId="0" fontId="0" fillId="6" borderId="0" xfId="0" applyFill="1"/>
    <xf numFmtId="0" fontId="4" fillId="0" borderId="0" xfId="23" quotePrefix="1" applyFont="1" applyAlignment="1">
      <alignment horizontal="left" wrapText="1"/>
    </xf>
    <xf numFmtId="0" fontId="4" fillId="4" borderId="0" xfId="28" applyFont="1" applyFill="1" applyAlignment="1">
      <alignment horizontal="left" wrapText="1"/>
    </xf>
    <xf numFmtId="0" fontId="3" fillId="0" borderId="0" xfId="28" applyAlignment="1">
      <alignment wrapText="1"/>
    </xf>
    <xf numFmtId="0" fontId="17" fillId="4" borderId="0" xfId="17" applyFont="1" applyFill="1" applyAlignment="1">
      <alignment wrapText="1"/>
    </xf>
    <xf numFmtId="0" fontId="3" fillId="4" borderId="0" xfId="28" applyFill="1" applyAlignment="1">
      <alignment wrapText="1"/>
    </xf>
    <xf numFmtId="0" fontId="4" fillId="4" borderId="0" xfId="29" quotePrefix="1" applyFont="1" applyFill="1"/>
    <xf numFmtId="0" fontId="4" fillId="6" borderId="0" xfId="29" quotePrefix="1" applyFont="1" applyFill="1"/>
    <xf numFmtId="0" fontId="3" fillId="6" borderId="0" xfId="29" applyFill="1"/>
    <xf numFmtId="0" fontId="17" fillId="6" borderId="0" xfId="28" applyFont="1" applyFill="1" applyAlignment="1">
      <alignment horizontal="left"/>
    </xf>
    <xf numFmtId="0" fontId="4" fillId="6" borderId="0" xfId="28" applyFont="1" applyFill="1" applyAlignment="1">
      <alignment horizontal="left"/>
    </xf>
    <xf numFmtId="0" fontId="4" fillId="6" borderId="0" xfId="17" quotePrefix="1" applyFont="1" applyFill="1"/>
    <xf numFmtId="0" fontId="4" fillId="6" borderId="0" xfId="17" applyFont="1" applyFill="1"/>
    <xf numFmtId="0" fontId="4" fillId="6" borderId="0" xfId="28" applyFont="1" applyFill="1"/>
    <xf numFmtId="0" fontId="4" fillId="6" borderId="0" xfId="28" applyFont="1" applyFill="1" applyAlignment="1">
      <alignment horizontal="left" wrapText="1"/>
    </xf>
    <xf numFmtId="0" fontId="3" fillId="6" borderId="0" xfId="28" applyFill="1" applyAlignment="1">
      <alignment wrapText="1"/>
    </xf>
    <xf numFmtId="0" fontId="4" fillId="4" borderId="0" xfId="0" applyFont="1" applyFill="1" applyAlignment="1">
      <alignment horizontal="left" wrapText="1"/>
    </xf>
    <xf numFmtId="0" fontId="4" fillId="4" borderId="0" xfId="22" applyFont="1" applyFill="1"/>
    <xf numFmtId="0" fontId="17" fillId="0" borderId="13" xfId="14" quotePrefix="1" applyFont="1" applyBorder="1" applyAlignment="1">
      <alignment wrapText="1"/>
    </xf>
    <xf numFmtId="0" fontId="3" fillId="6" borderId="14" xfId="29" applyFill="1" applyBorder="1"/>
    <xf numFmtId="0" fontId="3" fillId="6" borderId="0" xfId="0" applyFont="1" applyFill="1"/>
    <xf numFmtId="0" fontId="4" fillId="0" borderId="0" xfId="9" applyFont="1"/>
    <xf numFmtId="0" fontId="4" fillId="0" borderId="0" xfId="9" applyFont="1" applyAlignment="1">
      <alignment vertical="top"/>
    </xf>
    <xf numFmtId="0" fontId="3" fillId="4" borderId="0" xfId="0" applyFont="1" applyFill="1"/>
    <xf numFmtId="0" fontId="4" fillId="2" borderId="0" xfId="16" applyFont="1" applyFill="1"/>
    <xf numFmtId="0" fontId="4" fillId="6" borderId="0" xfId="22" applyFont="1" applyFill="1"/>
    <xf numFmtId="0" fontId="9" fillId="6" borderId="0" xfId="22" applyFont="1" applyFill="1" applyAlignment="1">
      <alignment vertical="top"/>
    </xf>
    <xf numFmtId="0" fontId="30" fillId="6" borderId="0" xfId="22" applyFont="1" applyFill="1" applyAlignment="1">
      <alignment vertical="top"/>
    </xf>
    <xf numFmtId="0" fontId="4" fillId="4" borderId="0" xfId="23" quotePrefix="1" applyFont="1" applyFill="1" applyAlignment="1">
      <alignment horizontal="left"/>
    </xf>
    <xf numFmtId="171" fontId="4" fillId="0" borderId="0" xfId="23" quotePrefix="1" applyNumberFormat="1" applyFont="1" applyAlignment="1">
      <alignment horizontal="left" indent="2"/>
    </xf>
    <xf numFmtId="171" fontId="4" fillId="0" borderId="0" xfId="23" quotePrefix="1" applyNumberFormat="1" applyFont="1" applyAlignment="1">
      <alignment horizontal="left" indent="3"/>
    </xf>
    <xf numFmtId="0" fontId="0" fillId="6" borderId="0" xfId="0" applyFill="1" applyAlignment="1">
      <alignment wrapText="1"/>
    </xf>
    <xf numFmtId="4" fontId="21" fillId="0" borderId="3" xfId="23" applyNumberFormat="1" applyFont="1" applyBorder="1" applyAlignment="1">
      <alignment horizontal="right"/>
    </xf>
    <xf numFmtId="4" fontId="21" fillId="8" borderId="3" xfId="23" applyNumberFormat="1" applyFont="1" applyFill="1" applyBorder="1" applyAlignment="1">
      <alignment horizontal="right"/>
    </xf>
    <xf numFmtId="0" fontId="30" fillId="6" borderId="0" xfId="17" applyFont="1" applyFill="1"/>
    <xf numFmtId="0" fontId="30" fillId="6" borderId="0" xfId="22" applyFont="1" applyFill="1"/>
    <xf numFmtId="0" fontId="30" fillId="6" borderId="0" xfId="17" applyFont="1" applyFill="1" applyAlignment="1">
      <alignment vertical="top"/>
    </xf>
    <xf numFmtId="0" fontId="30" fillId="6" borderId="0" xfId="0" applyFont="1" applyFill="1" applyAlignment="1">
      <alignment vertical="top" wrapText="1"/>
    </xf>
    <xf numFmtId="0" fontId="30" fillId="6" borderId="7" xfId="23" applyFont="1" applyFill="1" applyBorder="1"/>
    <xf numFmtId="0" fontId="32" fillId="6" borderId="0" xfId="23" applyFont="1" applyFill="1"/>
    <xf numFmtId="0" fontId="21" fillId="6" borderId="0" xfId="21" applyFont="1" applyFill="1" applyAlignment="1">
      <alignment horizontal="right"/>
    </xf>
    <xf numFmtId="0" fontId="30" fillId="6" borderId="0" xfId="21" applyFont="1" applyFill="1"/>
    <xf numFmtId="0" fontId="30" fillId="6" borderId="0" xfId="18" applyFont="1" applyFill="1"/>
    <xf numFmtId="0" fontId="30" fillId="6" borderId="0" xfId="15" applyFont="1" applyFill="1" applyAlignment="1">
      <alignment vertical="top"/>
    </xf>
    <xf numFmtId="0" fontId="30" fillId="6" borderId="0" xfId="7" applyFont="1" applyFill="1"/>
    <xf numFmtId="0" fontId="30" fillId="6" borderId="0" xfId="8" applyFont="1" applyFill="1"/>
    <xf numFmtId="0" fontId="30" fillId="6" borderId="0" xfId="8" applyFont="1" applyFill="1" applyAlignment="1">
      <alignment vertical="top"/>
    </xf>
    <xf numFmtId="165" fontId="19" fillId="6" borderId="0" xfId="8" applyNumberFormat="1" applyFont="1" applyFill="1" applyAlignment="1">
      <alignment horizontal="center"/>
    </xf>
    <xf numFmtId="0" fontId="30" fillId="6" borderId="0" xfId="8" quotePrefix="1" applyFont="1" applyFill="1"/>
    <xf numFmtId="165" fontId="30" fillId="6" borderId="0" xfId="8" quotePrefix="1" applyNumberFormat="1" applyFont="1" applyFill="1"/>
    <xf numFmtId="165" fontId="30" fillId="6" borderId="0" xfId="8" applyNumberFormat="1" applyFont="1" applyFill="1"/>
    <xf numFmtId="0" fontId="4" fillId="6" borderId="0" xfId="24" applyFont="1" applyFill="1"/>
    <xf numFmtId="0" fontId="18" fillId="6" borderId="0" xfId="6" applyFill="1" applyAlignment="1">
      <alignment vertical="top"/>
    </xf>
    <xf numFmtId="0" fontId="4" fillId="6" borderId="0" xfId="15" applyFont="1" applyFill="1"/>
    <xf numFmtId="0" fontId="30" fillId="6" borderId="0" xfId="19" applyFont="1" applyFill="1"/>
    <xf numFmtId="0" fontId="30" fillId="6" borderId="0" xfId="9" applyFont="1" applyFill="1"/>
    <xf numFmtId="0" fontId="30" fillId="6" borderId="0" xfId="9" applyFont="1" applyFill="1" applyAlignment="1">
      <alignment vertical="top"/>
    </xf>
    <xf numFmtId="0" fontId="32" fillId="6" borderId="0" xfId="9" applyFont="1" applyFill="1"/>
    <xf numFmtId="0" fontId="32" fillId="6" borderId="0" xfId="22" applyFont="1" applyFill="1"/>
    <xf numFmtId="0" fontId="32" fillId="6" borderId="0" xfId="9" applyFont="1" applyFill="1" applyAlignment="1">
      <alignment vertical="top"/>
    </xf>
    <xf numFmtId="2" fontId="30" fillId="6" borderId="0" xfId="23" applyNumberFormat="1" applyFont="1" applyFill="1"/>
    <xf numFmtId="3" fontId="19" fillId="6" borderId="0" xfId="23" applyNumberFormat="1" applyFont="1" applyFill="1" applyAlignment="1">
      <alignment horizontal="right"/>
    </xf>
    <xf numFmtId="1" fontId="19" fillId="8" borderId="0" xfId="23" applyNumberFormat="1" applyFont="1" applyFill="1" applyAlignment="1">
      <alignment horizontal="right" indent="1"/>
    </xf>
    <xf numFmtId="1" fontId="20" fillId="8" borderId="0" xfId="23" applyNumberFormat="1" applyFont="1" applyFill="1" applyAlignment="1">
      <alignment horizontal="right" indent="1"/>
    </xf>
    <xf numFmtId="2" fontId="19" fillId="8" borderId="0" xfId="23" applyNumberFormat="1" applyFont="1" applyFill="1" applyAlignment="1">
      <alignment horizontal="right" indent="1"/>
    </xf>
    <xf numFmtId="166" fontId="19" fillId="8" borderId="0" xfId="22" applyNumberFormat="1" applyFont="1" applyFill="1" applyAlignment="1">
      <alignment horizontal="center"/>
    </xf>
    <xf numFmtId="166" fontId="20" fillId="8" borderId="0" xfId="22" applyNumberFormat="1" applyFont="1" applyFill="1" applyAlignment="1">
      <alignment horizontal="center"/>
    </xf>
    <xf numFmtId="166" fontId="19" fillId="8" borderId="0" xfId="23" applyNumberFormat="1" applyFont="1" applyFill="1" applyAlignment="1">
      <alignment horizontal="right"/>
    </xf>
    <xf numFmtId="0" fontId="30" fillId="8" borderId="0" xfId="0" applyFont="1" applyFill="1"/>
    <xf numFmtId="0" fontId="17" fillId="8" borderId="0" xfId="0" applyFont="1" applyFill="1"/>
    <xf numFmtId="0" fontId="19" fillId="8" borderId="2" xfId="23" applyFont="1" applyFill="1" applyBorder="1" applyAlignment="1">
      <alignment horizontal="center"/>
    </xf>
    <xf numFmtId="0" fontId="20" fillId="8" borderId="2" xfId="23" applyFont="1" applyFill="1" applyBorder="1" applyAlignment="1">
      <alignment horizontal="center"/>
    </xf>
    <xf numFmtId="164" fontId="30" fillId="8" borderId="0" xfId="23" applyNumberFormat="1" applyFont="1" applyFill="1"/>
    <xf numFmtId="164" fontId="17" fillId="8" borderId="0" xfId="23" applyNumberFormat="1" applyFont="1" applyFill="1"/>
    <xf numFmtId="0" fontId="34" fillId="8" borderId="0" xfId="11" applyFont="1" applyFill="1" applyAlignment="1">
      <alignment horizontal="center"/>
    </xf>
    <xf numFmtId="0" fontId="37" fillId="8" borderId="0" xfId="11" applyFont="1" applyFill="1" applyAlignment="1">
      <alignment horizontal="center"/>
    </xf>
    <xf numFmtId="2" fontId="19" fillId="8" borderId="2" xfId="21" applyNumberFormat="1" applyFont="1" applyFill="1" applyBorder="1" applyAlignment="1">
      <alignment horizontal="right"/>
    </xf>
    <xf numFmtId="2" fontId="21" fillId="8" borderId="2" xfId="21" applyNumberFormat="1" applyFont="1" applyFill="1" applyBorder="1" applyAlignment="1">
      <alignment horizontal="right"/>
    </xf>
    <xf numFmtId="2" fontId="20" fillId="8" borderId="2" xfId="21" applyNumberFormat="1" applyFont="1" applyFill="1" applyBorder="1" applyAlignment="1">
      <alignment horizontal="right"/>
    </xf>
    <xf numFmtId="0" fontId="20" fillId="8" borderId="2" xfId="21" applyFont="1" applyFill="1" applyBorder="1" applyAlignment="1">
      <alignment horizontal="right"/>
    </xf>
    <xf numFmtId="0" fontId="19" fillId="8" borderId="0" xfId="13" applyFont="1" applyFill="1" applyAlignment="1">
      <alignment horizontal="center"/>
    </xf>
    <xf numFmtId="0" fontId="20" fillId="8" borderId="0" xfId="13" applyFont="1" applyFill="1" applyAlignment="1">
      <alignment horizontal="center"/>
    </xf>
    <xf numFmtId="165" fontId="21" fillId="8" borderId="2" xfId="16" applyNumberFormat="1" applyFont="1" applyFill="1" applyBorder="1" applyAlignment="1">
      <alignment horizontal="right"/>
    </xf>
    <xf numFmtId="165" fontId="20" fillId="8" borderId="2" xfId="16" applyNumberFormat="1" applyFont="1" applyFill="1" applyBorder="1" applyAlignment="1">
      <alignment horizontal="right"/>
    </xf>
    <xf numFmtId="0" fontId="20" fillId="8" borderId="2" xfId="16" applyFont="1" applyFill="1" applyBorder="1" applyAlignment="1">
      <alignment horizontal="right"/>
    </xf>
    <xf numFmtId="165" fontId="19" fillId="8" borderId="2" xfId="18" applyNumberFormat="1" applyFont="1" applyFill="1" applyBorder="1" applyAlignment="1">
      <alignment horizontal="right"/>
    </xf>
    <xf numFmtId="165" fontId="20" fillId="8" borderId="2" xfId="18" applyNumberFormat="1" applyFont="1" applyFill="1" applyBorder="1" applyAlignment="1">
      <alignment horizontal="right"/>
    </xf>
    <xf numFmtId="0" fontId="30" fillId="8" borderId="0" xfId="7" applyFont="1" applyFill="1" applyAlignment="1">
      <alignment horizontal="center"/>
    </xf>
    <xf numFmtId="0" fontId="17" fillId="8" borderId="0" xfId="7" applyFont="1" applyFill="1" applyAlignment="1">
      <alignment horizontal="center"/>
    </xf>
    <xf numFmtId="0" fontId="30" fillId="8" borderId="0" xfId="8" applyFont="1" applyFill="1" applyAlignment="1">
      <alignment horizontal="center"/>
    </xf>
    <xf numFmtId="0" fontId="17" fillId="8" borderId="0" xfId="8" applyFont="1" applyFill="1" applyAlignment="1">
      <alignment horizontal="center"/>
    </xf>
    <xf numFmtId="0" fontId="17" fillId="8" borderId="2" xfId="14" applyFont="1" applyFill="1" applyBorder="1" applyAlignment="1">
      <alignment horizontal="right"/>
    </xf>
    <xf numFmtId="172" fontId="23" fillId="8" borderId="0" xfId="23" applyNumberFormat="1" applyFont="1" applyFill="1" applyAlignment="1">
      <alignment horizontal="right"/>
    </xf>
    <xf numFmtId="0" fontId="21" fillId="8" borderId="0" xfId="15" applyFont="1" applyFill="1" applyAlignment="1">
      <alignment horizontal="right"/>
    </xf>
    <xf numFmtId="0" fontId="19" fillId="8" borderId="2" xfId="19" applyFont="1" applyFill="1" applyBorder="1" applyAlignment="1">
      <alignment horizontal="center"/>
    </xf>
    <xf numFmtId="0" fontId="20" fillId="8" borderId="2" xfId="19" applyFont="1" applyFill="1" applyBorder="1" applyAlignment="1">
      <alignment horizontal="center"/>
    </xf>
    <xf numFmtId="0" fontId="19" fillId="8" borderId="0" xfId="19" applyFont="1" applyFill="1" applyAlignment="1">
      <alignment horizontal="center"/>
    </xf>
    <xf numFmtId="0" fontId="30" fillId="8" borderId="0" xfId="9" applyFont="1" applyFill="1" applyAlignment="1">
      <alignment horizontal="center"/>
    </xf>
    <xf numFmtId="0" fontId="17" fillId="8" borderId="0" xfId="9" applyFont="1" applyFill="1" applyAlignment="1">
      <alignment horizontal="center"/>
    </xf>
    <xf numFmtId="0" fontId="31" fillId="8" borderId="0" xfId="9" applyFont="1" applyFill="1" applyAlignment="1">
      <alignment horizontal="center"/>
    </xf>
    <xf numFmtId="0" fontId="13" fillId="8" borderId="0" xfId="9" applyFont="1" applyFill="1" applyAlignment="1">
      <alignment horizontal="center"/>
    </xf>
    <xf numFmtId="167" fontId="21" fillId="8" borderId="0" xfId="23" applyNumberFormat="1" applyFont="1" applyFill="1" applyAlignment="1">
      <alignment horizontal="right"/>
    </xf>
    <xf numFmtId="169" fontId="21" fillId="8" borderId="0" xfId="21" applyNumberFormat="1" applyFont="1" applyFill="1" applyAlignment="1">
      <alignment horizontal="right"/>
    </xf>
    <xf numFmtId="0" fontId="4" fillId="8" borderId="0" xfId="21" applyFont="1" applyFill="1" applyAlignment="1">
      <alignment vertical="top"/>
    </xf>
    <xf numFmtId="3" fontId="4" fillId="8" borderId="0" xfId="21" applyNumberFormat="1" applyFont="1" applyFill="1" applyAlignment="1">
      <alignment vertical="top"/>
    </xf>
    <xf numFmtId="3" fontId="4" fillId="8" borderId="0" xfId="21" applyNumberFormat="1" applyFont="1" applyFill="1"/>
    <xf numFmtId="172" fontId="4" fillId="8" borderId="0" xfId="21" applyNumberFormat="1" applyFont="1" applyFill="1"/>
    <xf numFmtId="1" fontId="19" fillId="6" borderId="0" xfId="23" applyNumberFormat="1" applyFont="1" applyFill="1" applyAlignment="1">
      <alignment horizontal="right" indent="1"/>
    </xf>
    <xf numFmtId="2" fontId="21" fillId="6" borderId="0" xfId="23" applyNumberFormat="1" applyFont="1" applyFill="1" applyAlignment="1">
      <alignment horizontal="right"/>
    </xf>
    <xf numFmtId="1" fontId="21" fillId="6" borderId="0" xfId="23" applyNumberFormat="1" applyFont="1" applyFill="1" applyAlignment="1">
      <alignment horizontal="right"/>
    </xf>
    <xf numFmtId="165" fontId="21" fillId="6" borderId="0" xfId="23" applyNumberFormat="1" applyFont="1" applyFill="1" applyAlignment="1">
      <alignment horizontal="right"/>
    </xf>
    <xf numFmtId="166" fontId="21" fillId="6" borderId="0" xfId="23" applyNumberFormat="1" applyFont="1" applyFill="1" applyAlignment="1">
      <alignment horizontal="right"/>
    </xf>
    <xf numFmtId="2" fontId="21" fillId="6" borderId="0" xfId="19" applyNumberFormat="1" applyFont="1" applyFill="1" applyAlignment="1">
      <alignment horizontal="right"/>
    </xf>
    <xf numFmtId="0" fontId="21" fillId="6" borderId="0" xfId="19" applyFont="1" applyFill="1" applyAlignment="1">
      <alignment horizontal="right"/>
    </xf>
    <xf numFmtId="3" fontId="21" fillId="6" borderId="0" xfId="23" applyNumberFormat="1" applyFont="1" applyFill="1" applyAlignment="1">
      <alignment horizontal="right"/>
    </xf>
    <xf numFmtId="166" fontId="21" fillId="6" borderId="0" xfId="19" applyNumberFormat="1" applyFont="1" applyFill="1" applyAlignment="1">
      <alignment horizontal="right"/>
    </xf>
    <xf numFmtId="3" fontId="21" fillId="6" borderId="3" xfId="23" applyNumberFormat="1" applyFont="1" applyFill="1" applyBorder="1" applyAlignment="1">
      <alignment horizontal="right"/>
    </xf>
    <xf numFmtId="166" fontId="19" fillId="6" borderId="0" xfId="22" applyNumberFormat="1" applyFont="1" applyFill="1" applyAlignment="1">
      <alignment horizontal="center"/>
    </xf>
    <xf numFmtId="0" fontId="21" fillId="6" borderId="0" xfId="22" applyFont="1" applyFill="1" applyAlignment="1">
      <alignment horizontal="right"/>
    </xf>
    <xf numFmtId="4" fontId="21" fillId="6" borderId="0" xfId="23" applyNumberFormat="1" applyFont="1" applyFill="1" applyAlignment="1">
      <alignment horizontal="right"/>
    </xf>
    <xf numFmtId="0" fontId="4" fillId="6" borderId="0" xfId="22" applyFont="1" applyFill="1" applyAlignment="1">
      <alignment horizontal="right"/>
    </xf>
    <xf numFmtId="2" fontId="21" fillId="6" borderId="3" xfId="23" applyNumberFormat="1" applyFont="1" applyFill="1" applyBorder="1" applyAlignment="1">
      <alignment horizontal="right"/>
    </xf>
    <xf numFmtId="166" fontId="20" fillId="6" borderId="0" xfId="23" applyNumberFormat="1" applyFont="1" applyFill="1" applyAlignment="1">
      <alignment horizontal="right"/>
    </xf>
    <xf numFmtId="166" fontId="20" fillId="6" borderId="3" xfId="23" applyNumberFormat="1" applyFont="1" applyFill="1" applyBorder="1" applyAlignment="1">
      <alignment horizontal="right"/>
    </xf>
    <xf numFmtId="166" fontId="21" fillId="6" borderId="3" xfId="23" applyNumberFormat="1" applyFont="1" applyFill="1" applyBorder="1" applyAlignment="1">
      <alignment horizontal="right"/>
    </xf>
    <xf numFmtId="0" fontId="19" fillId="6" borderId="2" xfId="23" applyFont="1" applyFill="1" applyBorder="1" applyAlignment="1">
      <alignment horizontal="center"/>
    </xf>
    <xf numFmtId="2" fontId="20" fillId="6" borderId="0" xfId="23" applyNumberFormat="1" applyFont="1" applyFill="1" applyAlignment="1">
      <alignment horizontal="right"/>
    </xf>
    <xf numFmtId="165" fontId="20" fillId="6" borderId="0" xfId="23" applyNumberFormat="1" applyFont="1" applyFill="1" applyAlignment="1">
      <alignment horizontal="right"/>
    </xf>
    <xf numFmtId="172" fontId="21" fillId="6" borderId="0" xfId="23" applyNumberFormat="1" applyFont="1" applyFill="1" applyAlignment="1">
      <alignment horizontal="right"/>
    </xf>
    <xf numFmtId="172" fontId="20" fillId="6" borderId="3" xfId="23" applyNumberFormat="1" applyFont="1" applyFill="1" applyBorder="1" applyAlignment="1">
      <alignment horizontal="right"/>
    </xf>
    <xf numFmtId="164" fontId="4" fillId="6" borderId="0" xfId="23" applyNumberFormat="1" applyFont="1" applyFill="1"/>
    <xf numFmtId="2" fontId="20" fillId="6" borderId="3" xfId="23" applyNumberFormat="1" applyFont="1" applyFill="1" applyBorder="1" applyAlignment="1">
      <alignment horizontal="right"/>
    </xf>
    <xf numFmtId="0" fontId="34" fillId="6" borderId="0" xfId="11" applyFont="1" applyFill="1" applyAlignment="1">
      <alignment horizontal="center"/>
    </xf>
    <xf numFmtId="4" fontId="49" fillId="6" borderId="0" xfId="11" applyNumberFormat="1" applyFont="1" applyFill="1" applyAlignment="1">
      <alignment horizontal="right"/>
    </xf>
    <xf numFmtId="4" fontId="20" fillId="6" borderId="0" xfId="23" applyNumberFormat="1" applyFont="1" applyFill="1" applyAlignment="1">
      <alignment horizontal="right"/>
    </xf>
    <xf numFmtId="165" fontId="49" fillId="6" borderId="0" xfId="11" applyNumberFormat="1" applyFont="1" applyFill="1" applyAlignment="1">
      <alignment horizontal="right"/>
    </xf>
    <xf numFmtId="0" fontId="50" fillId="6" borderId="0" xfId="11" applyFont="1" applyFill="1" applyAlignment="1">
      <alignment horizontal="right"/>
    </xf>
    <xf numFmtId="165" fontId="21" fillId="6" borderId="3" xfId="23" applyNumberFormat="1" applyFont="1" applyFill="1" applyBorder="1" applyAlignment="1">
      <alignment horizontal="right"/>
    </xf>
    <xf numFmtId="4" fontId="21" fillId="6" borderId="3" xfId="23" applyNumberFormat="1" applyFont="1" applyFill="1" applyBorder="1" applyAlignment="1">
      <alignment horizontal="right"/>
    </xf>
    <xf numFmtId="0" fontId="19" fillId="6" borderId="2" xfId="21" applyFont="1" applyFill="1" applyBorder="1" applyAlignment="1">
      <alignment horizontal="right"/>
    </xf>
    <xf numFmtId="0" fontId="30" fillId="6" borderId="0" xfId="21" applyFont="1" applyFill="1" applyAlignment="1">
      <alignment vertical="top"/>
    </xf>
    <xf numFmtId="166" fontId="19" fillId="6" borderId="0" xfId="21" applyNumberFormat="1" applyFont="1" applyFill="1" applyAlignment="1">
      <alignment horizontal="right"/>
    </xf>
    <xf numFmtId="0" fontId="19" fillId="6" borderId="0" xfId="21" applyFont="1" applyFill="1" applyAlignment="1">
      <alignment horizontal="right"/>
    </xf>
    <xf numFmtId="0" fontId="19" fillId="6" borderId="0" xfId="13" applyFont="1" applyFill="1" applyAlignment="1">
      <alignment horizontal="center"/>
    </xf>
    <xf numFmtId="0" fontId="4" fillId="6" borderId="0" xfId="13" applyFont="1" applyFill="1" applyAlignment="1">
      <alignment horizontal="right"/>
    </xf>
    <xf numFmtId="2" fontId="4" fillId="6" borderId="0" xfId="13" applyNumberFormat="1" applyFont="1" applyFill="1" applyAlignment="1">
      <alignment horizontal="right"/>
    </xf>
    <xf numFmtId="0" fontId="19" fillId="6" borderId="2" xfId="16" applyFont="1" applyFill="1" applyBorder="1" applyAlignment="1">
      <alignment horizontal="right"/>
    </xf>
    <xf numFmtId="172" fontId="21" fillId="6" borderId="0" xfId="16" applyNumberFormat="1" applyFont="1" applyFill="1" applyAlignment="1">
      <alignment horizontal="right"/>
    </xf>
    <xf numFmtId="169" fontId="21" fillId="6" borderId="0" xfId="16" applyNumberFormat="1" applyFont="1" applyFill="1" applyAlignment="1">
      <alignment horizontal="right"/>
    </xf>
    <xf numFmtId="165" fontId="19" fillId="6" borderId="2" xfId="18" applyNumberFormat="1" applyFont="1" applyFill="1" applyBorder="1" applyAlignment="1">
      <alignment horizontal="right"/>
    </xf>
    <xf numFmtId="165" fontId="21" fillId="6" borderId="0" xfId="18" applyNumberFormat="1" applyFont="1" applyFill="1" applyAlignment="1">
      <alignment horizontal="right"/>
    </xf>
    <xf numFmtId="2" fontId="21" fillId="6" borderId="0" xfId="18" applyNumberFormat="1" applyFont="1" applyFill="1" applyAlignment="1">
      <alignment horizontal="right"/>
    </xf>
    <xf numFmtId="172" fontId="21" fillId="6" borderId="0" xfId="7" applyNumberFormat="1" applyFont="1" applyFill="1" applyAlignment="1">
      <alignment horizontal="right"/>
    </xf>
    <xf numFmtId="172" fontId="20" fillId="6" borderId="0" xfId="23" applyNumberFormat="1" applyFont="1" applyFill="1" applyAlignment="1">
      <alignment horizontal="right"/>
    </xf>
    <xf numFmtId="0" fontId="30" fillId="6" borderId="0" xfId="7" applyFont="1" applyFill="1" applyAlignment="1">
      <alignment horizontal="center"/>
    </xf>
    <xf numFmtId="172" fontId="4" fillId="6" borderId="0" xfId="7" applyNumberFormat="1" applyFont="1" applyFill="1" applyAlignment="1">
      <alignment horizontal="right"/>
    </xf>
    <xf numFmtId="172" fontId="21" fillId="6" borderId="3" xfId="23" applyNumberFormat="1" applyFont="1" applyFill="1" applyBorder="1" applyAlignment="1">
      <alignment horizontal="right"/>
    </xf>
    <xf numFmtId="2" fontId="4" fillId="6" borderId="0" xfId="8" applyNumberFormat="1" applyFont="1" applyFill="1" applyAlignment="1">
      <alignment horizontal="right"/>
    </xf>
    <xf numFmtId="0" fontId="30" fillId="6" borderId="0" xfId="8" applyFont="1" applyFill="1" applyAlignment="1">
      <alignment horizontal="center"/>
    </xf>
    <xf numFmtId="0" fontId="4" fillId="6" borderId="2" xfId="14" applyFont="1" applyFill="1" applyBorder="1" applyAlignment="1">
      <alignment horizontal="right"/>
    </xf>
    <xf numFmtId="164" fontId="21" fillId="6" borderId="0" xfId="14" applyNumberFormat="1" applyFont="1" applyFill="1" applyAlignment="1">
      <alignment horizontal="right"/>
    </xf>
    <xf numFmtId="0" fontId="4" fillId="6" borderId="0" xfId="23" applyFont="1" applyFill="1"/>
    <xf numFmtId="172" fontId="23" fillId="6" borderId="0" xfId="23" applyNumberFormat="1" applyFont="1" applyFill="1" applyAlignment="1">
      <alignment horizontal="right"/>
    </xf>
    <xf numFmtId="164" fontId="20" fillId="6" borderId="0" xfId="14" applyNumberFormat="1" applyFont="1" applyFill="1" applyAlignment="1">
      <alignment horizontal="right"/>
    </xf>
    <xf numFmtId="0" fontId="21" fillId="6" borderId="0" xfId="15" applyFont="1" applyFill="1" applyAlignment="1">
      <alignment horizontal="center"/>
    </xf>
    <xf numFmtId="164" fontId="21" fillId="6" borderId="0" xfId="23" applyNumberFormat="1" applyFont="1" applyFill="1" applyAlignment="1">
      <alignment horizontal="right"/>
    </xf>
    <xf numFmtId="0" fontId="21" fillId="6" borderId="0" xfId="15" applyFont="1" applyFill="1" applyAlignment="1">
      <alignment horizontal="right"/>
    </xf>
    <xf numFmtId="164" fontId="21" fillId="6" borderId="0" xfId="15" applyNumberFormat="1" applyFont="1" applyFill="1" applyAlignment="1">
      <alignment horizontal="right"/>
    </xf>
    <xf numFmtId="2" fontId="21" fillId="6" borderId="0" xfId="15" applyNumberFormat="1" applyFont="1" applyFill="1" applyAlignment="1">
      <alignment horizontal="right"/>
    </xf>
    <xf numFmtId="164" fontId="21" fillId="6" borderId="3" xfId="23" applyNumberFormat="1" applyFont="1" applyFill="1" applyBorder="1" applyAlignment="1">
      <alignment horizontal="right"/>
    </xf>
    <xf numFmtId="0" fontId="19" fillId="6" borderId="2" xfId="19" applyFont="1" applyFill="1" applyBorder="1" applyAlignment="1">
      <alignment horizontal="center"/>
    </xf>
    <xf numFmtId="0" fontId="19" fillId="6" borderId="0" xfId="19" applyFont="1" applyFill="1" applyAlignment="1">
      <alignment horizontal="center"/>
    </xf>
    <xf numFmtId="3" fontId="21" fillId="6" borderId="0" xfId="19" applyNumberFormat="1" applyFont="1" applyFill="1" applyAlignment="1">
      <alignment horizontal="right"/>
    </xf>
    <xf numFmtId="165" fontId="21" fillId="6" borderId="0" xfId="19" applyNumberFormat="1" applyFont="1" applyFill="1" applyAlignment="1">
      <alignment horizontal="right"/>
    </xf>
    <xf numFmtId="170" fontId="21" fillId="6" borderId="0" xfId="19" applyNumberFormat="1" applyFont="1" applyFill="1" applyAlignment="1">
      <alignment horizontal="right"/>
    </xf>
    <xf numFmtId="0" fontId="30" fillId="6" borderId="0" xfId="9" applyFont="1" applyFill="1" applyAlignment="1">
      <alignment horizontal="center"/>
    </xf>
    <xf numFmtId="165" fontId="4" fillId="6" borderId="0" xfId="9" applyNumberFormat="1" applyFont="1" applyFill="1" applyAlignment="1">
      <alignment horizontal="right"/>
    </xf>
    <xf numFmtId="164" fontId="4" fillId="6" borderId="0" xfId="9" applyNumberFormat="1" applyFont="1" applyFill="1" applyAlignment="1">
      <alignment horizontal="right"/>
    </xf>
    <xf numFmtId="3" fontId="21" fillId="6" borderId="0" xfId="9" applyNumberFormat="1" applyFont="1" applyFill="1" applyAlignment="1">
      <alignment horizontal="right"/>
    </xf>
    <xf numFmtId="164" fontId="21" fillId="6" borderId="0" xfId="9" applyNumberFormat="1" applyFont="1" applyFill="1" applyAlignment="1">
      <alignment horizontal="right"/>
    </xf>
    <xf numFmtId="0" fontId="31" fillId="6" borderId="0" xfId="9" applyFont="1" applyFill="1" applyAlignment="1">
      <alignment horizontal="center"/>
    </xf>
    <xf numFmtId="3" fontId="10" fillId="6" borderId="0" xfId="9" applyNumberFormat="1" applyFont="1" applyFill="1" applyAlignment="1">
      <alignment horizontal="right"/>
    </xf>
    <xf numFmtId="0" fontId="10" fillId="6" borderId="0" xfId="9" applyFont="1" applyFill="1" applyAlignment="1">
      <alignment horizontal="right"/>
    </xf>
    <xf numFmtId="22" fontId="0" fillId="0" borderId="0" xfId="0" applyNumberFormat="1" applyAlignment="1">
      <alignment horizontal="left"/>
    </xf>
    <xf numFmtId="176" fontId="3" fillId="7" borderId="0" xfId="0" applyNumberFormat="1" applyFont="1" applyFill="1" applyAlignment="1">
      <alignment horizontal="left"/>
    </xf>
    <xf numFmtId="49" fontId="3" fillId="7" borderId="0" xfId="0" applyNumberFormat="1" applyFont="1" applyFill="1" applyAlignment="1">
      <alignment horizontal="left"/>
    </xf>
    <xf numFmtId="0" fontId="17" fillId="4" borderId="0" xfId="0" applyFont="1" applyFill="1" applyAlignment="1">
      <alignment horizontal="left" wrapText="1"/>
    </xf>
    <xf numFmtId="0" fontId="4" fillId="0" borderId="0" xfId="17" applyFont="1" applyAlignment="1">
      <alignment vertical="top" wrapText="1"/>
    </xf>
    <xf numFmtId="0" fontId="0" fillId="0" borderId="0" xfId="0" applyAlignment="1">
      <alignment vertical="top" wrapText="1"/>
    </xf>
    <xf numFmtId="0" fontId="4" fillId="4" borderId="0" xfId="17" quotePrefix="1" applyFont="1" applyFill="1" applyAlignment="1">
      <alignment horizontal="left" wrapText="1"/>
    </xf>
    <xf numFmtId="0" fontId="3" fillId="4" borderId="0" xfId="0" applyFont="1" applyFill="1" applyAlignment="1">
      <alignment horizontal="left" wrapText="1"/>
    </xf>
    <xf numFmtId="0" fontId="3" fillId="0" borderId="0" xfId="0" applyFont="1" applyAlignment="1">
      <alignment horizontal="left" wrapText="1"/>
    </xf>
    <xf numFmtId="0" fontId="4" fillId="4" borderId="0" xfId="17" applyFont="1" applyFill="1" applyAlignment="1">
      <alignment wrapText="1"/>
    </xf>
    <xf numFmtId="0" fontId="3" fillId="4" borderId="0" xfId="0" applyFont="1" applyFill="1" applyAlignment="1">
      <alignment wrapText="1"/>
    </xf>
    <xf numFmtId="0" fontId="3" fillId="0" borderId="0" xfId="0" applyFont="1" applyAlignment="1">
      <alignment wrapText="1"/>
    </xf>
    <xf numFmtId="0" fontId="30" fillId="4" borderId="0" xfId="17" applyFont="1" applyFill="1" applyAlignment="1">
      <alignment wrapText="1"/>
    </xf>
    <xf numFmtId="0" fontId="4" fillId="0" borderId="0" xfId="17" applyFont="1" applyAlignment="1">
      <alignment wrapText="1"/>
    </xf>
    <xf numFmtId="0" fontId="4" fillId="4" borderId="0" xfId="17" applyFont="1" applyFill="1"/>
    <xf numFmtId="0" fontId="3" fillId="0" borderId="0" xfId="0" applyFont="1"/>
    <xf numFmtId="49" fontId="4" fillId="4" borderId="0" xfId="0" applyNumberFormat="1" applyFont="1" applyFill="1"/>
    <xf numFmtId="0" fontId="17" fillId="3" borderId="4" xfId="8" applyFont="1" applyFill="1" applyBorder="1" applyAlignment="1">
      <alignment horizontal="center"/>
    </xf>
    <xf numFmtId="0" fontId="15" fillId="0" borderId="9" xfId="0" applyFont="1" applyBorder="1" applyAlignment="1">
      <alignment horizontal="center"/>
    </xf>
    <xf numFmtId="0" fontId="15" fillId="0" borderId="10" xfId="0" applyFont="1"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49" fontId="4" fillId="4" borderId="0" xfId="0" quotePrefix="1" applyNumberFormat="1" applyFont="1" applyFill="1"/>
    <xf numFmtId="0" fontId="4" fillId="0" borderId="0" xfId="17" quotePrefix="1" applyFont="1"/>
    <xf numFmtId="0" fontId="0" fillId="0" borderId="0" xfId="0"/>
    <xf numFmtId="0" fontId="29" fillId="4" borderId="0" xfId="5" applyFont="1" applyFill="1" applyBorder="1" applyAlignment="1" applyProtection="1">
      <alignment horizontal="center" vertical="center" wrapText="1"/>
    </xf>
    <xf numFmtId="0" fontId="29" fillId="4" borderId="0" xfId="5" applyFont="1" applyFill="1" applyAlignment="1" applyProtection="1">
      <alignment horizontal="center" vertical="center" wrapText="1"/>
    </xf>
    <xf numFmtId="0" fontId="16" fillId="0" borderId="0" xfId="17" applyFont="1"/>
    <xf numFmtId="0" fontId="20" fillId="0" borderId="4" xfId="8" applyFont="1" applyBorder="1" applyAlignment="1">
      <alignment horizontal="center"/>
    </xf>
    <xf numFmtId="0" fontId="20" fillId="0" borderId="9" xfId="8" applyFont="1" applyBorder="1" applyAlignment="1">
      <alignment horizontal="center"/>
    </xf>
    <xf numFmtId="0" fontId="4" fillId="0" borderId="0" xfId="18" applyFont="1" applyAlignment="1">
      <alignment wrapText="1"/>
    </xf>
    <xf numFmtId="0" fontId="16" fillId="0" borderId="0" xfId="22" applyFont="1"/>
    <xf numFmtId="0" fontId="30" fillId="6" borderId="0" xfId="22" applyFont="1" applyFill="1" applyAlignment="1">
      <alignment wrapText="1"/>
    </xf>
    <xf numFmtId="0" fontId="3" fillId="6" borderId="0" xfId="0" applyFont="1" applyFill="1" applyAlignment="1">
      <alignment wrapText="1"/>
    </xf>
    <xf numFmtId="0" fontId="4" fillId="4" borderId="0" xfId="22" quotePrefix="1" applyFont="1" applyFill="1" applyAlignment="1">
      <alignment horizontal="justify" wrapText="1"/>
    </xf>
    <xf numFmtId="0" fontId="4" fillId="6" borderId="0" xfId="22" applyFont="1" applyFill="1" applyAlignment="1">
      <alignment wrapText="1"/>
    </xf>
    <xf numFmtId="0" fontId="4" fillId="6" borderId="0" xfId="22" applyFont="1" applyFill="1" applyAlignment="1">
      <alignment horizontal="left" wrapText="1"/>
    </xf>
    <xf numFmtId="0" fontId="4" fillId="6" borderId="0" xfId="17" applyFont="1" applyFill="1" applyAlignment="1">
      <alignment wrapText="1"/>
    </xf>
    <xf numFmtId="49" fontId="4" fillId="4" borderId="0" xfId="28" quotePrefix="1" applyNumberFormat="1" applyFont="1" applyFill="1"/>
    <xf numFmtId="0" fontId="3" fillId="0" borderId="0" xfId="28"/>
    <xf numFmtId="0" fontId="3" fillId="4" borderId="0" xfId="28" applyFill="1" applyAlignment="1">
      <alignment wrapText="1"/>
    </xf>
    <xf numFmtId="0" fontId="3" fillId="0" borderId="0" xfId="28" applyAlignment="1">
      <alignment wrapText="1"/>
    </xf>
    <xf numFmtId="0" fontId="4" fillId="4" borderId="0" xfId="28" quotePrefix="1" applyFont="1" applyFill="1" applyAlignment="1">
      <alignment wrapText="1"/>
    </xf>
    <xf numFmtId="0" fontId="14" fillId="4" borderId="0" xfId="0" applyFont="1" applyFill="1"/>
    <xf numFmtId="0" fontId="20" fillId="0" borderId="19" xfId="8" applyFont="1" applyBorder="1" applyAlignment="1">
      <alignment horizontal="center"/>
    </xf>
    <xf numFmtId="0" fontId="0" fillId="0" borderId="3" xfId="0" applyBorder="1" applyAlignment="1">
      <alignment horizontal="center"/>
    </xf>
    <xf numFmtId="0" fontId="0" fillId="0" borderId="12" xfId="0" applyBorder="1" applyAlignment="1">
      <alignment horizontal="center"/>
    </xf>
    <xf numFmtId="0" fontId="20" fillId="0" borderId="3" xfId="8" applyFont="1" applyBorder="1" applyAlignment="1">
      <alignment horizontal="center"/>
    </xf>
    <xf numFmtId="0" fontId="17" fillId="3" borderId="19" xfId="8" applyFont="1" applyFill="1" applyBorder="1" applyAlignment="1">
      <alignment horizontal="center"/>
    </xf>
    <xf numFmtId="0" fontId="17" fillId="0" borderId="0" xfId="18" applyFont="1" applyAlignment="1">
      <alignment vertical="top" wrapText="1"/>
    </xf>
    <xf numFmtId="0" fontId="17" fillId="4" borderId="0" xfId="0" applyFont="1" applyFill="1" applyAlignment="1">
      <alignment vertical="top" wrapText="1"/>
    </xf>
    <xf numFmtId="0" fontId="4" fillId="4" borderId="0" xfId="17" applyFont="1" applyFill="1" applyAlignment="1">
      <alignment vertical="top" wrapText="1"/>
    </xf>
    <xf numFmtId="0" fontId="3" fillId="0" borderId="0" xfId="0" applyFont="1" applyAlignment="1">
      <alignment vertical="top" wrapText="1"/>
    </xf>
    <xf numFmtId="0" fontId="4" fillId="4" borderId="0" xfId="28" applyFont="1" applyFill="1" applyAlignment="1">
      <alignment horizontal="left" wrapText="1"/>
    </xf>
    <xf numFmtId="0" fontId="0" fillId="4" borderId="0" xfId="0" applyFill="1" applyAlignment="1">
      <alignment vertical="top" wrapText="1"/>
    </xf>
    <xf numFmtId="0" fontId="4" fillId="4" borderId="0" xfId="28" applyFont="1" applyFill="1" applyAlignment="1">
      <alignment wrapText="1"/>
    </xf>
    <xf numFmtId="0" fontId="4" fillId="0" borderId="0" xfId="17" quotePrefix="1" applyFont="1" applyAlignment="1">
      <alignment vertical="top"/>
    </xf>
    <xf numFmtId="0" fontId="3" fillId="0" borderId="0" xfId="28" applyAlignment="1">
      <alignment vertical="top"/>
    </xf>
    <xf numFmtId="0" fontId="14" fillId="4" borderId="0" xfId="0" applyFont="1" applyFill="1" applyAlignment="1">
      <alignment horizontal="left"/>
    </xf>
    <xf numFmtId="0" fontId="14" fillId="4" borderId="0" xfId="29" applyFont="1" applyFill="1"/>
    <xf numFmtId="0" fontId="3" fillId="0" borderId="0" xfId="29"/>
    <xf numFmtId="0" fontId="3" fillId="0" borderId="3" xfId="22" applyFont="1" applyBorder="1"/>
    <xf numFmtId="0" fontId="3" fillId="0" borderId="3" xfId="28" applyBorder="1"/>
    <xf numFmtId="0" fontId="4" fillId="4" borderId="0" xfId="29" applyFont="1" applyFill="1" applyAlignment="1">
      <alignment wrapText="1"/>
    </xf>
    <xf numFmtId="0" fontId="3" fillId="0" borderId="0" xfId="29" applyAlignment="1">
      <alignment wrapText="1"/>
    </xf>
    <xf numFmtId="0" fontId="4" fillId="4" borderId="2" xfId="29" applyFont="1" applyFill="1" applyBorder="1" applyAlignment="1">
      <alignment horizontal="left" wrapText="1"/>
    </xf>
    <xf numFmtId="0" fontId="4" fillId="4" borderId="0" xfId="29" applyFont="1" applyFill="1" applyAlignment="1">
      <alignment horizontal="left" wrapText="1"/>
    </xf>
    <xf numFmtId="0" fontId="4" fillId="4" borderId="0" xfId="23" quotePrefix="1" applyFont="1" applyFill="1" applyAlignment="1">
      <alignment horizontal="left" wrapText="1"/>
    </xf>
    <xf numFmtId="0" fontId="4" fillId="0" borderId="0" xfId="23" quotePrefix="1" applyFont="1" applyAlignment="1">
      <alignment horizontal="left" wrapText="1"/>
    </xf>
    <xf numFmtId="0" fontId="16" fillId="0" borderId="0" xfId="23" applyFont="1"/>
    <xf numFmtId="0" fontId="9" fillId="0" borderId="0" xfId="23" applyFont="1"/>
    <xf numFmtId="0" fontId="4" fillId="4" borderId="0" xfId="17" applyFont="1" applyFill="1" applyAlignment="1">
      <alignment horizontal="left" wrapText="1"/>
    </xf>
    <xf numFmtId="0" fontId="0" fillId="0" borderId="0" xfId="0" applyAlignment="1">
      <alignment wrapText="1"/>
    </xf>
    <xf numFmtId="0" fontId="16" fillId="4" borderId="0" xfId="23" applyFont="1" applyFill="1"/>
    <xf numFmtId="0" fontId="18" fillId="4" borderId="0" xfId="23" applyFont="1" applyFill="1"/>
    <xf numFmtId="0" fontId="17" fillId="0" borderId="0" xfId="18" applyFont="1" applyAlignment="1">
      <alignment wrapText="1"/>
    </xf>
    <xf numFmtId="0" fontId="0" fillId="4" borderId="0" xfId="0" applyFill="1" applyAlignment="1">
      <alignment wrapText="1"/>
    </xf>
    <xf numFmtId="0" fontId="4" fillId="6" borderId="0" xfId="23" quotePrefix="1" applyFont="1" applyFill="1" applyAlignment="1">
      <alignment horizontal="left" wrapText="1"/>
    </xf>
    <xf numFmtId="0" fontId="0" fillId="6" borderId="0" xfId="0" applyFill="1" applyAlignment="1">
      <alignment wrapText="1"/>
    </xf>
    <xf numFmtId="49" fontId="4" fillId="6" borderId="0" xfId="0" quotePrefix="1" applyNumberFormat="1" applyFont="1" applyFill="1"/>
    <xf numFmtId="0" fontId="0" fillId="6" borderId="0" xfId="0" applyFill="1"/>
    <xf numFmtId="0" fontId="15" fillId="0" borderId="0" xfId="11" applyFont="1"/>
    <xf numFmtId="0" fontId="4" fillId="0" borderId="0" xfId="0" applyFont="1" applyAlignment="1">
      <alignment wrapText="1"/>
    </xf>
    <xf numFmtId="0" fontId="3" fillId="0" borderId="9" xfId="0" applyFont="1" applyBorder="1" applyAlignment="1">
      <alignment horizontal="center"/>
    </xf>
    <xf numFmtId="0" fontId="3" fillId="0" borderId="10" xfId="0" applyFont="1" applyBorder="1" applyAlignment="1">
      <alignment horizontal="center"/>
    </xf>
    <xf numFmtId="0" fontId="16" fillId="0" borderId="0" xfId="21" applyFont="1"/>
    <xf numFmtId="0" fontId="9" fillId="0" borderId="0" xfId="21" applyFont="1"/>
    <xf numFmtId="0" fontId="4" fillId="4" borderId="0" xfId="21" quotePrefix="1" applyFont="1" applyFill="1" applyAlignment="1">
      <alignment wrapText="1"/>
    </xf>
    <xf numFmtId="0" fontId="16" fillId="0" borderId="0" xfId="13" applyFont="1" applyAlignment="1">
      <alignment horizontal="left" readingOrder="1"/>
    </xf>
    <xf numFmtId="0" fontId="4" fillId="0" borderId="0" xfId="0" quotePrefix="1" applyFont="1" applyAlignment="1">
      <alignment wrapText="1"/>
    </xf>
    <xf numFmtId="0" fontId="16" fillId="0" borderId="0" xfId="16" applyFont="1"/>
    <xf numFmtId="0" fontId="18" fillId="0" borderId="0" xfId="16" applyFont="1"/>
    <xf numFmtId="0" fontId="4" fillId="4" borderId="0" xfId="16" quotePrefix="1" applyFont="1" applyFill="1" applyAlignment="1">
      <alignment wrapText="1"/>
    </xf>
    <xf numFmtId="0" fontId="4" fillId="4" borderId="0" xfId="0" applyFont="1" applyFill="1" applyAlignment="1">
      <alignment wrapText="1"/>
    </xf>
    <xf numFmtId="0" fontId="3" fillId="4" borderId="0" xfId="0" applyFont="1" applyFill="1" applyAlignment="1">
      <alignment vertical="top" wrapText="1"/>
    </xf>
    <xf numFmtId="0" fontId="4" fillId="4" borderId="0" xfId="17" quotePrefix="1" applyFont="1" applyFill="1" applyAlignment="1">
      <alignment wrapText="1"/>
    </xf>
    <xf numFmtId="0" fontId="47" fillId="0" borderId="0" xfId="0" applyFont="1" applyAlignment="1">
      <alignment wrapText="1"/>
    </xf>
    <xf numFmtId="0" fontId="4" fillId="0" borderId="0" xfId="18" quotePrefix="1" applyFont="1" applyAlignment="1">
      <alignment wrapText="1"/>
    </xf>
    <xf numFmtId="0" fontId="16" fillId="0" borderId="0" xfId="18" applyFont="1"/>
    <xf numFmtId="0" fontId="4" fillId="4" borderId="0" xfId="21" quotePrefix="1" applyFont="1" applyFill="1" applyAlignment="1">
      <alignment horizontal="left" wrapText="1"/>
    </xf>
    <xf numFmtId="0" fontId="4" fillId="4" borderId="0" xfId="16" quotePrefix="1" applyFont="1" applyFill="1"/>
    <xf numFmtId="0" fontId="47" fillId="0" borderId="0" xfId="0" applyFont="1"/>
    <xf numFmtId="0" fontId="16" fillId="0" borderId="0" xfId="7" applyFont="1" applyAlignment="1">
      <alignment horizontal="left"/>
    </xf>
    <xf numFmtId="0" fontId="0" fillId="0" borderId="0" xfId="0" applyAlignment="1">
      <alignment horizontal="left"/>
    </xf>
    <xf numFmtId="0" fontId="47" fillId="4" borderId="0" xfId="0" applyFont="1" applyFill="1" applyAlignment="1">
      <alignment wrapText="1"/>
    </xf>
    <xf numFmtId="0" fontId="16" fillId="0" borderId="0" xfId="8" applyFont="1" applyAlignment="1">
      <alignment horizontal="left"/>
    </xf>
    <xf numFmtId="0" fontId="20" fillId="0" borderId="10" xfId="8" applyFont="1" applyBorder="1" applyAlignment="1">
      <alignment horizontal="center"/>
    </xf>
    <xf numFmtId="0" fontId="4" fillId="4" borderId="13" xfId="17" applyFont="1" applyFill="1" applyBorder="1" applyAlignment="1">
      <alignment wrapText="1"/>
    </xf>
    <xf numFmtId="0" fontId="3" fillId="0" borderId="14" xfId="0" applyFont="1" applyBorder="1" applyAlignment="1">
      <alignment wrapText="1"/>
    </xf>
    <xf numFmtId="0" fontId="47" fillId="0" borderId="15" xfId="0" applyFont="1" applyBorder="1" applyAlignment="1">
      <alignment wrapText="1"/>
    </xf>
    <xf numFmtId="0" fontId="4" fillId="0" borderId="13" xfId="14" quotePrefix="1" applyFont="1" applyBorder="1" applyAlignment="1">
      <alignment horizontal="left" wrapText="1"/>
    </xf>
    <xf numFmtId="0" fontId="3" fillId="0" borderId="14" xfId="29" applyBorder="1" applyAlignment="1">
      <alignment horizontal="left"/>
    </xf>
    <xf numFmtId="0" fontId="3" fillId="0" borderId="15" xfId="29" applyBorder="1" applyAlignment="1">
      <alignment horizontal="left"/>
    </xf>
    <xf numFmtId="0" fontId="4" fillId="0" borderId="13" xfId="14" quotePrefix="1" applyFont="1" applyBorder="1" applyAlignment="1">
      <alignment wrapText="1"/>
    </xf>
    <xf numFmtId="0" fontId="3" fillId="0" borderId="14" xfId="29" applyBorder="1"/>
    <xf numFmtId="0" fontId="3" fillId="0" borderId="15" xfId="29" applyBorder="1"/>
    <xf numFmtId="0" fontId="4" fillId="0" borderId="13" xfId="14" quotePrefix="1" applyFont="1" applyBorder="1" applyAlignment="1">
      <alignment horizontal="left"/>
    </xf>
    <xf numFmtId="0" fontId="4" fillId="4" borderId="13" xfId="17" quotePrefix="1" applyFont="1" applyFill="1" applyBorder="1" applyAlignment="1">
      <alignment wrapText="1"/>
    </xf>
    <xf numFmtId="0" fontId="3" fillId="4" borderId="14" xfId="0" applyFont="1" applyFill="1" applyBorder="1" applyAlignment="1">
      <alignment wrapText="1"/>
    </xf>
    <xf numFmtId="0" fontId="3" fillId="0" borderId="15" xfId="0" applyFont="1" applyBorder="1" applyAlignment="1">
      <alignment wrapText="1"/>
    </xf>
    <xf numFmtId="0" fontId="4" fillId="0" borderId="13" xfId="18" quotePrefix="1" applyFont="1" applyBorder="1" applyAlignment="1">
      <alignment wrapText="1"/>
    </xf>
    <xf numFmtId="49" fontId="20" fillId="0" borderId="4" xfId="8" applyNumberFormat="1" applyFont="1" applyBorder="1" applyAlignment="1">
      <alignment horizontal="center"/>
    </xf>
    <xf numFmtId="0" fontId="4" fillId="0" borderId="16" xfId="26" quotePrefix="1" applyFont="1" applyBorder="1" applyAlignment="1">
      <alignment horizontal="left"/>
    </xf>
    <xf numFmtId="0" fontId="4" fillId="0" borderId="17" xfId="26" applyFont="1" applyBorder="1" applyAlignment="1">
      <alignment horizontal="left"/>
    </xf>
    <xf numFmtId="0" fontId="4" fillId="0" borderId="18" xfId="26" applyFont="1" applyBorder="1" applyAlignment="1">
      <alignment horizontal="left"/>
    </xf>
    <xf numFmtId="0" fontId="4" fillId="4" borderId="0" xfId="17" applyFont="1" applyFill="1" applyAlignment="1">
      <alignment vertical="top"/>
    </xf>
    <xf numFmtId="0" fontId="3" fillId="0" borderId="0" xfId="0" applyFont="1" applyAlignment="1">
      <alignment vertical="top"/>
    </xf>
    <xf numFmtId="0" fontId="4" fillId="0" borderId="13" xfId="26" applyFont="1" applyBorder="1" applyAlignment="1">
      <alignment horizontal="left"/>
    </xf>
    <xf numFmtId="0" fontId="4" fillId="0" borderId="14" xfId="26" applyFont="1" applyBorder="1" applyAlignment="1">
      <alignment horizontal="left"/>
    </xf>
    <xf numFmtId="0" fontId="4" fillId="0" borderId="15" xfId="26" applyFont="1" applyBorder="1" applyAlignment="1">
      <alignment horizontal="left"/>
    </xf>
    <xf numFmtId="0" fontId="4" fillId="6" borderId="0" xfId="15" quotePrefix="1" applyFont="1" applyFill="1" applyAlignment="1">
      <alignment horizontal="left" wrapText="1"/>
    </xf>
    <xf numFmtId="0" fontId="3" fillId="6" borderId="0" xfId="0" applyFont="1" applyFill="1" applyAlignment="1">
      <alignment horizontal="left" wrapText="1"/>
    </xf>
    <xf numFmtId="0" fontId="4" fillId="6" borderId="0" xfId="15" quotePrefix="1" applyFont="1" applyFill="1" applyAlignment="1">
      <alignment horizontal="left"/>
    </xf>
    <xf numFmtId="0" fontId="4" fillId="6" borderId="17" xfId="15" quotePrefix="1" applyFont="1" applyFill="1" applyBorder="1" applyAlignment="1">
      <alignment horizontal="left"/>
    </xf>
    <xf numFmtId="0" fontId="4" fillId="0" borderId="0" xfId="19" quotePrefix="1" applyFont="1" applyAlignment="1">
      <alignment horizontal="left" wrapText="1"/>
    </xf>
    <xf numFmtId="0" fontId="16" fillId="0" borderId="0" xfId="19" applyFont="1" applyAlignment="1">
      <alignment wrapText="1"/>
    </xf>
    <xf numFmtId="0" fontId="16" fillId="0" borderId="0" xfId="9" applyFont="1" applyAlignment="1">
      <alignment horizontal="left" wrapText="1" readingOrder="1"/>
    </xf>
    <xf numFmtId="0" fontId="0" fillId="0" borderId="0" xfId="0" applyAlignment="1">
      <alignment wrapText="1" readingOrder="1"/>
    </xf>
    <xf numFmtId="0" fontId="4" fillId="0" borderId="0" xfId="0" applyFont="1" applyAlignment="1">
      <alignment vertical="top" wrapText="1"/>
    </xf>
    <xf numFmtId="0" fontId="17" fillId="4" borderId="0" xfId="0" applyFont="1" applyFill="1" applyAlignment="1">
      <alignment horizontal="left" vertical="top" wrapText="1"/>
    </xf>
    <xf numFmtId="0" fontId="12" fillId="6" borderId="0" xfId="9" applyFont="1" applyFill="1" applyAlignment="1">
      <alignment horizontal="left" wrapText="1" readingOrder="1"/>
    </xf>
    <xf numFmtId="0" fontId="4" fillId="4" borderId="0" xfId="23" quotePrefix="1" applyFont="1" applyFill="1" applyAlignment="1">
      <alignment horizontal="left" vertical="top" wrapText="1"/>
    </xf>
    <xf numFmtId="0" fontId="30" fillId="4" borderId="0" xfId="17" applyFont="1" applyFill="1" applyAlignment="1">
      <alignment vertical="top" wrapText="1"/>
    </xf>
    <xf numFmtId="0" fontId="20" fillId="9" borderId="4" xfId="19" applyFont="1" applyFill="1" applyBorder="1" applyAlignment="1">
      <alignment horizontal="center"/>
    </xf>
    <xf numFmtId="2" fontId="21" fillId="9" borderId="0" xfId="23" applyNumberFormat="1" applyFont="1" applyFill="1" applyAlignment="1">
      <alignment horizontal="right"/>
    </xf>
  </cellXfs>
  <cellStyles count="30">
    <cellStyle name="Date" xfId="1"/>
    <cellStyle name="Fixed" xfId="2"/>
    <cellStyle name="Heading1" xfId="3"/>
    <cellStyle name="Heading2" xfId="4"/>
    <cellStyle name="Hyperlink" xfId="5" builtinId="8"/>
    <cellStyle name="Normal" xfId="0" builtinId="0"/>
    <cellStyle name="Normal 2" xfId="6"/>
    <cellStyle name="Normal 2 2" xfId="29"/>
    <cellStyle name="Normal 3" xfId="26"/>
    <cellStyle name="Normal 4" xfId="28"/>
    <cellStyle name="Normal_10btab" xfId="7"/>
    <cellStyle name="Normal_10ctab" xfId="8"/>
    <cellStyle name="Normal_1atab" xfId="9"/>
    <cellStyle name="Normal_1-macro-stub" xfId="10"/>
    <cellStyle name="Normal_5btab" xfId="11"/>
    <cellStyle name="Normal_8btab" xfId="12"/>
    <cellStyle name="Normal_8ctab" xfId="13"/>
    <cellStyle name="Normal_tab-10B" xfId="14"/>
    <cellStyle name="Normal_tab-10C" xfId="15"/>
    <cellStyle name="Normal_Us_coal" xfId="16"/>
    <cellStyle name="Normal_us_e_s&amp;d" xfId="17"/>
    <cellStyle name="Normal_us_elec" xfId="18"/>
    <cellStyle name="Normal_us_energy" xfId="19"/>
    <cellStyle name="Normal_us_macro" xfId="20"/>
    <cellStyle name="Normal_us_ng" xfId="21"/>
    <cellStyle name="Normal_us_price" xfId="22"/>
    <cellStyle name="Normal_us_psd_m" xfId="23"/>
    <cellStyle name="Normal_us_renew" xfId="24"/>
    <cellStyle name="Percent" xfId="27" builtinId="5"/>
    <cellStyle name="Total" xfId="25" builtinId="25" customBuiltin="1"/>
  </cellStyles>
  <dxfs count="10">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s>
  <tableStyles count="0" defaultTableStyle="TableStyleMedium9" defaultPivotStyle="PivotStyleLight16"/>
  <colors>
    <mruColors>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eia.gov/"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64590</xdr:colOff>
      <xdr:row>0</xdr:row>
      <xdr:rowOff>95250</xdr:rowOff>
    </xdr:from>
    <xdr:to>
      <xdr:col>1</xdr:col>
      <xdr:colOff>2875459</xdr:colOff>
      <xdr:row>4</xdr:row>
      <xdr:rowOff>85725</xdr:rowOff>
    </xdr:to>
    <xdr:pic>
      <xdr:nvPicPr>
        <xdr:cNvPr id="1263" name="Picture 13">
          <a:hlinkClick xmlns:r="http://schemas.openxmlformats.org/officeDocument/2006/relationships" r:id="rId1"/>
          <a:extLst>
            <a:ext uri="{FF2B5EF4-FFF2-40B4-BE49-F238E27FC236}">
              <a16:creationId xmlns:a16="http://schemas.microsoft.com/office/drawing/2014/main" id="{00000000-0008-0000-0100-0000E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004390" y="95250"/>
          <a:ext cx="2810869" cy="6254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V13"/>
  <sheetViews>
    <sheetView workbookViewId="0">
      <selection activeCell="D3" sqref="D3"/>
    </sheetView>
  </sheetViews>
  <sheetFormatPr defaultRowHeight="12.85" x14ac:dyDescent="0.2"/>
  <cols>
    <col min="1" max="1" width="6.5" customWidth="1"/>
    <col min="2" max="2" width="14" customWidth="1"/>
    <col min="3" max="3" width="10.5" customWidth="1"/>
    <col min="4" max="4" width="8.5" customWidth="1"/>
  </cols>
  <sheetData>
    <row r="1" spans="1:74" x14ac:dyDescent="0.2">
      <c r="A1" s="111" t="s">
        <v>137</v>
      </c>
      <c r="D1" s="997" t="s">
        <v>1599</v>
      </c>
      <c r="E1" s="997"/>
      <c r="F1" s="997"/>
    </row>
    <row r="2" spans="1:74" x14ac:dyDescent="0.2">
      <c r="A2" s="331" t="s">
        <v>763</v>
      </c>
      <c r="D2" s="996">
        <v>45694</v>
      </c>
      <c r="E2" s="996"/>
      <c r="F2" s="996"/>
      <c r="G2" s="333" t="str">
        <f>"EIA completed modeling and analysis for this report on "&amp;TEXT(Dates!$D$2,"dddd, mmmm d, yyyy")&amp;"."</f>
        <v>EIA completed modeling and analysis for this report on Thursday, February 6, 2025.</v>
      </c>
      <c r="H2" s="333"/>
      <c r="I2" s="333"/>
      <c r="J2" s="333"/>
      <c r="K2" s="333"/>
      <c r="L2" s="333"/>
      <c r="M2" s="333"/>
    </row>
    <row r="3" spans="1:74" x14ac:dyDescent="0.2">
      <c r="A3" t="s">
        <v>63</v>
      </c>
      <c r="D3" s="309">
        <f>YEAR(D1)-4</f>
        <v>2021</v>
      </c>
      <c r="G3" s="332"/>
      <c r="H3" s="7"/>
      <c r="I3" s="7"/>
      <c r="J3" s="7"/>
      <c r="K3" s="7"/>
      <c r="L3" s="7"/>
      <c r="M3" s="7"/>
    </row>
    <row r="4" spans="1:74" x14ac:dyDescent="0.2">
      <c r="D4" s="110"/>
    </row>
    <row r="5" spans="1:74" x14ac:dyDescent="0.2">
      <c r="A5" t="s">
        <v>562</v>
      </c>
      <c r="D5" s="110">
        <f>+D3*100+1</f>
        <v>202101</v>
      </c>
    </row>
    <row r="7" spans="1:74" x14ac:dyDescent="0.2">
      <c r="A7" t="s">
        <v>564</v>
      </c>
      <c r="D7" s="110">
        <f>IF(MONTH(D1)&gt;1,100*YEAR(D1)+MONTH(D1)-1,100*(YEAR(D1)-1)+12)</f>
        <v>202501</v>
      </c>
    </row>
    <row r="9" spans="1:74" x14ac:dyDescent="0.2">
      <c r="A9" t="s">
        <v>825</v>
      </c>
      <c r="D9" s="995">
        <v>45695.437974537039</v>
      </c>
      <c r="E9" s="995"/>
    </row>
    <row r="10" spans="1:74" s="118" customFormat="1" x14ac:dyDescent="0.2">
      <c r="A10" s="118" t="s">
        <v>138</v>
      </c>
    </row>
    <row r="11" spans="1:74" s="7" customFormat="1" ht="10.7" x14ac:dyDescent="0.2">
      <c r="A11" s="20"/>
      <c r="B11" s="21" t="s">
        <v>442</v>
      </c>
      <c r="C11" s="18">
        <f>+D5</f>
        <v>202101</v>
      </c>
      <c r="D11" s="22">
        <f>C11+1</f>
        <v>202102</v>
      </c>
      <c r="E11" s="22">
        <f>D11+1</f>
        <v>202103</v>
      </c>
      <c r="F11" s="23">
        <f>E11+1</f>
        <v>202104</v>
      </c>
      <c r="G11" s="23">
        <f t="shared" ref="G11:BR11" si="0">F11+1</f>
        <v>202105</v>
      </c>
      <c r="H11" s="23">
        <f t="shared" si="0"/>
        <v>202106</v>
      </c>
      <c r="I11" s="23">
        <f t="shared" si="0"/>
        <v>202107</v>
      </c>
      <c r="J11" s="23">
        <f t="shared" si="0"/>
        <v>202108</v>
      </c>
      <c r="K11" s="23">
        <f t="shared" si="0"/>
        <v>202109</v>
      </c>
      <c r="L11" s="23">
        <f t="shared" si="0"/>
        <v>202110</v>
      </c>
      <c r="M11" s="23">
        <f t="shared" si="0"/>
        <v>202111</v>
      </c>
      <c r="N11" s="23">
        <f t="shared" si="0"/>
        <v>202112</v>
      </c>
      <c r="O11" s="23">
        <f>+C11+100</f>
        <v>202201</v>
      </c>
      <c r="P11" s="23">
        <f t="shared" si="0"/>
        <v>202202</v>
      </c>
      <c r="Q11" s="23">
        <f t="shared" si="0"/>
        <v>202203</v>
      </c>
      <c r="R11" s="23">
        <f t="shared" si="0"/>
        <v>202204</v>
      </c>
      <c r="S11" s="23">
        <f t="shared" si="0"/>
        <v>202205</v>
      </c>
      <c r="T11" s="23">
        <f t="shared" si="0"/>
        <v>202206</v>
      </c>
      <c r="U11" s="23">
        <f t="shared" si="0"/>
        <v>202207</v>
      </c>
      <c r="V11" s="23">
        <f t="shared" si="0"/>
        <v>202208</v>
      </c>
      <c r="W11" s="23">
        <f t="shared" si="0"/>
        <v>202209</v>
      </c>
      <c r="X11" s="23">
        <f t="shared" si="0"/>
        <v>202210</v>
      </c>
      <c r="Y11" s="23">
        <f t="shared" si="0"/>
        <v>202211</v>
      </c>
      <c r="Z11" s="23">
        <f t="shared" si="0"/>
        <v>202212</v>
      </c>
      <c r="AA11" s="23">
        <f>+O11+100</f>
        <v>202301</v>
      </c>
      <c r="AB11" s="23">
        <f t="shared" si="0"/>
        <v>202302</v>
      </c>
      <c r="AC11" s="23">
        <f t="shared" si="0"/>
        <v>202303</v>
      </c>
      <c r="AD11" s="23">
        <f t="shared" si="0"/>
        <v>202304</v>
      </c>
      <c r="AE11" s="23">
        <f t="shared" si="0"/>
        <v>202305</v>
      </c>
      <c r="AF11" s="23">
        <f t="shared" si="0"/>
        <v>202306</v>
      </c>
      <c r="AG11" s="23">
        <f t="shared" si="0"/>
        <v>202307</v>
      </c>
      <c r="AH11" s="23">
        <f t="shared" si="0"/>
        <v>202308</v>
      </c>
      <c r="AI11" s="23">
        <f t="shared" si="0"/>
        <v>202309</v>
      </c>
      <c r="AJ11" s="23">
        <f t="shared" si="0"/>
        <v>202310</v>
      </c>
      <c r="AK11" s="23">
        <f t="shared" si="0"/>
        <v>202311</v>
      </c>
      <c r="AL11" s="23">
        <f t="shared" si="0"/>
        <v>202312</v>
      </c>
      <c r="AM11" s="23">
        <f>+AA11+100</f>
        <v>202401</v>
      </c>
      <c r="AN11" s="23">
        <f t="shared" si="0"/>
        <v>202402</v>
      </c>
      <c r="AO11" s="23">
        <f t="shared" si="0"/>
        <v>202403</v>
      </c>
      <c r="AP11" s="23">
        <f t="shared" si="0"/>
        <v>202404</v>
      </c>
      <c r="AQ11" s="23">
        <f t="shared" si="0"/>
        <v>202405</v>
      </c>
      <c r="AR11" s="23">
        <f t="shared" si="0"/>
        <v>202406</v>
      </c>
      <c r="AS11" s="23">
        <f t="shared" si="0"/>
        <v>202407</v>
      </c>
      <c r="AT11" s="23">
        <f t="shared" si="0"/>
        <v>202408</v>
      </c>
      <c r="AU11" s="23">
        <f t="shared" si="0"/>
        <v>202409</v>
      </c>
      <c r="AV11" s="23">
        <f t="shared" si="0"/>
        <v>202410</v>
      </c>
      <c r="AW11" s="23">
        <f t="shared" si="0"/>
        <v>202411</v>
      </c>
      <c r="AX11" s="23">
        <f t="shared" si="0"/>
        <v>202412</v>
      </c>
      <c r="AY11" s="23">
        <f>+AM11+100</f>
        <v>202501</v>
      </c>
      <c r="AZ11" s="23">
        <f t="shared" si="0"/>
        <v>202502</v>
      </c>
      <c r="BA11" s="23">
        <f t="shared" si="0"/>
        <v>202503</v>
      </c>
      <c r="BB11" s="23">
        <f t="shared" si="0"/>
        <v>202504</v>
      </c>
      <c r="BC11" s="23">
        <f t="shared" si="0"/>
        <v>202505</v>
      </c>
      <c r="BD11" s="23">
        <f t="shared" si="0"/>
        <v>202506</v>
      </c>
      <c r="BE11" s="23">
        <f t="shared" si="0"/>
        <v>202507</v>
      </c>
      <c r="BF11" s="23">
        <f t="shared" si="0"/>
        <v>202508</v>
      </c>
      <c r="BG11" s="23">
        <f t="shared" si="0"/>
        <v>202509</v>
      </c>
      <c r="BH11" s="23">
        <f t="shared" si="0"/>
        <v>202510</v>
      </c>
      <c r="BI11" s="23">
        <f t="shared" si="0"/>
        <v>202511</v>
      </c>
      <c r="BJ11" s="23">
        <f t="shared" si="0"/>
        <v>202512</v>
      </c>
      <c r="BK11" s="23">
        <f>+AY11+100</f>
        <v>202601</v>
      </c>
      <c r="BL11" s="23">
        <f t="shared" si="0"/>
        <v>202602</v>
      </c>
      <c r="BM11" s="23">
        <f t="shared" si="0"/>
        <v>202603</v>
      </c>
      <c r="BN11" s="23">
        <f t="shared" si="0"/>
        <v>202604</v>
      </c>
      <c r="BO11" s="23">
        <f t="shared" si="0"/>
        <v>202605</v>
      </c>
      <c r="BP11" s="23">
        <f t="shared" si="0"/>
        <v>202606</v>
      </c>
      <c r="BQ11" s="23">
        <f t="shared" si="0"/>
        <v>202607</v>
      </c>
      <c r="BR11" s="23">
        <f t="shared" si="0"/>
        <v>202608</v>
      </c>
      <c r="BS11" s="23">
        <f>BR11+1</f>
        <v>202609</v>
      </c>
      <c r="BT11" s="23">
        <f>BS11+1</f>
        <v>202610</v>
      </c>
      <c r="BU11" s="23">
        <f>BT11+1</f>
        <v>202611</v>
      </c>
      <c r="BV11" s="23">
        <f>BU11+1</f>
        <v>202612</v>
      </c>
    </row>
    <row r="12" spans="1:74" s="7" customFormat="1" ht="10.7" x14ac:dyDescent="0.2">
      <c r="A12" s="20"/>
      <c r="B12" s="24" t="s">
        <v>141</v>
      </c>
      <c r="C12" s="25">
        <v>325</v>
      </c>
      <c r="D12" s="25">
        <v>326</v>
      </c>
      <c r="E12" s="25">
        <v>327</v>
      </c>
      <c r="F12" s="25">
        <v>328</v>
      </c>
      <c r="G12" s="25">
        <v>329</v>
      </c>
      <c r="H12" s="25">
        <v>330</v>
      </c>
      <c r="I12" s="25">
        <v>331</v>
      </c>
      <c r="J12" s="25">
        <v>332</v>
      </c>
      <c r="K12" s="25">
        <v>333</v>
      </c>
      <c r="L12" s="25">
        <v>334</v>
      </c>
      <c r="M12" s="25">
        <v>335</v>
      </c>
      <c r="N12" s="25">
        <v>336</v>
      </c>
      <c r="O12" s="25">
        <v>337</v>
      </c>
      <c r="P12" s="25">
        <v>338</v>
      </c>
      <c r="Q12" s="25">
        <v>339</v>
      </c>
      <c r="R12" s="25">
        <v>340</v>
      </c>
      <c r="S12" s="25">
        <v>341</v>
      </c>
      <c r="T12" s="25">
        <v>342</v>
      </c>
      <c r="U12" s="25">
        <v>343</v>
      </c>
      <c r="V12" s="25">
        <v>344</v>
      </c>
      <c r="W12" s="25">
        <v>345</v>
      </c>
      <c r="X12" s="25">
        <v>346</v>
      </c>
      <c r="Y12" s="25">
        <v>347</v>
      </c>
      <c r="Z12" s="25">
        <v>348</v>
      </c>
      <c r="AA12" s="25">
        <v>349</v>
      </c>
      <c r="AB12" s="25">
        <v>350</v>
      </c>
      <c r="AC12" s="25">
        <v>351</v>
      </c>
      <c r="AD12" s="25">
        <v>352</v>
      </c>
      <c r="AE12" s="25">
        <v>353</v>
      </c>
      <c r="AF12" s="25">
        <v>354</v>
      </c>
      <c r="AG12" s="25">
        <v>355</v>
      </c>
      <c r="AH12" s="25">
        <v>356</v>
      </c>
      <c r="AI12" s="25">
        <v>357</v>
      </c>
      <c r="AJ12" s="25">
        <v>358</v>
      </c>
      <c r="AK12" s="25">
        <v>359</v>
      </c>
      <c r="AL12" s="25">
        <v>360</v>
      </c>
      <c r="AM12" s="25">
        <v>361</v>
      </c>
      <c r="AN12" s="25">
        <v>362</v>
      </c>
      <c r="AO12" s="25">
        <v>363</v>
      </c>
      <c r="AP12" s="25">
        <v>364</v>
      </c>
      <c r="AQ12" s="25">
        <v>365</v>
      </c>
      <c r="AR12" s="25">
        <v>366</v>
      </c>
      <c r="AS12" s="25">
        <v>367</v>
      </c>
      <c r="AT12" s="25">
        <v>368</v>
      </c>
      <c r="AU12" s="25">
        <v>369</v>
      </c>
      <c r="AV12" s="25">
        <v>370</v>
      </c>
      <c r="AW12" s="25">
        <v>371</v>
      </c>
      <c r="AX12" s="25">
        <v>372</v>
      </c>
      <c r="AY12" s="25">
        <v>373</v>
      </c>
      <c r="AZ12" s="25">
        <v>374</v>
      </c>
      <c r="BA12" s="25">
        <v>375</v>
      </c>
      <c r="BB12" s="25">
        <v>376</v>
      </c>
      <c r="BC12" s="25">
        <v>377</v>
      </c>
      <c r="BD12" s="25">
        <v>378</v>
      </c>
      <c r="BE12" s="25">
        <v>379</v>
      </c>
      <c r="BF12" s="25">
        <v>380</v>
      </c>
      <c r="BG12" s="25">
        <v>381</v>
      </c>
      <c r="BH12" s="25">
        <v>382</v>
      </c>
      <c r="BI12" s="25">
        <v>383</v>
      </c>
      <c r="BJ12" s="25">
        <v>384</v>
      </c>
      <c r="BK12" s="25">
        <v>385</v>
      </c>
      <c r="BL12" s="25">
        <v>386</v>
      </c>
      <c r="BM12" s="25">
        <v>387</v>
      </c>
      <c r="BN12" s="25">
        <v>388</v>
      </c>
      <c r="BO12" s="25">
        <v>389</v>
      </c>
      <c r="BP12" s="25">
        <v>390</v>
      </c>
      <c r="BQ12" s="25">
        <v>391</v>
      </c>
      <c r="BR12" s="25">
        <v>392</v>
      </c>
      <c r="BS12" s="25">
        <v>393</v>
      </c>
      <c r="BT12" s="25">
        <v>394</v>
      </c>
      <c r="BU12" s="25">
        <v>395</v>
      </c>
      <c r="BV12" s="25">
        <v>396</v>
      </c>
    </row>
    <row r="13" spans="1:74" s="118" customFormat="1" x14ac:dyDescent="0.2">
      <c r="B13" s="24" t="s">
        <v>563</v>
      </c>
      <c r="C13" s="25">
        <f>IF(C11&lt;=$D$7,1,0)</f>
        <v>1</v>
      </c>
      <c r="D13" s="25">
        <f t="shared" ref="D13:BO13" si="1">IF(D11&lt;=$D$7,1,0)</f>
        <v>1</v>
      </c>
      <c r="E13" s="25">
        <f t="shared" si="1"/>
        <v>1</v>
      </c>
      <c r="F13" s="25">
        <f t="shared" si="1"/>
        <v>1</v>
      </c>
      <c r="G13" s="25">
        <f t="shared" si="1"/>
        <v>1</v>
      </c>
      <c r="H13" s="25">
        <f t="shared" si="1"/>
        <v>1</v>
      </c>
      <c r="I13" s="25">
        <f t="shared" si="1"/>
        <v>1</v>
      </c>
      <c r="J13" s="25">
        <f t="shared" si="1"/>
        <v>1</v>
      </c>
      <c r="K13" s="25">
        <f t="shared" si="1"/>
        <v>1</v>
      </c>
      <c r="L13" s="25">
        <f t="shared" si="1"/>
        <v>1</v>
      </c>
      <c r="M13" s="25">
        <f t="shared" si="1"/>
        <v>1</v>
      </c>
      <c r="N13" s="25">
        <f t="shared" si="1"/>
        <v>1</v>
      </c>
      <c r="O13" s="25">
        <f t="shared" si="1"/>
        <v>1</v>
      </c>
      <c r="P13" s="25">
        <f t="shared" si="1"/>
        <v>1</v>
      </c>
      <c r="Q13" s="25">
        <f t="shared" si="1"/>
        <v>1</v>
      </c>
      <c r="R13" s="25">
        <f t="shared" si="1"/>
        <v>1</v>
      </c>
      <c r="S13" s="25">
        <f t="shared" si="1"/>
        <v>1</v>
      </c>
      <c r="T13" s="25">
        <f t="shared" si="1"/>
        <v>1</v>
      </c>
      <c r="U13" s="25">
        <f t="shared" si="1"/>
        <v>1</v>
      </c>
      <c r="V13" s="25">
        <f t="shared" si="1"/>
        <v>1</v>
      </c>
      <c r="W13" s="25">
        <f t="shared" si="1"/>
        <v>1</v>
      </c>
      <c r="X13" s="25">
        <f t="shared" si="1"/>
        <v>1</v>
      </c>
      <c r="Y13" s="25">
        <f t="shared" si="1"/>
        <v>1</v>
      </c>
      <c r="Z13" s="25">
        <f t="shared" si="1"/>
        <v>1</v>
      </c>
      <c r="AA13" s="25">
        <f t="shared" si="1"/>
        <v>1</v>
      </c>
      <c r="AB13" s="25">
        <f t="shared" si="1"/>
        <v>1</v>
      </c>
      <c r="AC13" s="25">
        <f t="shared" si="1"/>
        <v>1</v>
      </c>
      <c r="AD13" s="25">
        <f t="shared" si="1"/>
        <v>1</v>
      </c>
      <c r="AE13" s="25">
        <f t="shared" si="1"/>
        <v>1</v>
      </c>
      <c r="AF13" s="25">
        <f t="shared" si="1"/>
        <v>1</v>
      </c>
      <c r="AG13" s="25">
        <f t="shared" si="1"/>
        <v>1</v>
      </c>
      <c r="AH13" s="25">
        <f t="shared" si="1"/>
        <v>1</v>
      </c>
      <c r="AI13" s="25">
        <f t="shared" si="1"/>
        <v>1</v>
      </c>
      <c r="AJ13" s="25">
        <f t="shared" si="1"/>
        <v>1</v>
      </c>
      <c r="AK13" s="25">
        <f t="shared" si="1"/>
        <v>1</v>
      </c>
      <c r="AL13" s="25">
        <f t="shared" si="1"/>
        <v>1</v>
      </c>
      <c r="AM13" s="25">
        <f t="shared" si="1"/>
        <v>1</v>
      </c>
      <c r="AN13" s="25">
        <f t="shared" si="1"/>
        <v>1</v>
      </c>
      <c r="AO13" s="25">
        <f t="shared" si="1"/>
        <v>1</v>
      </c>
      <c r="AP13" s="25">
        <f t="shared" si="1"/>
        <v>1</v>
      </c>
      <c r="AQ13" s="25">
        <f t="shared" si="1"/>
        <v>1</v>
      </c>
      <c r="AR13" s="25">
        <f t="shared" si="1"/>
        <v>1</v>
      </c>
      <c r="AS13" s="25">
        <f t="shared" si="1"/>
        <v>1</v>
      </c>
      <c r="AT13" s="25">
        <f t="shared" si="1"/>
        <v>1</v>
      </c>
      <c r="AU13" s="25">
        <f t="shared" si="1"/>
        <v>1</v>
      </c>
      <c r="AV13" s="25">
        <f t="shared" si="1"/>
        <v>1</v>
      </c>
      <c r="AW13" s="25">
        <f t="shared" si="1"/>
        <v>1</v>
      </c>
      <c r="AX13" s="25">
        <f t="shared" si="1"/>
        <v>1</v>
      </c>
      <c r="AY13" s="25">
        <f t="shared" si="1"/>
        <v>1</v>
      </c>
      <c r="AZ13" s="25">
        <f t="shared" si="1"/>
        <v>0</v>
      </c>
      <c r="BA13" s="25">
        <f t="shared" si="1"/>
        <v>0</v>
      </c>
      <c r="BB13" s="25">
        <f t="shared" si="1"/>
        <v>0</v>
      </c>
      <c r="BC13" s="25">
        <f t="shared" si="1"/>
        <v>0</v>
      </c>
      <c r="BD13" s="25">
        <f t="shared" si="1"/>
        <v>0</v>
      </c>
      <c r="BE13" s="25">
        <f t="shared" si="1"/>
        <v>0</v>
      </c>
      <c r="BF13" s="25">
        <f t="shared" si="1"/>
        <v>0</v>
      </c>
      <c r="BG13" s="25">
        <f t="shared" si="1"/>
        <v>0</v>
      </c>
      <c r="BH13" s="25">
        <f t="shared" si="1"/>
        <v>0</v>
      </c>
      <c r="BI13" s="25">
        <f t="shared" si="1"/>
        <v>0</v>
      </c>
      <c r="BJ13" s="25">
        <f t="shared" si="1"/>
        <v>0</v>
      </c>
      <c r="BK13" s="25">
        <f t="shared" si="1"/>
        <v>0</v>
      </c>
      <c r="BL13" s="25">
        <f t="shared" si="1"/>
        <v>0</v>
      </c>
      <c r="BM13" s="25">
        <f t="shared" si="1"/>
        <v>0</v>
      </c>
      <c r="BN13" s="25">
        <f t="shared" si="1"/>
        <v>0</v>
      </c>
      <c r="BO13" s="25">
        <f t="shared" si="1"/>
        <v>0</v>
      </c>
      <c r="BP13" s="25">
        <f t="shared" ref="BP13:BV13" si="2">IF(BP11&lt;=$D$7,1,0)</f>
        <v>0</v>
      </c>
      <c r="BQ13" s="25">
        <f t="shared" si="2"/>
        <v>0</v>
      </c>
      <c r="BR13" s="25">
        <f t="shared" si="2"/>
        <v>0</v>
      </c>
      <c r="BS13" s="25">
        <f t="shared" si="2"/>
        <v>0</v>
      </c>
      <c r="BT13" s="25">
        <f t="shared" si="2"/>
        <v>0</v>
      </c>
      <c r="BU13" s="25">
        <f t="shared" si="2"/>
        <v>0</v>
      </c>
      <c r="BV13" s="25">
        <f t="shared" si="2"/>
        <v>0</v>
      </c>
    </row>
  </sheetData>
  <mergeCells count="3">
    <mergeCell ref="D9:E9"/>
    <mergeCell ref="D2:F2"/>
    <mergeCell ref="D1:F1"/>
  </mergeCells>
  <phoneticPr fontId="4" type="noConversion"/>
  <pageMargins left="0.75" right="0.75" top="1" bottom="1" header="0.5" footer="0.5"/>
  <pageSetup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7">
    <pageSetUpPr fitToPage="1"/>
  </sheetPr>
  <dimension ref="A1:BV145"/>
  <sheetViews>
    <sheetView showGridLines="0" zoomScaleNormal="100" workbookViewId="0">
      <pane xSplit="2" ySplit="4" topLeftCell="AT5" activePane="bottomRight" state="frozen"/>
      <selection activeCell="BF63" sqref="BF63"/>
      <selection pane="topRight" activeCell="BF63" sqref="BF63"/>
      <selection pane="bottomLeft" activeCell="BF63" sqref="BF63"/>
      <selection pane="bottomRight" activeCell="G25" sqref="G25"/>
    </sheetView>
  </sheetViews>
  <sheetFormatPr defaultColWidth="9.5" defaultRowHeight="10.7" x14ac:dyDescent="0.2"/>
  <cols>
    <col min="1" max="1" width="14.5" style="24" customWidth="1"/>
    <col min="2" max="2" width="44.5" style="24" customWidth="1"/>
    <col min="3" max="50" width="6.5" style="24" customWidth="1"/>
    <col min="51" max="51" width="6.5" style="670" customWidth="1"/>
    <col min="52" max="55" width="6.5" style="151" customWidth="1"/>
    <col min="56" max="56" width="6.5" style="668" customWidth="1"/>
    <col min="57" max="57" width="6.5" style="287" customWidth="1"/>
    <col min="58" max="58" width="6.5" style="668" customWidth="1"/>
    <col min="59" max="61" width="6.5" style="670" customWidth="1"/>
    <col min="62" max="62" width="6.5" style="151" customWidth="1"/>
    <col min="63" max="74" width="6.5" style="24" customWidth="1"/>
    <col min="75" max="16384" width="9.5" style="24"/>
  </cols>
  <sheetData>
    <row r="1" spans="1:74" ht="13.4" customHeight="1" x14ac:dyDescent="0.2">
      <c r="A1" s="1020" t="s">
        <v>479</v>
      </c>
      <c r="B1" s="1064" t="s">
        <v>905</v>
      </c>
      <c r="C1" s="1065"/>
      <c r="D1" s="1065"/>
      <c r="E1" s="1065"/>
      <c r="F1" s="1065"/>
      <c r="G1" s="1065"/>
      <c r="H1" s="1065"/>
      <c r="I1" s="1065"/>
      <c r="J1" s="1065"/>
      <c r="K1" s="1065"/>
      <c r="L1" s="1065"/>
      <c r="M1" s="1065"/>
      <c r="N1" s="1065"/>
      <c r="O1" s="1065"/>
      <c r="P1" s="1065"/>
      <c r="Q1" s="1065"/>
      <c r="R1" s="1065"/>
      <c r="S1" s="1065"/>
      <c r="T1" s="1065"/>
      <c r="U1" s="1065"/>
      <c r="V1" s="1065"/>
      <c r="W1" s="1065"/>
      <c r="X1" s="1065"/>
      <c r="Y1" s="1065"/>
      <c r="Z1" s="1065"/>
      <c r="AA1" s="1065"/>
      <c r="AB1" s="1065"/>
      <c r="AC1" s="1065"/>
      <c r="AD1" s="1065"/>
      <c r="AE1" s="1065"/>
      <c r="AF1" s="1065"/>
      <c r="AG1" s="1065"/>
      <c r="AH1" s="1065"/>
      <c r="AI1" s="1065"/>
      <c r="AJ1" s="1065"/>
      <c r="AK1" s="1065"/>
      <c r="AL1" s="1065"/>
    </row>
    <row r="2" spans="1:74" ht="12.85" x14ac:dyDescent="0.2">
      <c r="A2" s="1021"/>
      <c r="B2" s="228" t="str">
        <f>"U.S. Energy Information Administration  |  Short-Term Energy Outlook  - "&amp;Dates!D1</f>
        <v>U.S. Energy Information Administration  |  Short-Term Energy Outlook  - February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row>
    <row r="3" spans="1:74" s="7" customFormat="1" ht="12.85" x14ac:dyDescent="0.2">
      <c r="A3" s="338" t="s">
        <v>777</v>
      </c>
      <c r="B3" s="9"/>
      <c r="C3" s="1023">
        <f>Dates!D3</f>
        <v>2021</v>
      </c>
      <c r="D3" s="1015"/>
      <c r="E3" s="1015"/>
      <c r="F3" s="1015"/>
      <c r="G3" s="1015"/>
      <c r="H3" s="1015"/>
      <c r="I3" s="1015"/>
      <c r="J3" s="1015"/>
      <c r="K3" s="1015"/>
      <c r="L3" s="1015"/>
      <c r="M3" s="1015"/>
      <c r="N3" s="1016"/>
      <c r="O3" s="1023">
        <f>C3+1</f>
        <v>2022</v>
      </c>
      <c r="P3" s="1024"/>
      <c r="Q3" s="1024"/>
      <c r="R3" s="1024"/>
      <c r="S3" s="1024"/>
      <c r="T3" s="1024"/>
      <c r="U3" s="1024"/>
      <c r="V3" s="1024"/>
      <c r="W3" s="1024"/>
      <c r="X3" s="1015"/>
      <c r="Y3" s="1015"/>
      <c r="Z3" s="1016"/>
      <c r="AA3" s="1012">
        <f>O3+1</f>
        <v>2023</v>
      </c>
      <c r="AB3" s="1015"/>
      <c r="AC3" s="1015"/>
      <c r="AD3" s="1015"/>
      <c r="AE3" s="1015"/>
      <c r="AF3" s="1015"/>
      <c r="AG3" s="1015"/>
      <c r="AH3" s="1015"/>
      <c r="AI3" s="1015"/>
      <c r="AJ3" s="1015"/>
      <c r="AK3" s="1015"/>
      <c r="AL3" s="1016"/>
      <c r="AM3" s="1012">
        <f>AA3+1</f>
        <v>2024</v>
      </c>
      <c r="AN3" s="1015"/>
      <c r="AO3" s="1015"/>
      <c r="AP3" s="1015"/>
      <c r="AQ3" s="1015"/>
      <c r="AR3" s="1015"/>
      <c r="AS3" s="1015"/>
      <c r="AT3" s="1015"/>
      <c r="AU3" s="1015"/>
      <c r="AV3" s="1015"/>
      <c r="AW3" s="1015"/>
      <c r="AX3" s="1016"/>
      <c r="AY3" s="1012">
        <f>AM3+1</f>
        <v>2025</v>
      </c>
      <c r="AZ3" s="1013"/>
      <c r="BA3" s="1013"/>
      <c r="BB3" s="1013"/>
      <c r="BC3" s="1013"/>
      <c r="BD3" s="1013"/>
      <c r="BE3" s="1013"/>
      <c r="BF3" s="1013"/>
      <c r="BG3" s="1013"/>
      <c r="BH3" s="1013"/>
      <c r="BI3" s="1013"/>
      <c r="BJ3" s="1014"/>
      <c r="BK3" s="1012">
        <f>AY3+1</f>
        <v>2026</v>
      </c>
      <c r="BL3" s="1015"/>
      <c r="BM3" s="1015"/>
      <c r="BN3" s="1015"/>
      <c r="BO3" s="1015"/>
      <c r="BP3" s="1015"/>
      <c r="BQ3" s="1015"/>
      <c r="BR3" s="1015"/>
      <c r="BS3" s="1015"/>
      <c r="BT3" s="1015"/>
      <c r="BU3" s="1015"/>
      <c r="BV3" s="1016"/>
    </row>
    <row r="4" spans="1:74" s="7" customFormat="1" x14ac:dyDescent="0.2">
      <c r="A4" s="344" t="str">
        <f>TEXT(Dates!$D$2,"dddd, mmmm d, yyyy")</f>
        <v>Thursday, February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6" t="s">
        <v>215</v>
      </c>
      <c r="AZ4" s="12" t="s">
        <v>216</v>
      </c>
      <c r="BA4" s="12" t="s">
        <v>217</v>
      </c>
      <c r="BB4" s="12" t="s">
        <v>218</v>
      </c>
      <c r="BC4" s="12" t="s">
        <v>219</v>
      </c>
      <c r="BD4" s="656" t="s">
        <v>220</v>
      </c>
      <c r="BE4" s="12"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277"/>
      <c r="B5" s="31" t="s">
        <v>457</v>
      </c>
      <c r="C5" s="579"/>
      <c r="D5" s="579"/>
      <c r="E5" s="579"/>
      <c r="F5" s="579"/>
      <c r="G5" s="579"/>
      <c r="H5" s="579"/>
      <c r="I5" s="579"/>
      <c r="J5" s="579"/>
      <c r="K5" s="579"/>
      <c r="L5" s="579"/>
      <c r="M5" s="579"/>
      <c r="N5" s="579"/>
      <c r="O5" s="579"/>
      <c r="P5" s="579"/>
      <c r="Q5" s="579"/>
      <c r="R5" s="579"/>
      <c r="S5" s="579"/>
      <c r="T5" s="579"/>
      <c r="U5" s="579"/>
      <c r="V5" s="579"/>
      <c r="W5" s="579"/>
      <c r="X5" s="579"/>
      <c r="Y5" s="579"/>
      <c r="Z5" s="579"/>
      <c r="AA5" s="579"/>
      <c r="AB5" s="579"/>
      <c r="AC5" s="579"/>
      <c r="AD5" s="579"/>
      <c r="AE5" s="579"/>
      <c r="AF5" s="579"/>
      <c r="AG5" s="579"/>
      <c r="AH5" s="579"/>
      <c r="AI5" s="579"/>
      <c r="AJ5" s="579"/>
      <c r="AK5" s="579"/>
      <c r="AL5" s="579"/>
      <c r="AM5" s="579"/>
      <c r="AN5" s="579"/>
      <c r="AO5" s="579"/>
      <c r="AP5" s="579"/>
      <c r="AQ5" s="579"/>
      <c r="AR5" s="579"/>
      <c r="AS5" s="579"/>
      <c r="AT5" s="579"/>
      <c r="AU5" s="579"/>
      <c r="AV5" s="579"/>
      <c r="AW5" s="579"/>
      <c r="AX5" s="579"/>
      <c r="AY5" s="937"/>
      <c r="AZ5" s="882"/>
      <c r="BA5" s="882"/>
      <c r="BB5" s="882"/>
      <c r="BC5" s="882"/>
      <c r="BD5" s="883"/>
      <c r="BE5" s="883"/>
      <c r="BF5" s="883"/>
      <c r="BG5" s="883"/>
      <c r="BH5" s="581"/>
      <c r="BI5" s="581"/>
      <c r="BJ5" s="581"/>
      <c r="BK5" s="581"/>
      <c r="BL5" s="581"/>
      <c r="BM5" s="581"/>
      <c r="BN5" s="581"/>
      <c r="BO5" s="581"/>
      <c r="BP5" s="581"/>
      <c r="BQ5" s="581"/>
      <c r="BR5" s="581"/>
      <c r="BS5" s="581"/>
      <c r="BT5" s="581"/>
      <c r="BU5" s="581"/>
      <c r="BV5" s="581"/>
    </row>
    <row r="6" spans="1:74" s="287" customFormat="1" ht="11.05" customHeight="1" x14ac:dyDescent="0.2">
      <c r="A6" s="566" t="s">
        <v>233</v>
      </c>
      <c r="B6" s="567" t="s">
        <v>1097</v>
      </c>
      <c r="C6" s="103">
        <v>11.152018</v>
      </c>
      <c r="D6" s="103">
        <v>9.9382450000000002</v>
      </c>
      <c r="E6" s="103">
        <v>11.372411</v>
      </c>
      <c r="F6" s="103">
        <v>11.352838999999999</v>
      </c>
      <c r="G6" s="103">
        <v>11.422691</v>
      </c>
      <c r="H6" s="103">
        <v>11.393758</v>
      </c>
      <c r="I6" s="103">
        <v>11.416297999999999</v>
      </c>
      <c r="J6" s="103">
        <v>11.314076999999999</v>
      </c>
      <c r="K6" s="103">
        <v>10.957162</v>
      </c>
      <c r="L6" s="103">
        <v>11.636974</v>
      </c>
      <c r="M6" s="103">
        <v>11.867466</v>
      </c>
      <c r="N6" s="103">
        <v>11.752307</v>
      </c>
      <c r="O6" s="103">
        <v>11.442453</v>
      </c>
      <c r="P6" s="103">
        <v>11.467150999999999</v>
      </c>
      <c r="Q6" s="103">
        <v>11.875298000000001</v>
      </c>
      <c r="R6" s="103">
        <v>11.812170999999999</v>
      </c>
      <c r="S6" s="103">
        <v>11.741680000000001</v>
      </c>
      <c r="T6" s="103">
        <v>11.912832999999999</v>
      </c>
      <c r="U6" s="103">
        <v>11.991593</v>
      </c>
      <c r="V6" s="103">
        <v>12.122529</v>
      </c>
      <c r="W6" s="103">
        <v>12.438625999999999</v>
      </c>
      <c r="X6" s="103">
        <v>12.431267</v>
      </c>
      <c r="Y6" s="103">
        <v>12.466752</v>
      </c>
      <c r="Z6" s="103">
        <v>12.17512</v>
      </c>
      <c r="AA6" s="103">
        <v>12.610580000000001</v>
      </c>
      <c r="AB6" s="103">
        <v>12.590515</v>
      </c>
      <c r="AC6" s="103">
        <v>12.815473000000001</v>
      </c>
      <c r="AD6" s="103">
        <v>12.680327999999999</v>
      </c>
      <c r="AE6" s="103">
        <v>12.729638</v>
      </c>
      <c r="AF6" s="103">
        <v>12.865575</v>
      </c>
      <c r="AG6" s="103">
        <v>12.935294000000001</v>
      </c>
      <c r="AH6" s="103">
        <v>13.047376</v>
      </c>
      <c r="AI6" s="103">
        <v>13.176662</v>
      </c>
      <c r="AJ6" s="103">
        <v>13.148883</v>
      </c>
      <c r="AK6" s="103">
        <v>13.281094</v>
      </c>
      <c r="AL6" s="103">
        <v>13.307957999999999</v>
      </c>
      <c r="AM6" s="103">
        <v>12.553566</v>
      </c>
      <c r="AN6" s="103">
        <v>13.102080000000001</v>
      </c>
      <c r="AO6" s="103">
        <v>13.170783</v>
      </c>
      <c r="AP6" s="103">
        <v>13.248628999999999</v>
      </c>
      <c r="AQ6" s="103">
        <v>13.201128000000001</v>
      </c>
      <c r="AR6" s="103">
        <v>13.239855</v>
      </c>
      <c r="AS6" s="103">
        <v>13.191927</v>
      </c>
      <c r="AT6" s="103">
        <v>13.363545</v>
      </c>
      <c r="AU6" s="103">
        <v>13.184703000000001</v>
      </c>
      <c r="AV6" s="103">
        <v>13.435549</v>
      </c>
      <c r="AW6" s="103">
        <v>13.313719000000001</v>
      </c>
      <c r="AX6" s="103">
        <v>13.511361843</v>
      </c>
      <c r="AY6" s="938">
        <v>13.313829131</v>
      </c>
      <c r="AZ6" s="582">
        <v>13.48221</v>
      </c>
      <c r="BA6" s="582">
        <v>13.40094</v>
      </c>
      <c r="BB6" s="582">
        <v>13.49342</v>
      </c>
      <c r="BC6" s="582">
        <v>13.57727</v>
      </c>
      <c r="BD6" s="582">
        <v>13.641769999999999</v>
      </c>
      <c r="BE6" s="582">
        <v>13.655099999999999</v>
      </c>
      <c r="BF6" s="582">
        <v>13.63405</v>
      </c>
      <c r="BG6" s="582">
        <v>13.66066</v>
      </c>
      <c r="BH6" s="582">
        <v>13.592639999999999</v>
      </c>
      <c r="BI6" s="582">
        <v>13.80752</v>
      </c>
      <c r="BJ6" s="582">
        <v>13.81293</v>
      </c>
      <c r="BK6" s="582">
        <v>13.82596</v>
      </c>
      <c r="BL6" s="582">
        <v>13.61955</v>
      </c>
      <c r="BM6" s="582">
        <v>13.850239999999999</v>
      </c>
      <c r="BN6" s="582">
        <v>13.80719</v>
      </c>
      <c r="BO6" s="582">
        <v>13.830539999999999</v>
      </c>
      <c r="BP6" s="582">
        <v>13.83108</v>
      </c>
      <c r="BQ6" s="582">
        <v>13.737909999999999</v>
      </c>
      <c r="BR6" s="582">
        <v>13.66352</v>
      </c>
      <c r="BS6" s="582">
        <v>13.633290000000001</v>
      </c>
      <c r="BT6" s="582">
        <v>13.55376</v>
      </c>
      <c r="BU6" s="582">
        <v>13.690099999999999</v>
      </c>
      <c r="BV6" s="582">
        <v>13.657249999999999</v>
      </c>
    </row>
    <row r="7" spans="1:74" ht="11.05" customHeight="1" x14ac:dyDescent="0.2">
      <c r="A7" s="277" t="s">
        <v>234</v>
      </c>
      <c r="B7" s="568" t="s">
        <v>1098</v>
      </c>
      <c r="C7" s="363">
        <v>0.45829399999999998</v>
      </c>
      <c r="D7" s="363">
        <v>0.45663999999999999</v>
      </c>
      <c r="E7" s="363">
        <v>0.45331399999999999</v>
      </c>
      <c r="F7" s="363">
        <v>0.44631700000000002</v>
      </c>
      <c r="G7" s="363">
        <v>0.443326</v>
      </c>
      <c r="H7" s="363">
        <v>0.43998199999999998</v>
      </c>
      <c r="I7" s="363">
        <v>0.37997999999999998</v>
      </c>
      <c r="J7" s="363">
        <v>0.40851500000000002</v>
      </c>
      <c r="K7" s="363">
        <v>0.42968299999999998</v>
      </c>
      <c r="L7" s="363">
        <v>0.43696299999999999</v>
      </c>
      <c r="M7" s="363">
        <v>0.44602399999999998</v>
      </c>
      <c r="N7" s="363">
        <v>0.45112400000000002</v>
      </c>
      <c r="O7" s="363">
        <v>0.44961600000000002</v>
      </c>
      <c r="P7" s="363">
        <v>0.450264</v>
      </c>
      <c r="Q7" s="363">
        <v>0.43985299999999999</v>
      </c>
      <c r="R7" s="363">
        <v>0.441523</v>
      </c>
      <c r="S7" s="363">
        <v>0.44727099999999997</v>
      </c>
      <c r="T7" s="363">
        <v>0.41863099999999998</v>
      </c>
      <c r="U7" s="363">
        <v>0.43156800000000001</v>
      </c>
      <c r="V7" s="363">
        <v>0.41315099999999999</v>
      </c>
      <c r="W7" s="363">
        <v>0.43018099999999998</v>
      </c>
      <c r="X7" s="363">
        <v>0.43493100000000001</v>
      </c>
      <c r="Y7" s="363">
        <v>0.44467699999999999</v>
      </c>
      <c r="Z7" s="363">
        <v>0.44663199999999997</v>
      </c>
      <c r="AA7" s="363">
        <v>0.44840600000000003</v>
      </c>
      <c r="AB7" s="363">
        <v>0.44623099999999999</v>
      </c>
      <c r="AC7" s="363">
        <v>0.43522100000000002</v>
      </c>
      <c r="AD7" s="363">
        <v>0.43446699999999999</v>
      </c>
      <c r="AE7" s="363">
        <v>0.43016599999999999</v>
      </c>
      <c r="AF7" s="363">
        <v>0.42319000000000001</v>
      </c>
      <c r="AG7" s="363">
        <v>0.39722099999999999</v>
      </c>
      <c r="AH7" s="363">
        <v>0.39592500000000003</v>
      </c>
      <c r="AI7" s="363">
        <v>0.41540100000000002</v>
      </c>
      <c r="AJ7" s="363">
        <v>0.42596800000000001</v>
      </c>
      <c r="AK7" s="363">
        <v>0.42787500000000001</v>
      </c>
      <c r="AL7" s="363">
        <v>0.43298599999999998</v>
      </c>
      <c r="AM7" s="363">
        <v>0.42653099999999999</v>
      </c>
      <c r="AN7" s="363">
        <v>0.43226100000000001</v>
      </c>
      <c r="AO7" s="363">
        <v>0.43286200000000002</v>
      </c>
      <c r="AP7" s="363">
        <v>0.42990099999999998</v>
      </c>
      <c r="AQ7" s="363">
        <v>0.41689700000000002</v>
      </c>
      <c r="AR7" s="363">
        <v>0.399482</v>
      </c>
      <c r="AS7" s="363">
        <v>0.40780899999999998</v>
      </c>
      <c r="AT7" s="363">
        <v>0.39613300000000001</v>
      </c>
      <c r="AU7" s="363">
        <v>0.40806999999999999</v>
      </c>
      <c r="AV7" s="363">
        <v>0.42735200000000001</v>
      </c>
      <c r="AW7" s="363">
        <v>0.43865999999999999</v>
      </c>
      <c r="AX7" s="363">
        <v>0.43581088155999997</v>
      </c>
      <c r="AY7" s="920">
        <v>0.44072062007000001</v>
      </c>
      <c r="AZ7" s="374">
        <v>0.42393088923</v>
      </c>
      <c r="BA7" s="374">
        <v>0.42248404321999999</v>
      </c>
      <c r="BB7" s="374">
        <v>0.41981840242000001</v>
      </c>
      <c r="BC7" s="374">
        <v>0.41066472801999998</v>
      </c>
      <c r="BD7" s="374">
        <v>0.39681479584000001</v>
      </c>
      <c r="BE7" s="374">
        <v>0.40507268525000001</v>
      </c>
      <c r="BF7" s="374">
        <v>0.39722964560000001</v>
      </c>
      <c r="BG7" s="374">
        <v>0.41180934256000001</v>
      </c>
      <c r="BH7" s="374">
        <v>0.43524154646000002</v>
      </c>
      <c r="BI7" s="374">
        <v>0.43731498269000002</v>
      </c>
      <c r="BJ7" s="374">
        <v>0.44013423728000001</v>
      </c>
      <c r="BK7" s="374">
        <v>0.4395019872</v>
      </c>
      <c r="BL7" s="374">
        <v>0.42582996040999999</v>
      </c>
      <c r="BM7" s="374">
        <v>0.43250201554000001</v>
      </c>
      <c r="BN7" s="374">
        <v>0.42870645241999999</v>
      </c>
      <c r="BO7" s="374">
        <v>0.41200672477</v>
      </c>
      <c r="BP7" s="374">
        <v>0.39781171115000002</v>
      </c>
      <c r="BQ7" s="374">
        <v>0.41843673185000002</v>
      </c>
      <c r="BR7" s="374">
        <v>0.40448429223999999</v>
      </c>
      <c r="BS7" s="374">
        <v>0.41395501839999999</v>
      </c>
      <c r="BT7" s="374">
        <v>0.44686831859999998</v>
      </c>
      <c r="BU7" s="374">
        <v>0.45769081441999998</v>
      </c>
      <c r="BV7" s="374">
        <v>0.45861359477000002</v>
      </c>
    </row>
    <row r="8" spans="1:74" ht="11.05" customHeight="1" x14ac:dyDescent="0.2">
      <c r="A8" s="277" t="s">
        <v>235</v>
      </c>
      <c r="B8" s="568" t="s">
        <v>1099</v>
      </c>
      <c r="C8" s="363">
        <v>1.810611</v>
      </c>
      <c r="D8" s="363">
        <v>1.795309</v>
      </c>
      <c r="E8" s="363">
        <v>1.878849</v>
      </c>
      <c r="F8" s="363">
        <v>1.7945580000000001</v>
      </c>
      <c r="G8" s="363">
        <v>1.816324</v>
      </c>
      <c r="H8" s="363">
        <v>1.783469</v>
      </c>
      <c r="I8" s="363">
        <v>1.8482510000000001</v>
      </c>
      <c r="J8" s="363">
        <v>1.5522609999999999</v>
      </c>
      <c r="K8" s="363">
        <v>1.060325</v>
      </c>
      <c r="L8" s="363">
        <v>1.6777280000000001</v>
      </c>
      <c r="M8" s="363">
        <v>1.7719320000000001</v>
      </c>
      <c r="N8" s="363">
        <v>1.693052</v>
      </c>
      <c r="O8" s="363">
        <v>1.6843699999999999</v>
      </c>
      <c r="P8" s="363">
        <v>1.6128199999999999</v>
      </c>
      <c r="Q8" s="363">
        <v>1.6846140000000001</v>
      </c>
      <c r="R8" s="363">
        <v>1.7537210000000001</v>
      </c>
      <c r="S8" s="363">
        <v>1.6063499999999999</v>
      </c>
      <c r="T8" s="363">
        <v>1.7351289999999999</v>
      </c>
      <c r="U8" s="363">
        <v>1.7278199999999999</v>
      </c>
      <c r="V8" s="363">
        <v>1.7611570000000001</v>
      </c>
      <c r="W8" s="363">
        <v>1.8248340000000001</v>
      </c>
      <c r="X8" s="363">
        <v>1.7928269999999999</v>
      </c>
      <c r="Y8" s="363">
        <v>1.7970870000000001</v>
      </c>
      <c r="Z8" s="363">
        <v>1.7883370000000001</v>
      </c>
      <c r="AA8" s="363">
        <v>1.9144600000000001</v>
      </c>
      <c r="AB8" s="363">
        <v>1.853556</v>
      </c>
      <c r="AC8" s="363">
        <v>1.8768959999999999</v>
      </c>
      <c r="AD8" s="363">
        <v>1.749533</v>
      </c>
      <c r="AE8" s="363">
        <v>1.7207699999999999</v>
      </c>
      <c r="AF8" s="363">
        <v>1.844633</v>
      </c>
      <c r="AG8" s="363">
        <v>1.925476</v>
      </c>
      <c r="AH8" s="363">
        <v>1.8762840000000001</v>
      </c>
      <c r="AI8" s="363">
        <v>1.973943</v>
      </c>
      <c r="AJ8" s="363">
        <v>1.935111</v>
      </c>
      <c r="AK8" s="363">
        <v>1.8558840000000001</v>
      </c>
      <c r="AL8" s="363">
        <v>1.8524210000000001</v>
      </c>
      <c r="AM8" s="363">
        <v>1.743107</v>
      </c>
      <c r="AN8" s="363">
        <v>1.7895639999999999</v>
      </c>
      <c r="AO8" s="363">
        <v>1.814711</v>
      </c>
      <c r="AP8" s="363">
        <v>1.826301</v>
      </c>
      <c r="AQ8" s="363">
        <v>1.776931</v>
      </c>
      <c r="AR8" s="363">
        <v>1.8035650000000001</v>
      </c>
      <c r="AS8" s="363">
        <v>1.8064899999999999</v>
      </c>
      <c r="AT8" s="363">
        <v>1.788443</v>
      </c>
      <c r="AU8" s="363">
        <v>1.573356</v>
      </c>
      <c r="AV8" s="363">
        <v>1.764391</v>
      </c>
      <c r="AW8" s="363">
        <v>1.6560060000000001</v>
      </c>
      <c r="AX8" s="363">
        <v>1.8036480899</v>
      </c>
      <c r="AY8" s="920">
        <v>1.7495386472000001</v>
      </c>
      <c r="AZ8" s="374">
        <v>1.8545109660000001</v>
      </c>
      <c r="BA8" s="374">
        <v>1.8508663510000001</v>
      </c>
      <c r="BB8" s="374">
        <v>1.837293727</v>
      </c>
      <c r="BC8" s="374">
        <v>1.8360634638</v>
      </c>
      <c r="BD8" s="374">
        <v>1.8135015592999999</v>
      </c>
      <c r="BE8" s="374">
        <v>1.7971522838</v>
      </c>
      <c r="BF8" s="374">
        <v>1.7573909195999999</v>
      </c>
      <c r="BG8" s="374">
        <v>1.7580183117999999</v>
      </c>
      <c r="BH8" s="374">
        <v>1.6769338286</v>
      </c>
      <c r="BI8" s="374">
        <v>1.8485094181999999</v>
      </c>
      <c r="BJ8" s="374">
        <v>1.8717265170999999</v>
      </c>
      <c r="BK8" s="374">
        <v>1.8746580903000001</v>
      </c>
      <c r="BL8" s="374">
        <v>1.8781398771</v>
      </c>
      <c r="BM8" s="374">
        <v>1.8833894945</v>
      </c>
      <c r="BN8" s="374">
        <v>1.8886835237999999</v>
      </c>
      <c r="BO8" s="374">
        <v>1.8944774693999999</v>
      </c>
      <c r="BP8" s="374">
        <v>1.8761507737000001</v>
      </c>
      <c r="BQ8" s="374">
        <v>1.8438567628</v>
      </c>
      <c r="BR8" s="374">
        <v>1.7829378031000001</v>
      </c>
      <c r="BS8" s="374">
        <v>1.7603900279</v>
      </c>
      <c r="BT8" s="374">
        <v>1.6561436199999999</v>
      </c>
      <c r="BU8" s="374">
        <v>1.8166250957000001</v>
      </c>
      <c r="BV8" s="374">
        <v>1.8330672321999999</v>
      </c>
    </row>
    <row r="9" spans="1:74" ht="11.05" customHeight="1" x14ac:dyDescent="0.2">
      <c r="A9" s="277" t="s">
        <v>236</v>
      </c>
      <c r="B9" s="568" t="s">
        <v>1100</v>
      </c>
      <c r="C9" s="363">
        <v>8.8831129999999998</v>
      </c>
      <c r="D9" s="363">
        <v>7.6862959999999996</v>
      </c>
      <c r="E9" s="363">
        <v>9.0402480000000001</v>
      </c>
      <c r="F9" s="363">
        <v>9.1119640000000004</v>
      </c>
      <c r="G9" s="363">
        <v>9.1630409999999998</v>
      </c>
      <c r="H9" s="363">
        <v>9.1703069999999993</v>
      </c>
      <c r="I9" s="363">
        <v>9.1880670000000002</v>
      </c>
      <c r="J9" s="363">
        <v>9.3533010000000001</v>
      </c>
      <c r="K9" s="363">
        <v>9.4671540000000007</v>
      </c>
      <c r="L9" s="363">
        <v>9.5222829999999998</v>
      </c>
      <c r="M9" s="363">
        <v>9.6495099999999994</v>
      </c>
      <c r="N9" s="363">
        <v>9.6081310000000002</v>
      </c>
      <c r="O9" s="363">
        <v>9.3084670000000003</v>
      </c>
      <c r="P9" s="363">
        <v>9.4040669999999995</v>
      </c>
      <c r="Q9" s="363">
        <v>9.7508309999999998</v>
      </c>
      <c r="R9" s="363">
        <v>9.6169270000000004</v>
      </c>
      <c r="S9" s="363">
        <v>9.6880590000000009</v>
      </c>
      <c r="T9" s="363">
        <v>9.7590730000000008</v>
      </c>
      <c r="U9" s="363">
        <v>9.8322050000000001</v>
      </c>
      <c r="V9" s="363">
        <v>9.9482210000000002</v>
      </c>
      <c r="W9" s="363">
        <v>10.183611000000001</v>
      </c>
      <c r="X9" s="363">
        <v>10.203509</v>
      </c>
      <c r="Y9" s="363">
        <v>10.224988</v>
      </c>
      <c r="Z9" s="363">
        <v>9.9401510000000002</v>
      </c>
      <c r="AA9" s="363">
        <v>10.247714</v>
      </c>
      <c r="AB9" s="363">
        <v>10.290728</v>
      </c>
      <c r="AC9" s="363">
        <v>10.503356</v>
      </c>
      <c r="AD9" s="363">
        <v>10.496328</v>
      </c>
      <c r="AE9" s="363">
        <v>10.578702</v>
      </c>
      <c r="AF9" s="363">
        <v>10.597752</v>
      </c>
      <c r="AG9" s="363">
        <v>10.612596999999999</v>
      </c>
      <c r="AH9" s="363">
        <v>10.775167</v>
      </c>
      <c r="AI9" s="363">
        <v>10.787318000000001</v>
      </c>
      <c r="AJ9" s="363">
        <v>10.787804</v>
      </c>
      <c r="AK9" s="363">
        <v>10.997335</v>
      </c>
      <c r="AL9" s="363">
        <v>11.022551</v>
      </c>
      <c r="AM9" s="363">
        <v>10.383927999999999</v>
      </c>
      <c r="AN9" s="363">
        <v>10.880255</v>
      </c>
      <c r="AO9" s="363">
        <v>10.923209999999999</v>
      </c>
      <c r="AP9" s="363">
        <v>10.992426999999999</v>
      </c>
      <c r="AQ9" s="363">
        <v>11.007300000000001</v>
      </c>
      <c r="AR9" s="363">
        <v>11.036808000000001</v>
      </c>
      <c r="AS9" s="363">
        <v>10.977627999999999</v>
      </c>
      <c r="AT9" s="363">
        <v>11.178969</v>
      </c>
      <c r="AU9" s="363">
        <v>11.203277</v>
      </c>
      <c r="AV9" s="363">
        <v>11.243805999999999</v>
      </c>
      <c r="AW9" s="363">
        <v>11.219053000000001</v>
      </c>
      <c r="AX9" s="363">
        <v>11.271902872</v>
      </c>
      <c r="AY9" s="920">
        <v>11.123569864</v>
      </c>
      <c r="AZ9" s="374">
        <v>11.20377</v>
      </c>
      <c r="BA9" s="374">
        <v>11.12759</v>
      </c>
      <c r="BB9" s="374">
        <v>11.23631</v>
      </c>
      <c r="BC9" s="374">
        <v>11.330539999999999</v>
      </c>
      <c r="BD9" s="374">
        <v>11.43145</v>
      </c>
      <c r="BE9" s="374">
        <v>11.452870000000001</v>
      </c>
      <c r="BF9" s="374">
        <v>11.479419999999999</v>
      </c>
      <c r="BG9" s="374">
        <v>11.490830000000001</v>
      </c>
      <c r="BH9" s="374">
        <v>11.48047</v>
      </c>
      <c r="BI9" s="374">
        <v>11.521699999999999</v>
      </c>
      <c r="BJ9" s="374">
        <v>11.50107</v>
      </c>
      <c r="BK9" s="374">
        <v>11.511799999999999</v>
      </c>
      <c r="BL9" s="374">
        <v>11.315580000000001</v>
      </c>
      <c r="BM9" s="374">
        <v>11.53435</v>
      </c>
      <c r="BN9" s="374">
        <v>11.489800000000001</v>
      </c>
      <c r="BO9" s="374">
        <v>11.52406</v>
      </c>
      <c r="BP9" s="374">
        <v>11.557119999999999</v>
      </c>
      <c r="BQ9" s="374">
        <v>11.47561</v>
      </c>
      <c r="BR9" s="374">
        <v>11.476100000000001</v>
      </c>
      <c r="BS9" s="374">
        <v>11.45894</v>
      </c>
      <c r="BT9" s="374">
        <v>11.450749999999999</v>
      </c>
      <c r="BU9" s="374">
        <v>11.41578</v>
      </c>
      <c r="BV9" s="374">
        <v>11.36556</v>
      </c>
    </row>
    <row r="10" spans="1:74" ht="11.05" customHeight="1" x14ac:dyDescent="0.2">
      <c r="A10" s="277" t="s">
        <v>1101</v>
      </c>
      <c r="B10" s="569" t="s">
        <v>1102</v>
      </c>
      <c r="C10" s="363">
        <v>0.13641034677</v>
      </c>
      <c r="D10" s="363">
        <v>0.13427281143</v>
      </c>
      <c r="E10" s="363">
        <v>0.13508880097000001</v>
      </c>
      <c r="F10" s="363">
        <v>0.139618678</v>
      </c>
      <c r="G10" s="363">
        <v>0.13234647355000001</v>
      </c>
      <c r="H10" s="363">
        <v>0.129214305</v>
      </c>
      <c r="I10" s="363">
        <v>0.12184244258</v>
      </c>
      <c r="J10" s="363">
        <v>0.12605031032</v>
      </c>
      <c r="K10" s="363">
        <v>0.12832046133</v>
      </c>
      <c r="L10" s="363">
        <v>0.11566903581</v>
      </c>
      <c r="M10" s="363">
        <v>0.11828670567000001</v>
      </c>
      <c r="N10" s="363">
        <v>0.11222350645</v>
      </c>
      <c r="O10" s="363">
        <v>0.11730348871</v>
      </c>
      <c r="P10" s="363">
        <v>0.11861400179000001</v>
      </c>
      <c r="Q10" s="363">
        <v>0.12222490871</v>
      </c>
      <c r="R10" s="363">
        <v>0.12980337767</v>
      </c>
      <c r="S10" s="363">
        <v>0.12771530032</v>
      </c>
      <c r="T10" s="363">
        <v>0.12496348933</v>
      </c>
      <c r="U10" s="363">
        <v>0.12789605161000001</v>
      </c>
      <c r="V10" s="363">
        <v>0.12555443742</v>
      </c>
      <c r="W10" s="363">
        <v>0.12535627099999999</v>
      </c>
      <c r="X10" s="363">
        <v>0.13337902258000001</v>
      </c>
      <c r="Y10" s="363">
        <v>0.13580599199999999</v>
      </c>
      <c r="Z10" s="363">
        <v>0.13387045161</v>
      </c>
      <c r="AA10" s="363">
        <v>0.14979104548</v>
      </c>
      <c r="AB10" s="363">
        <v>0.15493675821</v>
      </c>
      <c r="AC10" s="363">
        <v>0.15211942097</v>
      </c>
      <c r="AD10" s="363">
        <v>0.15345988766999999</v>
      </c>
      <c r="AE10" s="363">
        <v>0.15418248547999999</v>
      </c>
      <c r="AF10" s="363">
        <v>0.15602440667</v>
      </c>
      <c r="AG10" s="363">
        <v>0.15200683644999999</v>
      </c>
      <c r="AH10" s="363">
        <v>0.15370992225999999</v>
      </c>
      <c r="AI10" s="363">
        <v>0.14908917866999999</v>
      </c>
      <c r="AJ10" s="363">
        <v>0.16595638676999999</v>
      </c>
      <c r="AK10" s="363">
        <v>0.16336247133000001</v>
      </c>
      <c r="AL10" s="363">
        <v>0.15589549322999999</v>
      </c>
      <c r="AM10" s="363">
        <v>0.15607675612999999</v>
      </c>
      <c r="AN10" s="363">
        <v>0.14301158138</v>
      </c>
      <c r="AO10" s="363">
        <v>0.14174167387</v>
      </c>
      <c r="AP10" s="363">
        <v>0.15719573067000001</v>
      </c>
      <c r="AQ10" s="363">
        <v>0.15738128741999999</v>
      </c>
      <c r="AR10" s="363">
        <v>0.15586264932999999</v>
      </c>
      <c r="AS10" s="363">
        <v>0.15101148418999999</v>
      </c>
      <c r="AT10" s="363">
        <v>0.16405693161000001</v>
      </c>
      <c r="AU10" s="363">
        <v>0.15770074667</v>
      </c>
      <c r="AV10" s="363">
        <v>0.16535097516</v>
      </c>
      <c r="AW10" s="363">
        <v>0.17214428567000001</v>
      </c>
      <c r="AX10" s="363">
        <v>0.17144549014999999</v>
      </c>
      <c r="AY10" s="920">
        <v>0.1695365261</v>
      </c>
      <c r="AZ10" s="374">
        <v>0.15474321997000001</v>
      </c>
      <c r="BA10" s="374">
        <v>0.15375185748</v>
      </c>
      <c r="BB10" s="374">
        <v>0.15121377451000001</v>
      </c>
      <c r="BC10" s="374">
        <v>0.14445604282999999</v>
      </c>
      <c r="BD10" s="374">
        <v>0.14451381190000001</v>
      </c>
      <c r="BE10" s="374">
        <v>0.14377713580000001</v>
      </c>
      <c r="BF10" s="374">
        <v>0.13977258739000001</v>
      </c>
      <c r="BG10" s="374">
        <v>0.13865903770999999</v>
      </c>
      <c r="BH10" s="374">
        <v>0.13797618575000001</v>
      </c>
      <c r="BI10" s="374">
        <v>0.13707297877999999</v>
      </c>
      <c r="BJ10" s="374">
        <v>0.138039097</v>
      </c>
      <c r="BK10" s="374">
        <v>0.13634223908000001</v>
      </c>
      <c r="BL10" s="374">
        <v>0.13548644092000001</v>
      </c>
      <c r="BM10" s="374">
        <v>0.13491832864</v>
      </c>
      <c r="BN10" s="374">
        <v>0.13374745286</v>
      </c>
      <c r="BO10" s="374">
        <v>0.13208814387000001</v>
      </c>
      <c r="BP10" s="374">
        <v>0.12853778097999999</v>
      </c>
      <c r="BQ10" s="374">
        <v>0.12477059667</v>
      </c>
      <c r="BR10" s="374">
        <v>0.12176580876</v>
      </c>
      <c r="BS10" s="374">
        <v>0.11965348099000001</v>
      </c>
      <c r="BT10" s="374">
        <v>0.11859561049</v>
      </c>
      <c r="BU10" s="374">
        <v>0.11471807018999999</v>
      </c>
      <c r="BV10" s="374">
        <v>0.11937646184</v>
      </c>
    </row>
    <row r="11" spans="1:74" ht="11.05" customHeight="1" x14ac:dyDescent="0.2">
      <c r="A11" s="277" t="s">
        <v>1103</v>
      </c>
      <c r="B11" s="569" t="s">
        <v>1104</v>
      </c>
      <c r="C11" s="363">
        <v>1.1582250167999999</v>
      </c>
      <c r="D11" s="363">
        <v>1.0944523861</v>
      </c>
      <c r="E11" s="363">
        <v>1.1204328244999999</v>
      </c>
      <c r="F11" s="363">
        <v>1.1330566897000001</v>
      </c>
      <c r="G11" s="363">
        <v>1.1399085806</v>
      </c>
      <c r="H11" s="363">
        <v>1.1428810513000001</v>
      </c>
      <c r="I11" s="363">
        <v>1.0877192655000001</v>
      </c>
      <c r="J11" s="363">
        <v>1.1201168694000001</v>
      </c>
      <c r="K11" s="363">
        <v>1.127121963</v>
      </c>
      <c r="L11" s="363">
        <v>1.1251478248</v>
      </c>
      <c r="M11" s="363">
        <v>1.1742610723</v>
      </c>
      <c r="N11" s="363">
        <v>1.1573969606000001</v>
      </c>
      <c r="O11" s="363">
        <v>1.1019426742</v>
      </c>
      <c r="P11" s="363">
        <v>1.1053217496000001</v>
      </c>
      <c r="Q11" s="363">
        <v>1.14146463</v>
      </c>
      <c r="R11" s="363">
        <v>0.92527990199999999</v>
      </c>
      <c r="S11" s="363">
        <v>1.0725318435</v>
      </c>
      <c r="T11" s="363">
        <v>1.1197216462999999</v>
      </c>
      <c r="U11" s="363">
        <v>1.0909021506000001</v>
      </c>
      <c r="V11" s="363">
        <v>1.0919234145000001</v>
      </c>
      <c r="W11" s="363">
        <v>1.1391133</v>
      </c>
      <c r="X11" s="363">
        <v>1.1313929654999999</v>
      </c>
      <c r="Y11" s="363">
        <v>1.115680571</v>
      </c>
      <c r="Z11" s="363">
        <v>0.97928755225999997</v>
      </c>
      <c r="AA11" s="363">
        <v>1.0840921886999999</v>
      </c>
      <c r="AB11" s="363">
        <v>1.1795009325000001</v>
      </c>
      <c r="AC11" s="363">
        <v>1.1453844968</v>
      </c>
      <c r="AD11" s="363">
        <v>1.1520255547</v>
      </c>
      <c r="AE11" s="363">
        <v>1.1547470006</v>
      </c>
      <c r="AF11" s="363">
        <v>1.186724245</v>
      </c>
      <c r="AG11" s="363">
        <v>1.1958165602999999</v>
      </c>
      <c r="AH11" s="363">
        <v>1.2351697368000001</v>
      </c>
      <c r="AI11" s="363">
        <v>1.3152098993000001</v>
      </c>
      <c r="AJ11" s="363">
        <v>1.2823752906000001</v>
      </c>
      <c r="AK11" s="363">
        <v>1.3074627320000001</v>
      </c>
      <c r="AL11" s="363">
        <v>1.3035454790000001</v>
      </c>
      <c r="AM11" s="363">
        <v>1.1317139713</v>
      </c>
      <c r="AN11" s="363">
        <v>1.2812168533999999</v>
      </c>
      <c r="AO11" s="363">
        <v>1.2525584771</v>
      </c>
      <c r="AP11" s="363">
        <v>1.266343966</v>
      </c>
      <c r="AQ11" s="363">
        <v>1.2220349313000001</v>
      </c>
      <c r="AR11" s="363">
        <v>1.2134739889999999</v>
      </c>
      <c r="AS11" s="363">
        <v>1.1968504997</v>
      </c>
      <c r="AT11" s="363">
        <v>1.2145546913</v>
      </c>
      <c r="AU11" s="363">
        <v>1.2496660203000001</v>
      </c>
      <c r="AV11" s="363">
        <v>1.2163226048</v>
      </c>
      <c r="AW11" s="363">
        <v>1.2561117422999999</v>
      </c>
      <c r="AX11" s="363">
        <v>1.2612656208999999</v>
      </c>
      <c r="AY11" s="920">
        <v>1.2453025017999999</v>
      </c>
      <c r="AZ11" s="374">
        <v>1.2607687283</v>
      </c>
      <c r="BA11" s="374">
        <v>1.2590244605000001</v>
      </c>
      <c r="BB11" s="374">
        <v>1.2734002585999999</v>
      </c>
      <c r="BC11" s="374">
        <v>1.2716346506</v>
      </c>
      <c r="BD11" s="374">
        <v>1.2734195696999999</v>
      </c>
      <c r="BE11" s="374">
        <v>1.2754651884999999</v>
      </c>
      <c r="BF11" s="374">
        <v>1.2694866082</v>
      </c>
      <c r="BG11" s="374">
        <v>1.2683685539</v>
      </c>
      <c r="BH11" s="374">
        <v>1.2614252465</v>
      </c>
      <c r="BI11" s="374">
        <v>1.2515117425</v>
      </c>
      <c r="BJ11" s="374">
        <v>1.2458927678</v>
      </c>
      <c r="BK11" s="374">
        <v>1.2274381202</v>
      </c>
      <c r="BL11" s="374">
        <v>1.2192056651000001</v>
      </c>
      <c r="BM11" s="374">
        <v>1.2166960896000001</v>
      </c>
      <c r="BN11" s="374">
        <v>1.2039859927000001</v>
      </c>
      <c r="BO11" s="374">
        <v>1.2039755460999999</v>
      </c>
      <c r="BP11" s="374">
        <v>1.2130929987000001</v>
      </c>
      <c r="BQ11" s="374">
        <v>1.2099298985</v>
      </c>
      <c r="BR11" s="374">
        <v>1.2103352875</v>
      </c>
      <c r="BS11" s="374">
        <v>1.2089763766999999</v>
      </c>
      <c r="BT11" s="374">
        <v>1.2040168234999999</v>
      </c>
      <c r="BU11" s="374">
        <v>1.1964378778</v>
      </c>
      <c r="BV11" s="374">
        <v>1.1856420046</v>
      </c>
    </row>
    <row r="12" spans="1:74" ht="11.05" customHeight="1" x14ac:dyDescent="0.2">
      <c r="A12" s="277" t="s">
        <v>1105</v>
      </c>
      <c r="B12" s="569" t="s">
        <v>1106</v>
      </c>
      <c r="C12" s="363">
        <v>1.0532941613</v>
      </c>
      <c r="D12" s="363">
        <v>0.89117620357000005</v>
      </c>
      <c r="E12" s="363">
        <v>1.1028806516</v>
      </c>
      <c r="F12" s="363">
        <v>1.1078435267</v>
      </c>
      <c r="G12" s="363">
        <v>1.0891062613</v>
      </c>
      <c r="H12" s="363">
        <v>1.0834732066999999</v>
      </c>
      <c r="I12" s="363">
        <v>1.1025801323</v>
      </c>
      <c r="J12" s="363">
        <v>1.1084044</v>
      </c>
      <c r="K12" s="363">
        <v>1.1198175533000001</v>
      </c>
      <c r="L12" s="363">
        <v>1.0821947452</v>
      </c>
      <c r="M12" s="363">
        <v>1.0880741033000001</v>
      </c>
      <c r="N12" s="363">
        <v>1.0854115</v>
      </c>
      <c r="O12" s="363">
        <v>1.0519973902999999</v>
      </c>
      <c r="P12" s="363">
        <v>1.0607648356999999</v>
      </c>
      <c r="Q12" s="363">
        <v>1.0652474676999999</v>
      </c>
      <c r="R12" s="363">
        <v>1.0905704967000001</v>
      </c>
      <c r="S12" s="363">
        <v>1.0856738967999999</v>
      </c>
      <c r="T12" s="363">
        <v>1.1229266533</v>
      </c>
      <c r="U12" s="363">
        <v>1.1081919226000001</v>
      </c>
      <c r="V12" s="363">
        <v>1.120460529</v>
      </c>
      <c r="W12" s="363">
        <v>1.1484083567000001</v>
      </c>
      <c r="X12" s="363">
        <v>1.1486430452</v>
      </c>
      <c r="Y12" s="363">
        <v>1.1159152867</v>
      </c>
      <c r="Z12" s="363">
        <v>1.0894873742</v>
      </c>
      <c r="AA12" s="363">
        <v>1.1233528097000001</v>
      </c>
      <c r="AB12" s="363">
        <v>1.1397315464</v>
      </c>
      <c r="AC12" s="363">
        <v>1.1803790742</v>
      </c>
      <c r="AD12" s="363">
        <v>1.1570783267</v>
      </c>
      <c r="AE12" s="363">
        <v>1.1924360484000001</v>
      </c>
      <c r="AF12" s="363">
        <v>1.2098715333000001</v>
      </c>
      <c r="AG12" s="363">
        <v>1.2009558386999999</v>
      </c>
      <c r="AH12" s="363">
        <v>1.1831734806</v>
      </c>
      <c r="AI12" s="363">
        <v>1.1821258800000001</v>
      </c>
      <c r="AJ12" s="363">
        <v>1.1415926676999999</v>
      </c>
      <c r="AK12" s="363">
        <v>1.12737584</v>
      </c>
      <c r="AL12" s="363">
        <v>1.0896921032</v>
      </c>
      <c r="AM12" s="363">
        <v>1.0461152386999999</v>
      </c>
      <c r="AN12" s="363">
        <v>1.0841914965999999</v>
      </c>
      <c r="AO12" s="363">
        <v>1.1101320129000001</v>
      </c>
      <c r="AP12" s="363">
        <v>1.1514734867</v>
      </c>
      <c r="AQ12" s="363">
        <v>1.1977370742</v>
      </c>
      <c r="AR12" s="363">
        <v>1.2003041233</v>
      </c>
      <c r="AS12" s="363">
        <v>1.1779352676999999</v>
      </c>
      <c r="AT12" s="363">
        <v>1.2092401805999999</v>
      </c>
      <c r="AU12" s="363">
        <v>1.1300049000000001</v>
      </c>
      <c r="AV12" s="363">
        <v>1.1345660289999999</v>
      </c>
      <c r="AW12" s="363">
        <v>1.08999969</v>
      </c>
      <c r="AX12" s="363">
        <v>1.0965496030999999</v>
      </c>
      <c r="AY12" s="920">
        <v>1.0967217558</v>
      </c>
      <c r="AZ12" s="374">
        <v>1.0930125502000001</v>
      </c>
      <c r="BA12" s="374">
        <v>1.1104723759999999</v>
      </c>
      <c r="BB12" s="374">
        <v>1.1101144460000001</v>
      </c>
      <c r="BC12" s="374">
        <v>1.119843063</v>
      </c>
      <c r="BD12" s="374">
        <v>1.1246400972999999</v>
      </c>
      <c r="BE12" s="374">
        <v>1.1311564591000001</v>
      </c>
      <c r="BF12" s="374">
        <v>1.1291424243999999</v>
      </c>
      <c r="BG12" s="374">
        <v>1.1388597857</v>
      </c>
      <c r="BH12" s="374">
        <v>1.1295696162</v>
      </c>
      <c r="BI12" s="374">
        <v>1.1327710968</v>
      </c>
      <c r="BJ12" s="374">
        <v>1.1337924100000001</v>
      </c>
      <c r="BK12" s="374">
        <v>1.1486460353000001</v>
      </c>
      <c r="BL12" s="374">
        <v>1.0958590151000001</v>
      </c>
      <c r="BM12" s="374">
        <v>1.1524553976</v>
      </c>
      <c r="BN12" s="374">
        <v>1.1477100768999999</v>
      </c>
      <c r="BO12" s="374">
        <v>1.1501626470999999</v>
      </c>
      <c r="BP12" s="374">
        <v>1.1515918815999999</v>
      </c>
      <c r="BQ12" s="374">
        <v>1.1488190406000001</v>
      </c>
      <c r="BR12" s="374">
        <v>1.1481367383000001</v>
      </c>
      <c r="BS12" s="374">
        <v>1.1417633369</v>
      </c>
      <c r="BT12" s="374">
        <v>1.1336150649000001</v>
      </c>
      <c r="BU12" s="374">
        <v>1.1303455829</v>
      </c>
      <c r="BV12" s="374">
        <v>1.1236262185000001</v>
      </c>
    </row>
    <row r="13" spans="1:74" ht="11.05" customHeight="1" x14ac:dyDescent="0.2">
      <c r="A13" s="277" t="s">
        <v>1107</v>
      </c>
      <c r="B13" s="569" t="s">
        <v>1108</v>
      </c>
      <c r="C13" s="363">
        <v>3.0534565483999999E-2</v>
      </c>
      <c r="D13" s="363">
        <v>2.5694478571000001E-2</v>
      </c>
      <c r="E13" s="363">
        <v>3.0470522903000001E-2</v>
      </c>
      <c r="F13" s="363">
        <v>3.0117881999999999E-2</v>
      </c>
      <c r="G13" s="363">
        <v>2.8881309676999999E-2</v>
      </c>
      <c r="H13" s="363">
        <v>2.8975752333E-2</v>
      </c>
      <c r="I13" s="363">
        <v>2.8749600322999998E-2</v>
      </c>
      <c r="J13" s="363">
        <v>2.8449369031999999E-2</v>
      </c>
      <c r="K13" s="363">
        <v>2.9960411667E-2</v>
      </c>
      <c r="L13" s="363">
        <v>3.1342367418999997E-2</v>
      </c>
      <c r="M13" s="363">
        <v>3.2620837E-2</v>
      </c>
      <c r="N13" s="363">
        <v>3.2821715484000001E-2</v>
      </c>
      <c r="O13" s="363">
        <v>3.1338200968000003E-2</v>
      </c>
      <c r="P13" s="363">
        <v>3.2724898571E-2</v>
      </c>
      <c r="Q13" s="363">
        <v>3.4140734515999999E-2</v>
      </c>
      <c r="R13" s="363">
        <v>3.3553856E-2</v>
      </c>
      <c r="S13" s="363">
        <v>3.2195246129000002E-2</v>
      </c>
      <c r="T13" s="363">
        <v>3.1466506667000002E-2</v>
      </c>
      <c r="U13" s="363">
        <v>3.1127009032E-2</v>
      </c>
      <c r="V13" s="363">
        <v>3.2164631290000002E-2</v>
      </c>
      <c r="W13" s="363">
        <v>3.3164794667000001E-2</v>
      </c>
      <c r="X13" s="363">
        <v>3.2549957418999999E-2</v>
      </c>
      <c r="Y13" s="363">
        <v>3.1763814332999997E-2</v>
      </c>
      <c r="Z13" s="363">
        <v>3.0805500323000001E-2</v>
      </c>
      <c r="AA13" s="363">
        <v>3.2758871289999998E-2</v>
      </c>
      <c r="AB13" s="363">
        <v>3.1955718570999998E-2</v>
      </c>
      <c r="AC13" s="363">
        <v>3.2177168064999997E-2</v>
      </c>
      <c r="AD13" s="363">
        <v>3.1112256667000002E-2</v>
      </c>
      <c r="AE13" s="363">
        <v>3.1635996128999998E-2</v>
      </c>
      <c r="AF13" s="363">
        <v>2.8348460666999999E-2</v>
      </c>
      <c r="AG13" s="363">
        <v>2.9324108710000001E-2</v>
      </c>
      <c r="AH13" s="363">
        <v>2.9423459677E-2</v>
      </c>
      <c r="AI13" s="363">
        <v>2.9141303E-2</v>
      </c>
      <c r="AJ13" s="363">
        <v>3.0728282903E-2</v>
      </c>
      <c r="AK13" s="363">
        <v>3.0088331999999999E-2</v>
      </c>
      <c r="AL13" s="363">
        <v>3.1168296774000001E-2</v>
      </c>
      <c r="AM13" s="363">
        <v>2.8278637741999998E-2</v>
      </c>
      <c r="AN13" s="363">
        <v>2.9296718966000002E-2</v>
      </c>
      <c r="AO13" s="363">
        <v>2.9970943547999999E-2</v>
      </c>
      <c r="AP13" s="363">
        <v>2.8840990332999999E-2</v>
      </c>
      <c r="AQ13" s="363">
        <v>2.8391487742E-2</v>
      </c>
      <c r="AR13" s="363">
        <v>2.7873318667000001E-2</v>
      </c>
      <c r="AS13" s="363">
        <v>2.8956814838999999E-2</v>
      </c>
      <c r="AT13" s="363">
        <v>2.9619683548E-2</v>
      </c>
      <c r="AU13" s="363">
        <v>3.0633282667000002E-2</v>
      </c>
      <c r="AV13" s="363">
        <v>3.2402469677000001E-2</v>
      </c>
      <c r="AW13" s="363">
        <v>3.1776131999999999E-2</v>
      </c>
      <c r="AX13" s="363">
        <v>3.1235533810999999E-2</v>
      </c>
      <c r="AY13" s="920">
        <v>3.0467660024E-2</v>
      </c>
      <c r="AZ13" s="374">
        <v>3.1800106481999997E-2</v>
      </c>
      <c r="BA13" s="374">
        <v>3.1267025923999998E-2</v>
      </c>
      <c r="BB13" s="374">
        <v>2.9976385844E-2</v>
      </c>
      <c r="BC13" s="374">
        <v>2.9436956438000001E-2</v>
      </c>
      <c r="BD13" s="374">
        <v>2.9517812269E-2</v>
      </c>
      <c r="BE13" s="374">
        <v>3.0012592102E-2</v>
      </c>
      <c r="BF13" s="374">
        <v>2.9507706591999999E-2</v>
      </c>
      <c r="BG13" s="374">
        <v>2.9028514583999999E-2</v>
      </c>
      <c r="BH13" s="374">
        <v>2.8742476084000001E-2</v>
      </c>
      <c r="BI13" s="374">
        <v>2.8445004143999999E-2</v>
      </c>
      <c r="BJ13" s="374">
        <v>2.8317376052E-2</v>
      </c>
      <c r="BK13" s="374">
        <v>2.8425499029E-2</v>
      </c>
      <c r="BL13" s="374">
        <v>2.9100602736E-2</v>
      </c>
      <c r="BM13" s="374">
        <v>2.9228122174000001E-2</v>
      </c>
      <c r="BN13" s="374">
        <v>2.8219629996999999E-2</v>
      </c>
      <c r="BO13" s="374">
        <v>2.770502985E-2</v>
      </c>
      <c r="BP13" s="374">
        <v>2.7233735394000001E-2</v>
      </c>
      <c r="BQ13" s="374">
        <v>2.7092147407999999E-2</v>
      </c>
      <c r="BR13" s="374">
        <v>2.7549682794999999E-2</v>
      </c>
      <c r="BS13" s="374">
        <v>2.7990060026000001E-2</v>
      </c>
      <c r="BT13" s="374">
        <v>2.7459989529000001E-2</v>
      </c>
      <c r="BU13" s="374">
        <v>2.7468500141999998E-2</v>
      </c>
      <c r="BV13" s="374">
        <v>2.9347291163999999E-2</v>
      </c>
    </row>
    <row r="14" spans="1:74" ht="11.05" customHeight="1" x14ac:dyDescent="0.2">
      <c r="A14" s="277" t="s">
        <v>1109</v>
      </c>
      <c r="B14" s="569" t="s">
        <v>1110</v>
      </c>
      <c r="C14" s="363">
        <v>4.4625875710000003</v>
      </c>
      <c r="D14" s="363">
        <v>3.6946165179000001</v>
      </c>
      <c r="E14" s="363">
        <v>4.631503071</v>
      </c>
      <c r="F14" s="363">
        <v>4.6540397699999998</v>
      </c>
      <c r="G14" s="363">
        <v>4.7270361902999998</v>
      </c>
      <c r="H14" s="363">
        <v>4.7579782867000002</v>
      </c>
      <c r="I14" s="363">
        <v>4.8220915645</v>
      </c>
      <c r="J14" s="363">
        <v>4.9499810871000003</v>
      </c>
      <c r="K14" s="363">
        <v>5.0187678267000004</v>
      </c>
      <c r="L14" s="363">
        <v>5.0946690903</v>
      </c>
      <c r="M14" s="363">
        <v>5.1557500132999996</v>
      </c>
      <c r="N14" s="363">
        <v>5.1259953613000002</v>
      </c>
      <c r="O14" s="363">
        <v>5.0062662581000001</v>
      </c>
      <c r="P14" s="363">
        <v>5.0583042142999997</v>
      </c>
      <c r="Q14" s="363">
        <v>5.2378226580999998</v>
      </c>
      <c r="R14" s="363">
        <v>5.2905742399999998</v>
      </c>
      <c r="S14" s="363">
        <v>5.2531889194000003</v>
      </c>
      <c r="T14" s="363">
        <v>5.2468433299999999</v>
      </c>
      <c r="U14" s="363">
        <v>5.3483972548000001</v>
      </c>
      <c r="V14" s="363">
        <v>5.4527583968000002</v>
      </c>
      <c r="W14" s="363">
        <v>5.6104014700000002</v>
      </c>
      <c r="X14" s="363">
        <v>5.6361400419000001</v>
      </c>
      <c r="Y14" s="363">
        <v>5.6727372566999996</v>
      </c>
      <c r="Z14" s="363">
        <v>5.6494249484000001</v>
      </c>
      <c r="AA14" s="363">
        <v>5.7544392516</v>
      </c>
      <c r="AB14" s="363">
        <v>5.6869096820999996</v>
      </c>
      <c r="AC14" s="363">
        <v>5.8356096322999997</v>
      </c>
      <c r="AD14" s="363">
        <v>5.8311232833000002</v>
      </c>
      <c r="AE14" s="363">
        <v>5.8314598257999997</v>
      </c>
      <c r="AF14" s="363">
        <v>5.7975837500000003</v>
      </c>
      <c r="AG14" s="363">
        <v>5.8383129289999998</v>
      </c>
      <c r="AH14" s="363">
        <v>5.9492295225999996</v>
      </c>
      <c r="AI14" s="363">
        <v>5.9331510733000004</v>
      </c>
      <c r="AJ14" s="363">
        <v>5.9746117128999998</v>
      </c>
      <c r="AK14" s="363">
        <v>6.1504716132999997</v>
      </c>
      <c r="AL14" s="363">
        <v>6.2191553806000002</v>
      </c>
      <c r="AM14" s="363">
        <v>5.9289368161000002</v>
      </c>
      <c r="AN14" s="363">
        <v>6.1740030309999998</v>
      </c>
      <c r="AO14" s="363">
        <v>6.2081270902999997</v>
      </c>
      <c r="AP14" s="363">
        <v>6.2392943199999999</v>
      </c>
      <c r="AQ14" s="363">
        <v>6.2649594225999996</v>
      </c>
      <c r="AR14" s="363">
        <v>6.32612284</v>
      </c>
      <c r="AS14" s="363">
        <v>6.3176842902999999</v>
      </c>
      <c r="AT14" s="363">
        <v>6.4285913838999997</v>
      </c>
      <c r="AU14" s="363">
        <v>6.4754334299999998</v>
      </c>
      <c r="AV14" s="363">
        <v>6.5119799677000003</v>
      </c>
      <c r="AW14" s="363">
        <v>6.4417723933</v>
      </c>
      <c r="AX14" s="363">
        <v>6.4912594582000001</v>
      </c>
      <c r="AY14" s="920">
        <v>6.4154803703000001</v>
      </c>
      <c r="AZ14" s="374">
        <v>6.4769526447999999</v>
      </c>
      <c r="BA14" s="374">
        <v>6.3863129093</v>
      </c>
      <c r="BB14" s="374">
        <v>6.4876509643000002</v>
      </c>
      <c r="BC14" s="374">
        <v>6.58974642</v>
      </c>
      <c r="BD14" s="374">
        <v>6.6889256744000001</v>
      </c>
      <c r="BE14" s="374">
        <v>6.6900475092000002</v>
      </c>
      <c r="BF14" s="374">
        <v>6.7299607473999998</v>
      </c>
      <c r="BG14" s="374">
        <v>6.7257636767999998</v>
      </c>
      <c r="BH14" s="374">
        <v>6.7559914394999998</v>
      </c>
      <c r="BI14" s="374">
        <v>6.7976478584000004</v>
      </c>
      <c r="BJ14" s="374">
        <v>6.7968734908000004</v>
      </c>
      <c r="BK14" s="374">
        <v>6.8294578368999996</v>
      </c>
      <c r="BL14" s="374">
        <v>6.7061286141999998</v>
      </c>
      <c r="BM14" s="374">
        <v>6.8798219526000004</v>
      </c>
      <c r="BN14" s="374">
        <v>6.8633270298999998</v>
      </c>
      <c r="BO14" s="374">
        <v>6.8650586889999996</v>
      </c>
      <c r="BP14" s="374">
        <v>6.8795815424000004</v>
      </c>
      <c r="BQ14" s="374">
        <v>6.8727049192000003</v>
      </c>
      <c r="BR14" s="374">
        <v>6.8726940990000003</v>
      </c>
      <c r="BS14" s="374">
        <v>6.8686623371</v>
      </c>
      <c r="BT14" s="374">
        <v>6.8787087970999998</v>
      </c>
      <c r="BU14" s="374">
        <v>6.8692192406999997</v>
      </c>
      <c r="BV14" s="374">
        <v>6.8406327709000001</v>
      </c>
    </row>
    <row r="15" spans="1:74" ht="11.05" customHeight="1" x14ac:dyDescent="0.2">
      <c r="A15" s="277" t="s">
        <v>1111</v>
      </c>
      <c r="B15" s="569" t="s">
        <v>1112</v>
      </c>
      <c r="C15" s="363">
        <v>2.0420615663000001</v>
      </c>
      <c r="D15" s="363">
        <v>1.8460842099000001</v>
      </c>
      <c r="E15" s="363">
        <v>2.0198732739</v>
      </c>
      <c r="F15" s="363">
        <v>2.0472875835000002</v>
      </c>
      <c r="G15" s="363">
        <v>2.0457624506999998</v>
      </c>
      <c r="H15" s="363">
        <v>2.0277839145000001</v>
      </c>
      <c r="I15" s="363">
        <v>2.0250845788</v>
      </c>
      <c r="J15" s="363">
        <v>2.0202988143999998</v>
      </c>
      <c r="K15" s="363">
        <v>2.0431657766</v>
      </c>
      <c r="L15" s="363">
        <v>2.0732607060000001</v>
      </c>
      <c r="M15" s="363">
        <v>2.0805179254000001</v>
      </c>
      <c r="N15" s="363">
        <v>2.0942821280000001</v>
      </c>
      <c r="O15" s="363">
        <v>1.9996190195000001</v>
      </c>
      <c r="P15" s="363">
        <v>2.0283376659000001</v>
      </c>
      <c r="Q15" s="363">
        <v>2.1499306888</v>
      </c>
      <c r="R15" s="363">
        <v>2.1471456095999999</v>
      </c>
      <c r="S15" s="363">
        <v>2.1167535388999998</v>
      </c>
      <c r="T15" s="363">
        <v>2.1131518386999999</v>
      </c>
      <c r="U15" s="363">
        <v>2.1256908240999999</v>
      </c>
      <c r="V15" s="363">
        <v>2.1253592103000001</v>
      </c>
      <c r="W15" s="363">
        <v>2.1271677553999999</v>
      </c>
      <c r="X15" s="363">
        <v>2.1214035368999999</v>
      </c>
      <c r="Y15" s="363">
        <v>2.1530851430000002</v>
      </c>
      <c r="Z15" s="363">
        <v>2.0572752150000002</v>
      </c>
      <c r="AA15" s="363">
        <v>2.1032805258999998</v>
      </c>
      <c r="AB15" s="363">
        <v>2.0976930377</v>
      </c>
      <c r="AC15" s="363">
        <v>2.1576864238</v>
      </c>
      <c r="AD15" s="363">
        <v>2.1715294195000001</v>
      </c>
      <c r="AE15" s="363">
        <v>2.2142402475999998</v>
      </c>
      <c r="AF15" s="363">
        <v>2.2191999737999999</v>
      </c>
      <c r="AG15" s="363">
        <v>2.1961817876</v>
      </c>
      <c r="AH15" s="363">
        <v>2.2244612044999998</v>
      </c>
      <c r="AI15" s="363">
        <v>2.1786009097000001</v>
      </c>
      <c r="AJ15" s="363">
        <v>2.1925395318000001</v>
      </c>
      <c r="AK15" s="363">
        <v>2.2185740733000001</v>
      </c>
      <c r="AL15" s="363">
        <v>2.2230938723000002</v>
      </c>
      <c r="AM15" s="363">
        <v>2.0928067359</v>
      </c>
      <c r="AN15" s="363">
        <v>2.1685350429999999</v>
      </c>
      <c r="AO15" s="363">
        <v>2.1806799924</v>
      </c>
      <c r="AP15" s="363">
        <v>2.1492790091999998</v>
      </c>
      <c r="AQ15" s="363">
        <v>2.1367957930000001</v>
      </c>
      <c r="AR15" s="363">
        <v>2.1131707109</v>
      </c>
      <c r="AS15" s="363">
        <v>2.1051895998000001</v>
      </c>
      <c r="AT15" s="363">
        <v>2.1277529037999998</v>
      </c>
      <c r="AU15" s="363">
        <v>2.1768968664999999</v>
      </c>
      <c r="AV15" s="363">
        <v>2.2045701555999999</v>
      </c>
      <c r="AW15" s="363">
        <v>2.2272480091000002</v>
      </c>
      <c r="AX15" s="363">
        <v>2.2201471657999998</v>
      </c>
      <c r="AY15" s="920">
        <v>2.1660610500000002</v>
      </c>
      <c r="AZ15" s="374">
        <v>2.186488228</v>
      </c>
      <c r="BA15" s="374">
        <v>2.1867638148999999</v>
      </c>
      <c r="BB15" s="374">
        <v>2.1839564168000001</v>
      </c>
      <c r="BC15" s="374">
        <v>2.1754262673000002</v>
      </c>
      <c r="BD15" s="374">
        <v>2.1704346353999999</v>
      </c>
      <c r="BE15" s="374">
        <v>2.1824126845</v>
      </c>
      <c r="BF15" s="374">
        <v>2.1815543897</v>
      </c>
      <c r="BG15" s="374">
        <v>2.1901543017999998</v>
      </c>
      <c r="BH15" s="374">
        <v>2.1667602455999999</v>
      </c>
      <c r="BI15" s="374">
        <v>2.1742505694999998</v>
      </c>
      <c r="BJ15" s="374">
        <v>2.1581542517000001</v>
      </c>
      <c r="BK15" s="374">
        <v>2.1414861338</v>
      </c>
      <c r="BL15" s="374">
        <v>2.1297957918999999</v>
      </c>
      <c r="BM15" s="374">
        <v>2.1212261480999999</v>
      </c>
      <c r="BN15" s="374">
        <v>2.1128118095000001</v>
      </c>
      <c r="BO15" s="374">
        <v>2.1450682815</v>
      </c>
      <c r="BP15" s="374">
        <v>2.1570778681</v>
      </c>
      <c r="BQ15" s="374">
        <v>2.0922969534</v>
      </c>
      <c r="BR15" s="374">
        <v>2.0956197421999998</v>
      </c>
      <c r="BS15" s="374">
        <v>2.0918981246000001</v>
      </c>
      <c r="BT15" s="374">
        <v>2.088356128</v>
      </c>
      <c r="BU15" s="374">
        <v>2.0775907223000001</v>
      </c>
      <c r="BV15" s="374">
        <v>2.0669400622</v>
      </c>
    </row>
    <row r="16" spans="1:74" ht="11.05" customHeight="1" x14ac:dyDescent="0.2">
      <c r="A16" s="277"/>
      <c r="B16" s="570"/>
      <c r="C16" s="363"/>
      <c r="D16" s="363"/>
      <c r="E16" s="363"/>
      <c r="F16" s="363"/>
      <c r="G16" s="363"/>
      <c r="H16" s="363"/>
      <c r="I16" s="363"/>
      <c r="J16" s="363"/>
      <c r="K16" s="363"/>
      <c r="L16" s="363"/>
      <c r="M16" s="363"/>
      <c r="N16" s="363"/>
      <c r="O16" s="363"/>
      <c r="P16" s="363"/>
      <c r="Q16" s="363"/>
      <c r="R16" s="363"/>
      <c r="S16" s="363"/>
      <c r="T16" s="363"/>
      <c r="U16" s="363"/>
      <c r="V16" s="363"/>
      <c r="W16" s="363"/>
      <c r="X16" s="363"/>
      <c r="Y16" s="363"/>
      <c r="Z16" s="363"/>
      <c r="AA16" s="363"/>
      <c r="AB16" s="363"/>
      <c r="AC16" s="363"/>
      <c r="AD16" s="363"/>
      <c r="AE16" s="363"/>
      <c r="AF16" s="363"/>
      <c r="AG16" s="363"/>
      <c r="AH16" s="363"/>
      <c r="AI16" s="363"/>
      <c r="AJ16" s="363"/>
      <c r="AK16" s="363"/>
      <c r="AL16" s="363"/>
      <c r="AM16" s="363"/>
      <c r="AN16" s="363"/>
      <c r="AO16" s="363"/>
      <c r="AP16" s="363"/>
      <c r="AQ16" s="363"/>
      <c r="AR16" s="363"/>
      <c r="AS16" s="363"/>
      <c r="AT16" s="363"/>
      <c r="AU16" s="363"/>
      <c r="AV16" s="363"/>
      <c r="AW16" s="363"/>
      <c r="AX16" s="363"/>
      <c r="AY16" s="363"/>
      <c r="AZ16" s="374"/>
      <c r="BA16" s="374"/>
      <c r="BB16" s="374"/>
      <c r="BC16" s="374"/>
      <c r="BD16" s="374"/>
      <c r="BE16" s="374"/>
      <c r="BF16" s="374"/>
      <c r="BG16" s="374"/>
      <c r="BH16" s="374"/>
      <c r="BI16" s="374"/>
      <c r="BJ16" s="374"/>
      <c r="BK16" s="374"/>
      <c r="BL16" s="374"/>
      <c r="BM16" s="374"/>
      <c r="BN16" s="374"/>
      <c r="BO16" s="374"/>
      <c r="BP16" s="374"/>
      <c r="BQ16" s="374"/>
      <c r="BR16" s="374"/>
      <c r="BS16" s="374"/>
      <c r="BT16" s="374"/>
      <c r="BU16" s="374"/>
      <c r="BV16" s="374"/>
    </row>
    <row r="17" spans="1:74" s="287" customFormat="1" ht="11.05" customHeight="1" x14ac:dyDescent="0.2">
      <c r="A17" s="566" t="s">
        <v>437</v>
      </c>
      <c r="B17" s="567" t="s">
        <v>213</v>
      </c>
      <c r="C17" s="103">
        <v>18.715430516000001</v>
      </c>
      <c r="D17" s="103">
        <v>17.699020570999998</v>
      </c>
      <c r="E17" s="103">
        <v>19.131856290000002</v>
      </c>
      <c r="F17" s="103">
        <v>19.743370533</v>
      </c>
      <c r="G17" s="103">
        <v>20.049364838999999</v>
      </c>
      <c r="H17" s="103">
        <v>20.585420233000001</v>
      </c>
      <c r="I17" s="103">
        <v>20.171343871000001</v>
      </c>
      <c r="J17" s="103">
        <v>20.572289161</v>
      </c>
      <c r="K17" s="103">
        <v>20.137974400000001</v>
      </c>
      <c r="L17" s="103">
        <v>20.376654354999999</v>
      </c>
      <c r="M17" s="103">
        <v>20.572407800000001</v>
      </c>
      <c r="N17" s="103">
        <v>20.656523258</v>
      </c>
      <c r="O17" s="103">
        <v>19.612842355000002</v>
      </c>
      <c r="P17" s="103">
        <v>20.190111464000001</v>
      </c>
      <c r="Q17" s="103">
        <v>20.483176676999999</v>
      </c>
      <c r="R17" s="103">
        <v>19.726980099999999</v>
      </c>
      <c r="S17" s="103">
        <v>19.839299709999999</v>
      </c>
      <c r="T17" s="103">
        <v>20.432958267</v>
      </c>
      <c r="U17" s="103">
        <v>19.925094612999999</v>
      </c>
      <c r="V17" s="103">
        <v>20.264698257999999</v>
      </c>
      <c r="W17" s="103">
        <v>20.1285375</v>
      </c>
      <c r="X17" s="103">
        <v>20.006323225999999</v>
      </c>
      <c r="Y17" s="103">
        <v>20.214266833</v>
      </c>
      <c r="Z17" s="103">
        <v>19.327256548000001</v>
      </c>
      <c r="AA17" s="103">
        <v>19.353552580999999</v>
      </c>
      <c r="AB17" s="103">
        <v>19.941555464</v>
      </c>
      <c r="AC17" s="103">
        <v>20.207250548000001</v>
      </c>
      <c r="AD17" s="103">
        <v>19.971788666999998</v>
      </c>
      <c r="AE17" s="103">
        <v>20.323219096999999</v>
      </c>
      <c r="AF17" s="103">
        <v>20.755094166999999</v>
      </c>
      <c r="AG17" s="103">
        <v>20.042181386999999</v>
      </c>
      <c r="AH17" s="103">
        <v>20.767341999999999</v>
      </c>
      <c r="AI17" s="103">
        <v>20.154018467</v>
      </c>
      <c r="AJ17" s="103">
        <v>20.631304709999998</v>
      </c>
      <c r="AK17" s="103">
        <v>20.739070467000001</v>
      </c>
      <c r="AL17" s="103">
        <v>20.39611571</v>
      </c>
      <c r="AM17" s="103">
        <v>19.555281677</v>
      </c>
      <c r="AN17" s="103">
        <v>19.948250241</v>
      </c>
      <c r="AO17" s="103">
        <v>19.876613161000002</v>
      </c>
      <c r="AP17" s="103">
        <v>20.007840933000001</v>
      </c>
      <c r="AQ17" s="103">
        <v>20.799453258</v>
      </c>
      <c r="AR17" s="103">
        <v>20.248529933</v>
      </c>
      <c r="AS17" s="103">
        <v>20.481858355</v>
      </c>
      <c r="AT17" s="103">
        <v>20.709662258000002</v>
      </c>
      <c r="AU17" s="103">
        <v>20.306952500000001</v>
      </c>
      <c r="AV17" s="103">
        <v>21.008373742</v>
      </c>
      <c r="AW17" s="103">
        <v>20.233334567</v>
      </c>
      <c r="AX17" s="103">
        <v>20.377653278</v>
      </c>
      <c r="AY17" s="938">
        <v>20.444854657</v>
      </c>
      <c r="AZ17" s="582">
        <v>20.126439999999999</v>
      </c>
      <c r="BA17" s="582">
        <v>20.288499999999999</v>
      </c>
      <c r="BB17" s="582">
        <v>20.196000000000002</v>
      </c>
      <c r="BC17" s="582">
        <v>20.78274</v>
      </c>
      <c r="BD17" s="582">
        <v>20.658940000000001</v>
      </c>
      <c r="BE17" s="582">
        <v>20.853549999999998</v>
      </c>
      <c r="BF17" s="582">
        <v>20.856269999999999</v>
      </c>
      <c r="BG17" s="582">
        <v>20.5473</v>
      </c>
      <c r="BH17" s="582">
        <v>20.759640000000001</v>
      </c>
      <c r="BI17" s="582">
        <v>20.415939999999999</v>
      </c>
      <c r="BJ17" s="582">
        <v>20.574390000000001</v>
      </c>
      <c r="BK17" s="582">
        <v>19.927199999999999</v>
      </c>
      <c r="BL17" s="582">
        <v>20.290559999999999</v>
      </c>
      <c r="BM17" s="582">
        <v>20.447600000000001</v>
      </c>
      <c r="BN17" s="582">
        <v>20.337330000000001</v>
      </c>
      <c r="BO17" s="582">
        <v>20.786480000000001</v>
      </c>
      <c r="BP17" s="582">
        <v>20.900079999999999</v>
      </c>
      <c r="BQ17" s="582">
        <v>20.992360000000001</v>
      </c>
      <c r="BR17" s="582">
        <v>20.94539</v>
      </c>
      <c r="BS17" s="582">
        <v>20.525729999999999</v>
      </c>
      <c r="BT17" s="582">
        <v>20.729700000000001</v>
      </c>
      <c r="BU17" s="582">
        <v>20.429130000000001</v>
      </c>
      <c r="BV17" s="582">
        <v>20.64414</v>
      </c>
    </row>
    <row r="18" spans="1:74" s="287" customFormat="1" ht="11.05" customHeight="1" x14ac:dyDescent="0.2">
      <c r="A18" s="571" t="s">
        <v>239</v>
      </c>
      <c r="B18" s="572" t="s">
        <v>1113</v>
      </c>
      <c r="C18" s="103">
        <v>14.541839</v>
      </c>
      <c r="D18" s="103">
        <v>12.370929</v>
      </c>
      <c r="E18" s="103">
        <v>14.387129</v>
      </c>
      <c r="F18" s="103">
        <v>15.162167</v>
      </c>
      <c r="G18" s="103">
        <v>15.595677</v>
      </c>
      <c r="H18" s="103">
        <v>16.190232999999999</v>
      </c>
      <c r="I18" s="103">
        <v>15.851839</v>
      </c>
      <c r="J18" s="103">
        <v>15.726000000000001</v>
      </c>
      <c r="K18" s="103">
        <v>15.231667</v>
      </c>
      <c r="L18" s="103">
        <v>15.045355000000001</v>
      </c>
      <c r="M18" s="103">
        <v>15.683967000000001</v>
      </c>
      <c r="N18" s="103">
        <v>15.756902999999999</v>
      </c>
      <c r="O18" s="103">
        <v>15.467677</v>
      </c>
      <c r="P18" s="103">
        <v>15.397285999999999</v>
      </c>
      <c r="Q18" s="103">
        <v>15.846807</v>
      </c>
      <c r="R18" s="103">
        <v>15.648300000000001</v>
      </c>
      <c r="S18" s="103">
        <v>16.238773999999999</v>
      </c>
      <c r="T18" s="103">
        <v>16.571000000000002</v>
      </c>
      <c r="U18" s="103">
        <v>16.358000000000001</v>
      </c>
      <c r="V18" s="103">
        <v>16.427676999999999</v>
      </c>
      <c r="W18" s="103">
        <v>16.141200000000001</v>
      </c>
      <c r="X18" s="103">
        <v>15.775807</v>
      </c>
      <c r="Y18" s="103">
        <v>16.450467</v>
      </c>
      <c r="Z18" s="103">
        <v>15.376936000000001</v>
      </c>
      <c r="AA18" s="103">
        <v>15.086548000000001</v>
      </c>
      <c r="AB18" s="103">
        <v>15.125607</v>
      </c>
      <c r="AC18" s="103">
        <v>15.512516</v>
      </c>
      <c r="AD18" s="103">
        <v>15.839833</v>
      </c>
      <c r="AE18" s="103">
        <v>16.215032000000001</v>
      </c>
      <c r="AF18" s="103">
        <v>16.406133000000001</v>
      </c>
      <c r="AG18" s="103">
        <v>16.627967999999999</v>
      </c>
      <c r="AH18" s="103">
        <v>16.689484</v>
      </c>
      <c r="AI18" s="103">
        <v>16.2393</v>
      </c>
      <c r="AJ18" s="103">
        <v>15.356903000000001</v>
      </c>
      <c r="AK18" s="103">
        <v>15.937167000000001</v>
      </c>
      <c r="AL18" s="103">
        <v>16.501839</v>
      </c>
      <c r="AM18" s="103">
        <v>15.399387000000001</v>
      </c>
      <c r="AN18" s="103">
        <v>14.881862</v>
      </c>
      <c r="AO18" s="103">
        <v>15.864613</v>
      </c>
      <c r="AP18" s="103">
        <v>15.881767</v>
      </c>
      <c r="AQ18" s="103">
        <v>16.718484</v>
      </c>
      <c r="AR18" s="103">
        <v>16.814867</v>
      </c>
      <c r="AS18" s="103">
        <v>16.568290000000001</v>
      </c>
      <c r="AT18" s="103">
        <v>16.838709999999999</v>
      </c>
      <c r="AU18" s="103">
        <v>16.200566999999999</v>
      </c>
      <c r="AV18" s="103">
        <v>16.120161</v>
      </c>
      <c r="AW18" s="103">
        <v>16.553699999999999</v>
      </c>
      <c r="AX18" s="103">
        <v>16.767516129000001</v>
      </c>
      <c r="AY18" s="938">
        <v>15.754453871000001</v>
      </c>
      <c r="AZ18" s="582">
        <v>14.99314</v>
      </c>
      <c r="BA18" s="582">
        <v>15.414960000000001</v>
      </c>
      <c r="BB18" s="582">
        <v>15.63889</v>
      </c>
      <c r="BC18" s="582">
        <v>16.279710000000001</v>
      </c>
      <c r="BD18" s="582">
        <v>16.466259999999998</v>
      </c>
      <c r="BE18" s="582">
        <v>16.594059999999999</v>
      </c>
      <c r="BF18" s="582">
        <v>16.659990000000001</v>
      </c>
      <c r="BG18" s="582">
        <v>16.11007</v>
      </c>
      <c r="BH18" s="582">
        <v>15.43221</v>
      </c>
      <c r="BI18" s="582">
        <v>16.097249999999999</v>
      </c>
      <c r="BJ18" s="582">
        <v>16.146159999999998</v>
      </c>
      <c r="BK18" s="582">
        <v>15.394640000000001</v>
      </c>
      <c r="BL18" s="582">
        <v>15.048679999999999</v>
      </c>
      <c r="BM18" s="582">
        <v>15.70415</v>
      </c>
      <c r="BN18" s="582">
        <v>15.822789999999999</v>
      </c>
      <c r="BO18" s="582">
        <v>16.34695</v>
      </c>
      <c r="BP18" s="582">
        <v>16.395299999999999</v>
      </c>
      <c r="BQ18" s="582">
        <v>16.62219</v>
      </c>
      <c r="BR18" s="582">
        <v>16.501899999999999</v>
      </c>
      <c r="BS18" s="582">
        <v>15.953720000000001</v>
      </c>
      <c r="BT18" s="582">
        <v>15.31193</v>
      </c>
      <c r="BU18" s="582">
        <v>15.88822</v>
      </c>
      <c r="BV18" s="582">
        <v>15.98902</v>
      </c>
    </row>
    <row r="19" spans="1:74" ht="11.05" customHeight="1" x14ac:dyDescent="0.2">
      <c r="A19" s="277" t="s">
        <v>233</v>
      </c>
      <c r="B19" s="573" t="s">
        <v>1097</v>
      </c>
      <c r="C19" s="363">
        <v>11.152018</v>
      </c>
      <c r="D19" s="363">
        <v>9.9382450000000002</v>
      </c>
      <c r="E19" s="363">
        <v>11.372411</v>
      </c>
      <c r="F19" s="363">
        <v>11.352838999999999</v>
      </c>
      <c r="G19" s="363">
        <v>11.422691</v>
      </c>
      <c r="H19" s="363">
        <v>11.393758</v>
      </c>
      <c r="I19" s="363">
        <v>11.416297999999999</v>
      </c>
      <c r="J19" s="363">
        <v>11.314076999999999</v>
      </c>
      <c r="K19" s="363">
        <v>10.957162</v>
      </c>
      <c r="L19" s="363">
        <v>11.636974</v>
      </c>
      <c r="M19" s="363">
        <v>11.867466</v>
      </c>
      <c r="N19" s="363">
        <v>11.752307</v>
      </c>
      <c r="O19" s="363">
        <v>11.442453</v>
      </c>
      <c r="P19" s="363">
        <v>11.467150999999999</v>
      </c>
      <c r="Q19" s="363">
        <v>11.875298000000001</v>
      </c>
      <c r="R19" s="363">
        <v>11.812170999999999</v>
      </c>
      <c r="S19" s="363">
        <v>11.741680000000001</v>
      </c>
      <c r="T19" s="363">
        <v>11.912832999999999</v>
      </c>
      <c r="U19" s="363">
        <v>11.991593</v>
      </c>
      <c r="V19" s="363">
        <v>12.122529</v>
      </c>
      <c r="W19" s="363">
        <v>12.438625999999999</v>
      </c>
      <c r="X19" s="363">
        <v>12.431267</v>
      </c>
      <c r="Y19" s="363">
        <v>12.466752</v>
      </c>
      <c r="Z19" s="363">
        <v>12.17512</v>
      </c>
      <c r="AA19" s="363">
        <v>12.610580000000001</v>
      </c>
      <c r="AB19" s="363">
        <v>12.590515</v>
      </c>
      <c r="AC19" s="363">
        <v>12.815473000000001</v>
      </c>
      <c r="AD19" s="363">
        <v>12.680327999999999</v>
      </c>
      <c r="AE19" s="363">
        <v>12.729638</v>
      </c>
      <c r="AF19" s="363">
        <v>12.865575</v>
      </c>
      <c r="AG19" s="363">
        <v>12.935294000000001</v>
      </c>
      <c r="AH19" s="363">
        <v>13.047376</v>
      </c>
      <c r="AI19" s="363">
        <v>13.176662</v>
      </c>
      <c r="AJ19" s="363">
        <v>13.148883</v>
      </c>
      <c r="AK19" s="363">
        <v>13.281094</v>
      </c>
      <c r="AL19" s="363">
        <v>13.307957999999999</v>
      </c>
      <c r="AM19" s="363">
        <v>12.553566</v>
      </c>
      <c r="AN19" s="363">
        <v>13.102080000000001</v>
      </c>
      <c r="AO19" s="363">
        <v>13.170783</v>
      </c>
      <c r="AP19" s="363">
        <v>13.248628999999999</v>
      </c>
      <c r="AQ19" s="363">
        <v>13.201128000000001</v>
      </c>
      <c r="AR19" s="363">
        <v>13.239855</v>
      </c>
      <c r="AS19" s="363">
        <v>13.191927</v>
      </c>
      <c r="AT19" s="363">
        <v>13.363545</v>
      </c>
      <c r="AU19" s="363">
        <v>13.184703000000001</v>
      </c>
      <c r="AV19" s="363">
        <v>13.435549</v>
      </c>
      <c r="AW19" s="363">
        <v>13.313719000000001</v>
      </c>
      <c r="AX19" s="363">
        <v>13.511361843</v>
      </c>
      <c r="AY19" s="920">
        <v>13.313829131</v>
      </c>
      <c r="AZ19" s="374">
        <v>13.48221</v>
      </c>
      <c r="BA19" s="374">
        <v>13.40094</v>
      </c>
      <c r="BB19" s="374">
        <v>13.49342</v>
      </c>
      <c r="BC19" s="374">
        <v>13.57727</v>
      </c>
      <c r="BD19" s="374">
        <v>13.641769999999999</v>
      </c>
      <c r="BE19" s="374">
        <v>13.655099999999999</v>
      </c>
      <c r="BF19" s="374">
        <v>13.63405</v>
      </c>
      <c r="BG19" s="374">
        <v>13.66066</v>
      </c>
      <c r="BH19" s="374">
        <v>13.592639999999999</v>
      </c>
      <c r="BI19" s="374">
        <v>13.80752</v>
      </c>
      <c r="BJ19" s="374">
        <v>13.81293</v>
      </c>
      <c r="BK19" s="374">
        <v>13.82596</v>
      </c>
      <c r="BL19" s="374">
        <v>13.61955</v>
      </c>
      <c r="BM19" s="374">
        <v>13.850239999999999</v>
      </c>
      <c r="BN19" s="374">
        <v>13.80719</v>
      </c>
      <c r="BO19" s="374">
        <v>13.830539999999999</v>
      </c>
      <c r="BP19" s="374">
        <v>13.83108</v>
      </c>
      <c r="BQ19" s="374">
        <v>13.737909999999999</v>
      </c>
      <c r="BR19" s="374">
        <v>13.66352</v>
      </c>
      <c r="BS19" s="374">
        <v>13.633290000000001</v>
      </c>
      <c r="BT19" s="374">
        <v>13.55376</v>
      </c>
      <c r="BU19" s="374">
        <v>13.690099999999999</v>
      </c>
      <c r="BV19" s="374">
        <v>13.657249999999999</v>
      </c>
    </row>
    <row r="20" spans="1:74" ht="11.05" customHeight="1" x14ac:dyDescent="0.2">
      <c r="A20" s="278" t="s">
        <v>820</v>
      </c>
      <c r="B20" s="573" t="s">
        <v>1114</v>
      </c>
      <c r="C20" s="363">
        <v>0</v>
      </c>
      <c r="D20" s="363">
        <v>0</v>
      </c>
      <c r="E20" s="363">
        <v>0</v>
      </c>
      <c r="F20" s="363">
        <v>0</v>
      </c>
      <c r="G20" s="363">
        <v>0</v>
      </c>
      <c r="H20" s="363">
        <v>0</v>
      </c>
      <c r="I20" s="363">
        <v>0</v>
      </c>
      <c r="J20" s="363">
        <v>0</v>
      </c>
      <c r="K20" s="363">
        <v>0</v>
      </c>
      <c r="L20" s="363">
        <v>0</v>
      </c>
      <c r="M20" s="363">
        <v>0</v>
      </c>
      <c r="N20" s="363">
        <v>0</v>
      </c>
      <c r="O20" s="363">
        <v>0.25954199999999999</v>
      </c>
      <c r="P20" s="363">
        <v>0.53358000000000005</v>
      </c>
      <c r="Q20" s="363">
        <v>0.43973400000000001</v>
      </c>
      <c r="R20" s="363">
        <v>0.41915799999999998</v>
      </c>
      <c r="S20" s="363">
        <v>0.32280300000000001</v>
      </c>
      <c r="T20" s="363">
        <v>0.36192999999999997</v>
      </c>
      <c r="U20" s="363">
        <v>0.40188299999999999</v>
      </c>
      <c r="V20" s="363">
        <v>0.44310500000000003</v>
      </c>
      <c r="W20" s="363">
        <v>0.42931200000000003</v>
      </c>
      <c r="X20" s="363">
        <v>0.58893399999999996</v>
      </c>
      <c r="Y20" s="363">
        <v>0.478047</v>
      </c>
      <c r="Z20" s="363">
        <v>0.373726</v>
      </c>
      <c r="AA20" s="363">
        <v>0.47386699999999998</v>
      </c>
      <c r="AB20" s="363">
        <v>0.33417000000000002</v>
      </c>
      <c r="AC20" s="363">
        <v>0.447542</v>
      </c>
      <c r="AD20" s="363">
        <v>0.52693100000000004</v>
      </c>
      <c r="AE20" s="363">
        <v>0.33610299999999999</v>
      </c>
      <c r="AF20" s="363">
        <v>0.55097300000000005</v>
      </c>
      <c r="AG20" s="363">
        <v>0.56745699999999999</v>
      </c>
      <c r="AH20" s="363">
        <v>0.67401900000000003</v>
      </c>
      <c r="AI20" s="363">
        <v>0.69033599999999995</v>
      </c>
      <c r="AJ20" s="363">
        <v>0.66837999999999997</v>
      </c>
      <c r="AK20" s="363">
        <v>0.55133900000000002</v>
      </c>
      <c r="AL20" s="363">
        <v>0.47212799999999999</v>
      </c>
      <c r="AM20" s="363">
        <v>0.48558000000000001</v>
      </c>
      <c r="AN20" s="363">
        <v>0.55778000000000005</v>
      </c>
      <c r="AO20" s="363">
        <v>0.468862</v>
      </c>
      <c r="AP20" s="363">
        <v>0.60846699999999998</v>
      </c>
      <c r="AQ20" s="363">
        <v>0.60977899999999996</v>
      </c>
      <c r="AR20" s="363">
        <v>0.688388</v>
      </c>
      <c r="AS20" s="363">
        <v>0.51764500000000002</v>
      </c>
      <c r="AT20" s="363">
        <v>0.66549599999999998</v>
      </c>
      <c r="AU20" s="363">
        <v>0.66333299999999995</v>
      </c>
      <c r="AV20" s="363">
        <v>0.710341</v>
      </c>
      <c r="AW20" s="363">
        <v>0.68247100000000005</v>
      </c>
      <c r="AX20" s="363">
        <v>0.53</v>
      </c>
      <c r="AY20" s="920">
        <v>0.53</v>
      </c>
      <c r="AZ20" s="374">
        <v>0.54012320000000003</v>
      </c>
      <c r="BA20" s="374">
        <v>0.57738040000000002</v>
      </c>
      <c r="BB20" s="374">
        <v>0.59314849999999997</v>
      </c>
      <c r="BC20" s="374">
        <v>0.60954370000000002</v>
      </c>
      <c r="BD20" s="374">
        <v>0.62541239999999998</v>
      </c>
      <c r="BE20" s="374">
        <v>0.63476840000000001</v>
      </c>
      <c r="BF20" s="374">
        <v>0.64145339999999995</v>
      </c>
      <c r="BG20" s="374">
        <v>0.63823070000000004</v>
      </c>
      <c r="BH20" s="374">
        <v>0.62755340000000004</v>
      </c>
      <c r="BI20" s="374">
        <v>0.61572850000000001</v>
      </c>
      <c r="BJ20" s="374">
        <v>0.60006700000000002</v>
      </c>
      <c r="BK20" s="374">
        <v>0.60294080000000005</v>
      </c>
      <c r="BL20" s="374">
        <v>0.59678180000000003</v>
      </c>
      <c r="BM20" s="374">
        <v>0.61353550000000001</v>
      </c>
      <c r="BN20" s="374">
        <v>0.62375630000000004</v>
      </c>
      <c r="BO20" s="374">
        <v>0.63945209999999997</v>
      </c>
      <c r="BP20" s="374">
        <v>0.6529817</v>
      </c>
      <c r="BQ20" s="374">
        <v>0.66236790000000001</v>
      </c>
      <c r="BR20" s="374">
        <v>0.66664159999999995</v>
      </c>
      <c r="BS20" s="374">
        <v>0.66468780000000005</v>
      </c>
      <c r="BT20" s="374">
        <v>0.65083460000000004</v>
      </c>
      <c r="BU20" s="374">
        <v>0.6387912</v>
      </c>
      <c r="BV20" s="374">
        <v>0.62293390000000004</v>
      </c>
    </row>
    <row r="21" spans="1:74" ht="11.05" customHeight="1" x14ac:dyDescent="0.2">
      <c r="A21" s="278" t="s">
        <v>431</v>
      </c>
      <c r="B21" s="573" t="s">
        <v>1115</v>
      </c>
      <c r="C21" s="363">
        <v>2.61416</v>
      </c>
      <c r="D21" s="363">
        <v>3.023647</v>
      </c>
      <c r="E21" s="363">
        <v>3.0111910000000002</v>
      </c>
      <c r="F21" s="363">
        <v>2.6442649999999999</v>
      </c>
      <c r="G21" s="363">
        <v>2.9932609999999999</v>
      </c>
      <c r="H21" s="363">
        <v>3.1933950000000002</v>
      </c>
      <c r="I21" s="363">
        <v>3.6939479999999998</v>
      </c>
      <c r="J21" s="363">
        <v>3.2441450000000001</v>
      </c>
      <c r="K21" s="363">
        <v>3.991622</v>
      </c>
      <c r="L21" s="363">
        <v>3.1922000000000001</v>
      </c>
      <c r="M21" s="363">
        <v>3.19713</v>
      </c>
      <c r="N21" s="363">
        <v>3.015787</v>
      </c>
      <c r="O21" s="363">
        <v>3.0434760000000001</v>
      </c>
      <c r="P21" s="363">
        <v>2.9154740000000001</v>
      </c>
      <c r="Q21" s="363">
        <v>3.2209500000000002</v>
      </c>
      <c r="R21" s="363">
        <v>2.5548730000000002</v>
      </c>
      <c r="S21" s="363">
        <v>2.8580450000000002</v>
      </c>
      <c r="T21" s="363">
        <v>3.0194960000000002</v>
      </c>
      <c r="U21" s="363">
        <v>2.9168850000000002</v>
      </c>
      <c r="V21" s="363">
        <v>2.768659</v>
      </c>
      <c r="W21" s="363">
        <v>2.553353</v>
      </c>
      <c r="X21" s="363">
        <v>2.2373470000000002</v>
      </c>
      <c r="Y21" s="363">
        <v>2.1472720000000001</v>
      </c>
      <c r="Z21" s="363">
        <v>2.2279429999999998</v>
      </c>
      <c r="AA21" s="363">
        <v>2.8911609999999999</v>
      </c>
      <c r="AB21" s="363">
        <v>2.5176810000000001</v>
      </c>
      <c r="AC21" s="363">
        <v>1.890619</v>
      </c>
      <c r="AD21" s="363">
        <v>2.083383</v>
      </c>
      <c r="AE21" s="363">
        <v>2.618525</v>
      </c>
      <c r="AF21" s="363">
        <v>2.6042740000000002</v>
      </c>
      <c r="AG21" s="363">
        <v>2.3827410000000002</v>
      </c>
      <c r="AH21" s="363">
        <v>2.5829580000000001</v>
      </c>
      <c r="AI21" s="363">
        <v>2.5461</v>
      </c>
      <c r="AJ21" s="363">
        <v>2.0019650000000002</v>
      </c>
      <c r="AK21" s="363">
        <v>2.997522</v>
      </c>
      <c r="AL21" s="363">
        <v>1.8000609999999999</v>
      </c>
      <c r="AM21" s="363">
        <v>2.57823</v>
      </c>
      <c r="AN21" s="363">
        <v>1.8767100000000001</v>
      </c>
      <c r="AO21" s="363">
        <v>1.8846540000000001</v>
      </c>
      <c r="AP21" s="363">
        <v>2.4776929999999999</v>
      </c>
      <c r="AQ21" s="363">
        <v>2.939311</v>
      </c>
      <c r="AR21" s="363">
        <v>2.433119</v>
      </c>
      <c r="AS21" s="363">
        <v>2.930018</v>
      </c>
      <c r="AT21" s="363">
        <v>2.4180429999999999</v>
      </c>
      <c r="AU21" s="363">
        <v>2.7343660000000001</v>
      </c>
      <c r="AV21" s="363">
        <v>2.484442</v>
      </c>
      <c r="AW21" s="363">
        <v>2.2433260000000002</v>
      </c>
      <c r="AX21" s="363">
        <v>2.7161290323</v>
      </c>
      <c r="AY21" s="920">
        <v>2.4597871613</v>
      </c>
      <c r="AZ21" s="374">
        <v>1.688491</v>
      </c>
      <c r="BA21" s="374">
        <v>1.8626199999999999</v>
      </c>
      <c r="BB21" s="374">
        <v>1.848789</v>
      </c>
      <c r="BC21" s="374">
        <v>2.1009570000000002</v>
      </c>
      <c r="BD21" s="374">
        <v>1.889651</v>
      </c>
      <c r="BE21" s="374">
        <v>1.9699199999999999</v>
      </c>
      <c r="BF21" s="374">
        <v>2.0170409999999999</v>
      </c>
      <c r="BG21" s="374">
        <v>1.8487210000000001</v>
      </c>
      <c r="BH21" s="374">
        <v>1.6456040000000001</v>
      </c>
      <c r="BI21" s="374">
        <v>1.6732</v>
      </c>
      <c r="BJ21" s="374">
        <v>1.473662</v>
      </c>
      <c r="BK21" s="374">
        <v>1.4047430000000001</v>
      </c>
      <c r="BL21" s="374">
        <v>1.093648</v>
      </c>
      <c r="BM21" s="374">
        <v>1.52766</v>
      </c>
      <c r="BN21" s="374">
        <v>1.6259669999999999</v>
      </c>
      <c r="BO21" s="374">
        <v>1.8828149999999999</v>
      </c>
      <c r="BP21" s="374">
        <v>1.671983</v>
      </c>
      <c r="BQ21" s="374">
        <v>1.857791</v>
      </c>
      <c r="BR21" s="374">
        <v>1.8908579999999999</v>
      </c>
      <c r="BS21" s="374">
        <v>1.7245090000000001</v>
      </c>
      <c r="BT21" s="374">
        <v>1.527053</v>
      </c>
      <c r="BU21" s="374">
        <v>1.614071</v>
      </c>
      <c r="BV21" s="374">
        <v>1.4624839999999999</v>
      </c>
    </row>
    <row r="22" spans="1:74" ht="11.05" customHeight="1" x14ac:dyDescent="0.2">
      <c r="A22" s="278" t="s">
        <v>433</v>
      </c>
      <c r="B22" s="573" t="s">
        <v>1116</v>
      </c>
      <c r="C22" s="363">
        <v>3.2258064515E-5</v>
      </c>
      <c r="D22" s="363">
        <v>1.1142857143E-2</v>
      </c>
      <c r="E22" s="363">
        <v>-3.2258064515E-5</v>
      </c>
      <c r="F22" s="363">
        <v>0.14486666667</v>
      </c>
      <c r="G22" s="363">
        <v>0.18848387096999999</v>
      </c>
      <c r="H22" s="363">
        <v>0.20936666667000001</v>
      </c>
      <c r="I22" s="363">
        <v>6.4516129031E-5</v>
      </c>
      <c r="J22" s="363">
        <v>0</v>
      </c>
      <c r="K22" s="363">
        <v>0.1178</v>
      </c>
      <c r="L22" s="363">
        <v>0.22974193547999999</v>
      </c>
      <c r="M22" s="363">
        <v>0.30596666667</v>
      </c>
      <c r="N22" s="363">
        <v>0.25112903226</v>
      </c>
      <c r="O22" s="363">
        <v>0.17306451613000001</v>
      </c>
      <c r="P22" s="363">
        <v>0.33732142857000003</v>
      </c>
      <c r="Q22" s="363">
        <v>0.41325806452000002</v>
      </c>
      <c r="R22" s="363">
        <v>0.60650000000000004</v>
      </c>
      <c r="S22" s="363">
        <v>0.79861290323</v>
      </c>
      <c r="T22" s="363">
        <v>0.99283333333000001</v>
      </c>
      <c r="U22" s="363">
        <v>0.81670967742</v>
      </c>
      <c r="V22" s="363">
        <v>0.74029032258000005</v>
      </c>
      <c r="W22" s="363">
        <v>0.95546666667000002</v>
      </c>
      <c r="X22" s="363">
        <v>0.57496774194</v>
      </c>
      <c r="Y22" s="363">
        <v>0.33833333332999999</v>
      </c>
      <c r="Z22" s="363">
        <v>0.52867741935000001</v>
      </c>
      <c r="AA22" s="363">
        <v>1.4548387096999999E-2</v>
      </c>
      <c r="AB22" s="363">
        <v>0</v>
      </c>
      <c r="AC22" s="363">
        <v>1.3032258065E-2</v>
      </c>
      <c r="AD22" s="363">
        <v>0.24840000000000001</v>
      </c>
      <c r="AE22" s="363">
        <v>0.30183870967999998</v>
      </c>
      <c r="AF22" s="363">
        <v>0.24026666666999999</v>
      </c>
      <c r="AG22" s="363">
        <v>-9.5483870968000005E-3</v>
      </c>
      <c r="AH22" s="363">
        <v>-9.2774193547999997E-2</v>
      </c>
      <c r="AI22" s="363">
        <v>-3.1466666667000001E-2</v>
      </c>
      <c r="AJ22" s="363">
        <v>0</v>
      </c>
      <c r="AK22" s="363">
        <v>-2.1233333332999999E-2</v>
      </c>
      <c r="AL22" s="363">
        <v>-8.9451612902999994E-2</v>
      </c>
      <c r="AM22" s="363">
        <v>-0.10738709677</v>
      </c>
      <c r="AN22" s="363">
        <v>-0.10155172413999999</v>
      </c>
      <c r="AO22" s="363">
        <v>-9.6000000000000002E-2</v>
      </c>
      <c r="AP22" s="363">
        <v>-9.9433333333000001E-2</v>
      </c>
      <c r="AQ22" s="363">
        <v>-0.10483870968</v>
      </c>
      <c r="AR22" s="363">
        <v>-9.6833333332999996E-2</v>
      </c>
      <c r="AS22" s="363">
        <v>-7.6161290322999994E-2</v>
      </c>
      <c r="AT22" s="363">
        <v>-0.13622580644999999</v>
      </c>
      <c r="AU22" s="363">
        <v>-0.10913333333</v>
      </c>
      <c r="AV22" s="363">
        <v>-0.13832258065</v>
      </c>
      <c r="AW22" s="363">
        <v>-0.15273333333</v>
      </c>
      <c r="AX22" s="363">
        <v>-6.5064516128999994E-2</v>
      </c>
      <c r="AY22" s="920">
        <v>-4.4877211238000002E-2</v>
      </c>
      <c r="AZ22" s="374">
        <v>-0.215</v>
      </c>
      <c r="BA22" s="374">
        <v>-0.19419349999999999</v>
      </c>
      <c r="BB22" s="374">
        <v>-8.3333299999999999E-2</v>
      </c>
      <c r="BC22" s="374">
        <v>-8.06452E-2</v>
      </c>
      <c r="BD22" s="374">
        <v>0</v>
      </c>
      <c r="BE22" s="374">
        <v>0</v>
      </c>
      <c r="BF22" s="374">
        <v>0</v>
      </c>
      <c r="BG22" s="374">
        <v>0</v>
      </c>
      <c r="BH22" s="374">
        <v>0</v>
      </c>
      <c r="BI22" s="374">
        <v>0</v>
      </c>
      <c r="BJ22" s="374">
        <v>0</v>
      </c>
      <c r="BK22" s="374">
        <v>0</v>
      </c>
      <c r="BL22" s="374">
        <v>0</v>
      </c>
      <c r="BM22" s="374">
        <v>0</v>
      </c>
      <c r="BN22" s="374">
        <v>0</v>
      </c>
      <c r="BO22" s="374">
        <v>0</v>
      </c>
      <c r="BP22" s="374">
        <v>0</v>
      </c>
      <c r="BQ22" s="374">
        <v>0</v>
      </c>
      <c r="BR22" s="374">
        <v>0</v>
      </c>
      <c r="BS22" s="374">
        <v>0</v>
      </c>
      <c r="BT22" s="374">
        <v>0</v>
      </c>
      <c r="BU22" s="374">
        <v>0</v>
      </c>
      <c r="BV22" s="374">
        <v>0</v>
      </c>
    </row>
    <row r="23" spans="1:74" ht="11.05" customHeight="1" x14ac:dyDescent="0.2">
      <c r="A23" s="278" t="s">
        <v>432</v>
      </c>
      <c r="B23" s="573" t="s">
        <v>1117</v>
      </c>
      <c r="C23" s="363">
        <v>0.29683870967999998</v>
      </c>
      <c r="D23" s="363">
        <v>-0.62882142857000001</v>
      </c>
      <c r="E23" s="363">
        <v>-0.27703225805999998</v>
      </c>
      <c r="F23" s="363">
        <v>0.44353333333</v>
      </c>
      <c r="G23" s="363">
        <v>0.39283870968000001</v>
      </c>
      <c r="H23" s="363">
        <v>0.96240000000000003</v>
      </c>
      <c r="I23" s="363">
        <v>0.30203225806</v>
      </c>
      <c r="J23" s="363">
        <v>0.55548387096999996</v>
      </c>
      <c r="K23" s="363">
        <v>3.9399999999999998E-2</v>
      </c>
      <c r="L23" s="363">
        <v>-0.52377419354999999</v>
      </c>
      <c r="M23" s="363">
        <v>0.10643333333</v>
      </c>
      <c r="N23" s="363">
        <v>0.39364516128999999</v>
      </c>
      <c r="O23" s="363">
        <v>0.24096774194000001</v>
      </c>
      <c r="P23" s="363">
        <v>0.18528571428999999</v>
      </c>
      <c r="Q23" s="363">
        <v>-0.18325806452000001</v>
      </c>
      <c r="R23" s="363">
        <v>-0.10583333333</v>
      </c>
      <c r="S23" s="363">
        <v>7.4741935484000002E-2</v>
      </c>
      <c r="T23" s="363">
        <v>-9.1133333332999999E-2</v>
      </c>
      <c r="U23" s="363">
        <v>-0.20245161289999999</v>
      </c>
      <c r="V23" s="363">
        <v>0.13838709677</v>
      </c>
      <c r="W23" s="363">
        <v>-0.30716666666999998</v>
      </c>
      <c r="X23" s="363">
        <v>-0.34445161289999998</v>
      </c>
      <c r="Y23" s="363">
        <v>0.76856666666999995</v>
      </c>
      <c r="Z23" s="363">
        <v>-0.43487096774</v>
      </c>
      <c r="AA23" s="363">
        <v>-0.93732258064999996</v>
      </c>
      <c r="AB23" s="363">
        <v>-0.47178571428999999</v>
      </c>
      <c r="AC23" s="363">
        <v>0.23064516129000001</v>
      </c>
      <c r="AD23" s="363">
        <v>0.18640000000000001</v>
      </c>
      <c r="AE23" s="363">
        <v>-3.2774193548E-2</v>
      </c>
      <c r="AF23" s="363">
        <v>0.1976</v>
      </c>
      <c r="AG23" s="363">
        <v>0.47638709677000002</v>
      </c>
      <c r="AH23" s="363">
        <v>0.73051612902999996</v>
      </c>
      <c r="AI23" s="363">
        <v>-1.8800000000000001E-2</v>
      </c>
      <c r="AJ23" s="363">
        <v>-0.26219354838999998</v>
      </c>
      <c r="AK23" s="363">
        <v>-0.52816666667000001</v>
      </c>
      <c r="AL23" s="363">
        <v>0.49506451613000002</v>
      </c>
      <c r="AM23" s="363">
        <v>-4.4064516129000003E-2</v>
      </c>
      <c r="AN23" s="363">
        <v>-0.69213793102999999</v>
      </c>
      <c r="AO23" s="363">
        <v>2.3322580645E-2</v>
      </c>
      <c r="AP23" s="363">
        <v>-0.55453333332999999</v>
      </c>
      <c r="AQ23" s="363">
        <v>0.29980645161000002</v>
      </c>
      <c r="AR23" s="363">
        <v>0.47989999999999999</v>
      </c>
      <c r="AS23" s="363">
        <v>0.41754838709999997</v>
      </c>
      <c r="AT23" s="363">
        <v>0.31796774193999999</v>
      </c>
      <c r="AU23" s="363">
        <v>4.7233333332999998E-2</v>
      </c>
      <c r="AV23" s="363">
        <v>-0.24825806451999999</v>
      </c>
      <c r="AW23" s="363">
        <v>7.7366666666999998E-2</v>
      </c>
      <c r="AX23" s="363">
        <v>0.21503225806000001</v>
      </c>
      <c r="AY23" s="920">
        <v>-0.31123704475000002</v>
      </c>
      <c r="AZ23" s="374">
        <v>-0.58631319999999998</v>
      </c>
      <c r="BA23" s="374">
        <v>-0.26825490000000002</v>
      </c>
      <c r="BB23" s="374">
        <v>-0.2296348</v>
      </c>
      <c r="BC23" s="374">
        <v>7.6844499999999996E-2</v>
      </c>
      <c r="BD23" s="374">
        <v>0.333787</v>
      </c>
      <c r="BE23" s="374">
        <v>0.370479</v>
      </c>
      <c r="BF23" s="374">
        <v>0.41211199999999998</v>
      </c>
      <c r="BG23" s="374">
        <v>3.0457700000000002E-3</v>
      </c>
      <c r="BH23" s="374">
        <v>-0.40651890000000002</v>
      </c>
      <c r="BI23" s="374">
        <v>1.2895200000000001E-2</v>
      </c>
      <c r="BJ23" s="374">
        <v>0.25176399999999999</v>
      </c>
      <c r="BK23" s="374">
        <v>-0.44309330000000002</v>
      </c>
      <c r="BL23" s="374">
        <v>-0.27318750000000003</v>
      </c>
      <c r="BM23" s="374">
        <v>-0.27796929999999997</v>
      </c>
      <c r="BN23" s="374">
        <v>-0.21187059999999999</v>
      </c>
      <c r="BO23" s="374">
        <v>3.6269799999999998E-2</v>
      </c>
      <c r="BP23" s="374">
        <v>0.29851640000000002</v>
      </c>
      <c r="BQ23" s="374">
        <v>0.4352664</v>
      </c>
      <c r="BR23" s="374">
        <v>0.35743219999999998</v>
      </c>
      <c r="BS23" s="374">
        <v>5.3163400000000001E-3</v>
      </c>
      <c r="BT23" s="374">
        <v>-0.36317630000000001</v>
      </c>
      <c r="BU23" s="374">
        <v>-1.34424E-2</v>
      </c>
      <c r="BV23" s="374">
        <v>0.26757199999999998</v>
      </c>
    </row>
    <row r="24" spans="1:74" ht="11.05" customHeight="1" x14ac:dyDescent="0.2">
      <c r="A24" s="278" t="s">
        <v>238</v>
      </c>
      <c r="B24" s="573" t="s">
        <v>1118</v>
      </c>
      <c r="C24" s="363">
        <v>0.47879003226</v>
      </c>
      <c r="D24" s="363">
        <v>2.6715571428999999E-2</v>
      </c>
      <c r="E24" s="363">
        <v>0.28059151613</v>
      </c>
      <c r="F24" s="363">
        <v>0.57666300000000004</v>
      </c>
      <c r="G24" s="363">
        <v>0.59840241935000005</v>
      </c>
      <c r="H24" s="363">
        <v>0.43131333332999999</v>
      </c>
      <c r="I24" s="363">
        <v>0.43949622580999997</v>
      </c>
      <c r="J24" s="363">
        <v>0.61229412903000002</v>
      </c>
      <c r="K24" s="363">
        <v>0.12568299999999999</v>
      </c>
      <c r="L24" s="363">
        <v>0.51021325805999995</v>
      </c>
      <c r="M24" s="363">
        <v>0.20697099999999999</v>
      </c>
      <c r="N24" s="363">
        <v>0.34403480645000001</v>
      </c>
      <c r="O24" s="363">
        <v>0.30817374194000002</v>
      </c>
      <c r="P24" s="363">
        <v>-4.1526142857000001E-2</v>
      </c>
      <c r="Q24" s="363">
        <v>8.0824999999999994E-2</v>
      </c>
      <c r="R24" s="363">
        <v>0.36143133332999999</v>
      </c>
      <c r="S24" s="363">
        <v>0.44289116129</v>
      </c>
      <c r="T24" s="363">
        <v>0.37504100000000001</v>
      </c>
      <c r="U24" s="363">
        <v>0.43338093548000001</v>
      </c>
      <c r="V24" s="363">
        <v>0.21470658065000001</v>
      </c>
      <c r="W24" s="363">
        <v>7.1609000000000006E-2</v>
      </c>
      <c r="X24" s="363">
        <v>0.28774287097000001</v>
      </c>
      <c r="Y24" s="363">
        <v>0.251496</v>
      </c>
      <c r="Z24" s="363">
        <v>0.50634054838999998</v>
      </c>
      <c r="AA24" s="363">
        <v>3.3714193548000003E-2</v>
      </c>
      <c r="AB24" s="363">
        <v>0.15502671429000001</v>
      </c>
      <c r="AC24" s="363">
        <v>0.11520458065</v>
      </c>
      <c r="AD24" s="363">
        <v>0.11439100000000001</v>
      </c>
      <c r="AE24" s="363">
        <v>0.26170148386999997</v>
      </c>
      <c r="AF24" s="363">
        <v>-5.2555666666999998E-2</v>
      </c>
      <c r="AG24" s="363">
        <v>0.27563729032000001</v>
      </c>
      <c r="AH24" s="363">
        <v>-0.25261093548000002</v>
      </c>
      <c r="AI24" s="363">
        <v>-0.12353133333000001</v>
      </c>
      <c r="AJ24" s="363">
        <v>-0.20013145161000001</v>
      </c>
      <c r="AK24" s="363">
        <v>-0.34338800000000003</v>
      </c>
      <c r="AL24" s="363">
        <v>0.51607909676999997</v>
      </c>
      <c r="AM24" s="363">
        <v>-6.6537387096999995E-2</v>
      </c>
      <c r="AN24" s="363">
        <v>0.13898165517</v>
      </c>
      <c r="AO24" s="363">
        <v>0.41299141935</v>
      </c>
      <c r="AP24" s="363">
        <v>0.20094466666999999</v>
      </c>
      <c r="AQ24" s="363">
        <v>-0.22670174194000001</v>
      </c>
      <c r="AR24" s="363">
        <v>7.0438333332999994E-2</v>
      </c>
      <c r="AS24" s="363">
        <v>-0.41268709676999998</v>
      </c>
      <c r="AT24" s="363">
        <v>0.20988406452</v>
      </c>
      <c r="AU24" s="363">
        <v>-0.31993500000000002</v>
      </c>
      <c r="AV24" s="363">
        <v>-0.12359035484</v>
      </c>
      <c r="AW24" s="363">
        <v>0.38955066666999999</v>
      </c>
      <c r="AX24" s="363">
        <v>-0.13994248853999999</v>
      </c>
      <c r="AY24" s="920">
        <v>-0.19304816561999999</v>
      </c>
      <c r="AZ24" s="374">
        <v>8.3634799999999995E-2</v>
      </c>
      <c r="BA24" s="374">
        <v>3.6461199999999999E-2</v>
      </c>
      <c r="BB24" s="374">
        <v>1.6496299999999998E-2</v>
      </c>
      <c r="BC24" s="374">
        <v>-4.2626900000000004E-3</v>
      </c>
      <c r="BD24" s="374">
        <v>-2.4355000000000002E-2</v>
      </c>
      <c r="BE24" s="374">
        <v>-3.6201200000000003E-2</v>
      </c>
      <c r="BF24" s="374">
        <v>-4.4665499999999997E-2</v>
      </c>
      <c r="BG24" s="374">
        <v>-4.0585099999999999E-2</v>
      </c>
      <c r="BH24" s="374">
        <v>-2.7065800000000001E-2</v>
      </c>
      <c r="BI24" s="374">
        <v>-1.2093599999999999E-2</v>
      </c>
      <c r="BJ24" s="374">
        <v>7.7362899999999998E-3</v>
      </c>
      <c r="BK24" s="374">
        <v>4.09772E-3</v>
      </c>
      <c r="BL24" s="374">
        <v>1.1896E-2</v>
      </c>
      <c r="BM24" s="374">
        <v>-9.3168999999999995E-3</v>
      </c>
      <c r="BN24" s="374">
        <v>-2.2258199999999999E-2</v>
      </c>
      <c r="BO24" s="374">
        <v>-4.2131500000000002E-2</v>
      </c>
      <c r="BP24" s="374">
        <v>-5.9262200000000001E-2</v>
      </c>
      <c r="BQ24" s="374">
        <v>-7.1146699999999993E-2</v>
      </c>
      <c r="BR24" s="374">
        <v>-7.6557799999999995E-2</v>
      </c>
      <c r="BS24" s="374">
        <v>-7.4083999999999997E-2</v>
      </c>
      <c r="BT24" s="374">
        <v>-5.6543599999999999E-2</v>
      </c>
      <c r="BU24" s="374">
        <v>-4.12948E-2</v>
      </c>
      <c r="BV24" s="374">
        <v>-2.1216800000000001E-2</v>
      </c>
    </row>
    <row r="25" spans="1:74" s="287" customFormat="1" ht="11.05" customHeight="1" x14ac:dyDescent="0.2">
      <c r="A25" s="571" t="s">
        <v>241</v>
      </c>
      <c r="B25" s="572" t="s">
        <v>1119</v>
      </c>
      <c r="C25" s="103">
        <v>0.88864399999999999</v>
      </c>
      <c r="D25" s="103">
        <v>0.78028500000000001</v>
      </c>
      <c r="E25" s="103">
        <v>0.86464600000000003</v>
      </c>
      <c r="F25" s="103">
        <v>0.93716600000000005</v>
      </c>
      <c r="G25" s="103">
        <v>1.0375490000000001</v>
      </c>
      <c r="H25" s="103">
        <v>0.95299900000000004</v>
      </c>
      <c r="I25" s="103">
        <v>0.94864599999999999</v>
      </c>
      <c r="J25" s="103">
        <v>0.98896799999999996</v>
      </c>
      <c r="K25" s="103">
        <v>0.93493199999999999</v>
      </c>
      <c r="L25" s="103">
        <v>1.0131289999999999</v>
      </c>
      <c r="M25" s="103">
        <v>1.0127679999999999</v>
      </c>
      <c r="N25" s="103">
        <v>1.0919380000000001</v>
      </c>
      <c r="O25" s="103">
        <v>0.98848599999999998</v>
      </c>
      <c r="P25" s="103">
        <v>0.92403500000000005</v>
      </c>
      <c r="Q25" s="103">
        <v>1.004067</v>
      </c>
      <c r="R25" s="103">
        <v>1.0501659999999999</v>
      </c>
      <c r="S25" s="103">
        <v>1.0867089999999999</v>
      </c>
      <c r="T25" s="103">
        <v>1.1109009999999999</v>
      </c>
      <c r="U25" s="103">
        <v>1.100482</v>
      </c>
      <c r="V25" s="103">
        <v>1.01013</v>
      </c>
      <c r="W25" s="103">
        <v>1.081998</v>
      </c>
      <c r="X25" s="103">
        <v>1.0138050000000001</v>
      </c>
      <c r="Y25" s="103">
        <v>1.023299</v>
      </c>
      <c r="Z25" s="103">
        <v>0.98570899999999995</v>
      </c>
      <c r="AA25" s="103">
        <v>1.0314540000000001</v>
      </c>
      <c r="AB25" s="103">
        <v>0.95485799999999998</v>
      </c>
      <c r="AC25" s="103">
        <v>0.92438900000000002</v>
      </c>
      <c r="AD25" s="103">
        <v>1.008634</v>
      </c>
      <c r="AE25" s="103">
        <v>0.93196699999999999</v>
      </c>
      <c r="AF25" s="103">
        <v>1.049633</v>
      </c>
      <c r="AG25" s="103">
        <v>1.04413</v>
      </c>
      <c r="AH25" s="103">
        <v>1.0708070000000001</v>
      </c>
      <c r="AI25" s="103">
        <v>1.0710679999999999</v>
      </c>
      <c r="AJ25" s="103">
        <v>1.0310319999999999</v>
      </c>
      <c r="AK25" s="103">
        <v>1.054665</v>
      </c>
      <c r="AL25" s="103">
        <v>1.065612</v>
      </c>
      <c r="AM25" s="103">
        <v>0.97716400000000003</v>
      </c>
      <c r="AN25" s="103">
        <v>0.84710300000000005</v>
      </c>
      <c r="AO25" s="103">
        <v>0.91032400000000002</v>
      </c>
      <c r="AP25" s="103">
        <v>0.97086600000000001</v>
      </c>
      <c r="AQ25" s="103">
        <v>0.96413000000000004</v>
      </c>
      <c r="AR25" s="103">
        <v>0.97590100000000002</v>
      </c>
      <c r="AS25" s="103">
        <v>0.93051600000000001</v>
      </c>
      <c r="AT25" s="103">
        <v>1.0084850000000001</v>
      </c>
      <c r="AU25" s="103">
        <v>0.987564</v>
      </c>
      <c r="AV25" s="103">
        <v>1.0095499999999999</v>
      </c>
      <c r="AW25" s="103">
        <v>1.0266999999999999</v>
      </c>
      <c r="AX25" s="103">
        <v>1.046978</v>
      </c>
      <c r="AY25" s="938">
        <v>1.0211440000000001</v>
      </c>
      <c r="AZ25" s="582">
        <v>0.94670529999999997</v>
      </c>
      <c r="BA25" s="582">
        <v>0.9667943</v>
      </c>
      <c r="BB25" s="582">
        <v>0.98738400000000004</v>
      </c>
      <c r="BC25" s="582">
        <v>1.015541</v>
      </c>
      <c r="BD25" s="582">
        <v>1.0252049999999999</v>
      </c>
      <c r="BE25" s="582">
        <v>1.034516</v>
      </c>
      <c r="BF25" s="582">
        <v>1.058146</v>
      </c>
      <c r="BG25" s="582">
        <v>1.001711</v>
      </c>
      <c r="BH25" s="582">
        <v>0.99692349999999996</v>
      </c>
      <c r="BI25" s="582">
        <v>1.0435829999999999</v>
      </c>
      <c r="BJ25" s="582">
        <v>1.052411</v>
      </c>
      <c r="BK25" s="582">
        <v>0.97473989999999999</v>
      </c>
      <c r="BL25" s="582">
        <v>0.92884</v>
      </c>
      <c r="BM25" s="582">
        <v>0.95971969999999995</v>
      </c>
      <c r="BN25" s="582">
        <v>0.97484959999999998</v>
      </c>
      <c r="BO25" s="582">
        <v>0.99520249999999999</v>
      </c>
      <c r="BP25" s="582">
        <v>0.99557119999999999</v>
      </c>
      <c r="BQ25" s="582">
        <v>1.014815</v>
      </c>
      <c r="BR25" s="582">
        <v>1.0252019999999999</v>
      </c>
      <c r="BS25" s="582">
        <v>0.97012520000000002</v>
      </c>
      <c r="BT25" s="582">
        <v>0.96836630000000001</v>
      </c>
      <c r="BU25" s="582">
        <v>1.0098910000000001</v>
      </c>
      <c r="BV25" s="582">
        <v>1.0233559999999999</v>
      </c>
    </row>
    <row r="26" spans="1:74" s="287" customFormat="1" ht="11.05" customHeight="1" x14ac:dyDescent="0.2">
      <c r="A26" s="571" t="s">
        <v>240</v>
      </c>
      <c r="B26" s="572" t="s">
        <v>1120</v>
      </c>
      <c r="C26" s="103">
        <v>5.2172580000000002</v>
      </c>
      <c r="D26" s="103">
        <v>4.2468570000000003</v>
      </c>
      <c r="E26" s="103">
        <v>5.1479679999999997</v>
      </c>
      <c r="F26" s="103">
        <v>5.4774669999999999</v>
      </c>
      <c r="G26" s="103">
        <v>5.496645</v>
      </c>
      <c r="H26" s="103">
        <v>5.5151669999999999</v>
      </c>
      <c r="I26" s="103">
        <v>5.5017420000000001</v>
      </c>
      <c r="J26" s="103">
        <v>5.5961290000000004</v>
      </c>
      <c r="K26" s="103">
        <v>5.5712330000000003</v>
      </c>
      <c r="L26" s="103">
        <v>5.7210000000000001</v>
      </c>
      <c r="M26" s="103">
        <v>5.7728330000000003</v>
      </c>
      <c r="N26" s="103">
        <v>5.7409359999999996</v>
      </c>
      <c r="O26" s="103">
        <v>5.5083549999999999</v>
      </c>
      <c r="P26" s="103">
        <v>5.5139639999999996</v>
      </c>
      <c r="Q26" s="103">
        <v>5.9523549999999998</v>
      </c>
      <c r="R26" s="103">
        <v>5.9173</v>
      </c>
      <c r="S26" s="103">
        <v>5.9610000000000003</v>
      </c>
      <c r="T26" s="103">
        <v>6.008267</v>
      </c>
      <c r="U26" s="103">
        <v>6.1885159999999999</v>
      </c>
      <c r="V26" s="103">
        <v>6.0605479999999998</v>
      </c>
      <c r="W26" s="103">
        <v>6.1540670000000004</v>
      </c>
      <c r="X26" s="103">
        <v>6.1677419999999996</v>
      </c>
      <c r="Y26" s="103">
        <v>6.1393000000000004</v>
      </c>
      <c r="Z26" s="103">
        <v>5.6004519999999998</v>
      </c>
      <c r="AA26" s="103">
        <v>6.0409680000000003</v>
      </c>
      <c r="AB26" s="103">
        <v>6.1175360000000003</v>
      </c>
      <c r="AC26" s="103">
        <v>6.3514189999999999</v>
      </c>
      <c r="AD26" s="103">
        <v>6.4454330000000004</v>
      </c>
      <c r="AE26" s="103">
        <v>6.428839</v>
      </c>
      <c r="AF26" s="103">
        <v>6.4082999999999997</v>
      </c>
      <c r="AG26" s="103">
        <v>6.5056770000000004</v>
      </c>
      <c r="AH26" s="103">
        <v>6.6308389999999999</v>
      </c>
      <c r="AI26" s="103">
        <v>6.7954330000000001</v>
      </c>
      <c r="AJ26" s="103">
        <v>6.8048390000000003</v>
      </c>
      <c r="AK26" s="103">
        <v>6.7828330000000001</v>
      </c>
      <c r="AL26" s="103">
        <v>6.6485479999999999</v>
      </c>
      <c r="AM26" s="103">
        <v>6.0579359999999998</v>
      </c>
      <c r="AN26" s="103">
        <v>6.6409310000000001</v>
      </c>
      <c r="AO26" s="103">
        <v>6.8315479999999997</v>
      </c>
      <c r="AP26" s="103">
        <v>6.9739000000000004</v>
      </c>
      <c r="AQ26" s="103">
        <v>7.0499359999999998</v>
      </c>
      <c r="AR26" s="103">
        <v>7.0128000000000004</v>
      </c>
      <c r="AS26" s="103">
        <v>6.8948070000000001</v>
      </c>
      <c r="AT26" s="103">
        <v>7.0300649999999996</v>
      </c>
      <c r="AU26" s="103">
        <v>7.1593999999999998</v>
      </c>
      <c r="AV26" s="103">
        <v>7.228548</v>
      </c>
      <c r="AW26" s="103">
        <v>7.2877330000000002</v>
      </c>
      <c r="AX26" s="103">
        <v>6.8787998999999997</v>
      </c>
      <c r="AY26" s="938">
        <v>6.6939495140999998</v>
      </c>
      <c r="AZ26" s="582">
        <v>6.9243199999999998</v>
      </c>
      <c r="BA26" s="582">
        <v>6.9957830000000003</v>
      </c>
      <c r="BB26" s="582">
        <v>7.0685070000000003</v>
      </c>
      <c r="BC26" s="582">
        <v>7.1294060000000004</v>
      </c>
      <c r="BD26" s="582">
        <v>7.0789289999999996</v>
      </c>
      <c r="BE26" s="582">
        <v>7.0530410000000003</v>
      </c>
      <c r="BF26" s="582">
        <v>7.1337910000000004</v>
      </c>
      <c r="BG26" s="582">
        <v>7.1711280000000004</v>
      </c>
      <c r="BH26" s="582">
        <v>7.2193620000000003</v>
      </c>
      <c r="BI26" s="582">
        <v>7.2359900000000001</v>
      </c>
      <c r="BJ26" s="582">
        <v>7.1415439999999997</v>
      </c>
      <c r="BK26" s="582">
        <v>7.15456</v>
      </c>
      <c r="BL26" s="582">
        <v>7.1621199999999998</v>
      </c>
      <c r="BM26" s="582">
        <v>7.3248980000000001</v>
      </c>
      <c r="BN26" s="582">
        <v>7.407972</v>
      </c>
      <c r="BO26" s="582">
        <v>7.4719030000000002</v>
      </c>
      <c r="BP26" s="582">
        <v>7.4396750000000003</v>
      </c>
      <c r="BQ26" s="582">
        <v>7.4498119999999997</v>
      </c>
      <c r="BR26" s="582">
        <v>7.4941630000000004</v>
      </c>
      <c r="BS26" s="582">
        <v>7.5078769999999997</v>
      </c>
      <c r="BT26" s="582">
        <v>7.537261</v>
      </c>
      <c r="BU26" s="582">
        <v>7.5287649999999999</v>
      </c>
      <c r="BV26" s="582">
        <v>7.4115349999999998</v>
      </c>
    </row>
    <row r="27" spans="1:74" s="287" customFormat="1" ht="11.05" customHeight="1" x14ac:dyDescent="0.2">
      <c r="A27" s="571" t="s">
        <v>497</v>
      </c>
      <c r="B27" s="572" t="s">
        <v>1121</v>
      </c>
      <c r="C27" s="103">
        <v>1.073075</v>
      </c>
      <c r="D27" s="103">
        <v>0.94726999999999995</v>
      </c>
      <c r="E27" s="103">
        <v>1.094449</v>
      </c>
      <c r="F27" s="103">
        <v>1.0857479999999999</v>
      </c>
      <c r="G27" s="103">
        <v>1.158898</v>
      </c>
      <c r="H27" s="103">
        <v>1.1696249999999999</v>
      </c>
      <c r="I27" s="103">
        <v>1.1765399999999999</v>
      </c>
      <c r="J27" s="103">
        <v>1.1004970000000001</v>
      </c>
      <c r="K27" s="103">
        <v>1.078711</v>
      </c>
      <c r="L27" s="103">
        <v>1.207738</v>
      </c>
      <c r="M27" s="103">
        <v>1.256041</v>
      </c>
      <c r="N27" s="103">
        <v>1.263269</v>
      </c>
      <c r="O27" s="103">
        <v>1.20608</v>
      </c>
      <c r="P27" s="103">
        <v>1.183184</v>
      </c>
      <c r="Q27" s="103">
        <v>1.196663</v>
      </c>
      <c r="R27" s="103">
        <v>1.156757</v>
      </c>
      <c r="S27" s="103">
        <v>1.2056260000000001</v>
      </c>
      <c r="T27" s="103">
        <v>1.2460420000000001</v>
      </c>
      <c r="U27" s="103">
        <v>1.2271460000000001</v>
      </c>
      <c r="V27" s="103">
        <v>1.1889620000000001</v>
      </c>
      <c r="W27" s="103">
        <v>1.125291</v>
      </c>
      <c r="X27" s="103">
        <v>1.2248429999999999</v>
      </c>
      <c r="Y27" s="103">
        <v>1.2798020000000001</v>
      </c>
      <c r="Z27" s="103">
        <v>1.1911320000000001</v>
      </c>
      <c r="AA27" s="103">
        <v>1.238111</v>
      </c>
      <c r="AB27" s="103">
        <v>1.237419</v>
      </c>
      <c r="AC27" s="103">
        <v>1.2492559999999999</v>
      </c>
      <c r="AD27" s="103">
        <v>1.2379389999999999</v>
      </c>
      <c r="AE27" s="103">
        <v>1.2882659999999999</v>
      </c>
      <c r="AF27" s="103">
        <v>1.341669</v>
      </c>
      <c r="AG27" s="103">
        <v>1.312074</v>
      </c>
      <c r="AH27" s="103">
        <v>1.3001560000000001</v>
      </c>
      <c r="AI27" s="103">
        <v>1.320495</v>
      </c>
      <c r="AJ27" s="103">
        <v>1.3107260000000001</v>
      </c>
      <c r="AK27" s="103">
        <v>1.3429819999999999</v>
      </c>
      <c r="AL27" s="103">
        <v>1.403586</v>
      </c>
      <c r="AM27" s="103">
        <v>1.2723739999999999</v>
      </c>
      <c r="AN27" s="103">
        <v>1.370927</v>
      </c>
      <c r="AO27" s="103">
        <v>1.3649389999999999</v>
      </c>
      <c r="AP27" s="103">
        <v>1.2994429999999999</v>
      </c>
      <c r="AQ27" s="103">
        <v>1.3099860000000001</v>
      </c>
      <c r="AR27" s="103">
        <v>1.389286</v>
      </c>
      <c r="AS27" s="103">
        <v>1.425003</v>
      </c>
      <c r="AT27" s="103">
        <v>1.4146939999999999</v>
      </c>
      <c r="AU27" s="103">
        <v>1.3742890000000001</v>
      </c>
      <c r="AV27" s="103">
        <v>1.3979870000000001</v>
      </c>
      <c r="AW27" s="103">
        <v>1.465732</v>
      </c>
      <c r="AX27" s="103">
        <v>1.4348415990000001</v>
      </c>
      <c r="AY27" s="938">
        <v>1.3801209297000001</v>
      </c>
      <c r="AZ27" s="582">
        <v>1.3563149999999999</v>
      </c>
      <c r="BA27" s="582">
        <v>1.383076</v>
      </c>
      <c r="BB27" s="582">
        <v>1.355972</v>
      </c>
      <c r="BC27" s="582">
        <v>1.432458</v>
      </c>
      <c r="BD27" s="582">
        <v>1.415152</v>
      </c>
      <c r="BE27" s="582">
        <v>1.458202</v>
      </c>
      <c r="BF27" s="582">
        <v>1.41866</v>
      </c>
      <c r="BG27" s="582">
        <v>1.401275</v>
      </c>
      <c r="BH27" s="582">
        <v>1.4176169999999999</v>
      </c>
      <c r="BI27" s="582">
        <v>1.4716359999999999</v>
      </c>
      <c r="BJ27" s="582">
        <v>1.4504509999999999</v>
      </c>
      <c r="BK27" s="582">
        <v>1.424094</v>
      </c>
      <c r="BL27" s="582">
        <v>1.4134409999999999</v>
      </c>
      <c r="BM27" s="582">
        <v>1.440868</v>
      </c>
      <c r="BN27" s="582">
        <v>1.397824</v>
      </c>
      <c r="BO27" s="582">
        <v>1.458879</v>
      </c>
      <c r="BP27" s="582">
        <v>1.440723</v>
      </c>
      <c r="BQ27" s="582">
        <v>1.470791</v>
      </c>
      <c r="BR27" s="582">
        <v>1.427721</v>
      </c>
      <c r="BS27" s="582">
        <v>1.4037599999999999</v>
      </c>
      <c r="BT27" s="582">
        <v>1.429311</v>
      </c>
      <c r="BU27" s="582">
        <v>1.4790509999999999</v>
      </c>
      <c r="BV27" s="582">
        <v>1.46305</v>
      </c>
    </row>
    <row r="28" spans="1:74" ht="11.05" customHeight="1" x14ac:dyDescent="0.2">
      <c r="A28" s="278" t="s">
        <v>470</v>
      </c>
      <c r="B28" s="573" t="s">
        <v>1122</v>
      </c>
      <c r="C28" s="363">
        <v>0.92932499999999996</v>
      </c>
      <c r="D28" s="363">
        <v>0.81768099999999999</v>
      </c>
      <c r="E28" s="363">
        <v>0.94604100000000002</v>
      </c>
      <c r="F28" s="363">
        <v>0.940438</v>
      </c>
      <c r="G28" s="363">
        <v>1.007231</v>
      </c>
      <c r="H28" s="363">
        <v>1.021366</v>
      </c>
      <c r="I28" s="363">
        <v>1.0144979999999999</v>
      </c>
      <c r="J28" s="363">
        <v>0.93827899999999997</v>
      </c>
      <c r="K28" s="363">
        <v>0.93601400000000001</v>
      </c>
      <c r="L28" s="363">
        <v>1.0411539999999999</v>
      </c>
      <c r="M28" s="363">
        <v>1.0794429999999999</v>
      </c>
      <c r="N28" s="363">
        <v>1.068778</v>
      </c>
      <c r="O28" s="363">
        <v>1.0384089999999999</v>
      </c>
      <c r="P28" s="363">
        <v>1.010856</v>
      </c>
      <c r="Q28" s="363">
        <v>1.0187360000000001</v>
      </c>
      <c r="R28" s="363">
        <v>0.96519999999999995</v>
      </c>
      <c r="S28" s="363">
        <v>1.0082469999999999</v>
      </c>
      <c r="T28" s="363">
        <v>1.042924</v>
      </c>
      <c r="U28" s="363">
        <v>1.0160750000000001</v>
      </c>
      <c r="V28" s="363">
        <v>0.98452300000000004</v>
      </c>
      <c r="W28" s="363">
        <v>0.90238600000000002</v>
      </c>
      <c r="X28" s="363">
        <v>1.0142089999999999</v>
      </c>
      <c r="Y28" s="363">
        <v>1.052651</v>
      </c>
      <c r="Z28" s="363">
        <v>0.96922399999999997</v>
      </c>
      <c r="AA28" s="363">
        <v>1.0020690000000001</v>
      </c>
      <c r="AB28" s="363">
        <v>0.99927299999999997</v>
      </c>
      <c r="AC28" s="363">
        <v>0.98716800000000005</v>
      </c>
      <c r="AD28" s="363">
        <v>0.97206700000000001</v>
      </c>
      <c r="AE28" s="363">
        <v>0.99418700000000004</v>
      </c>
      <c r="AF28" s="363">
        <v>1.0363119999999999</v>
      </c>
      <c r="AG28" s="363">
        <v>1.0327040000000001</v>
      </c>
      <c r="AH28" s="363">
        <v>1.0042709999999999</v>
      </c>
      <c r="AI28" s="363">
        <v>1.003455</v>
      </c>
      <c r="AJ28" s="363">
        <v>1.0276730000000001</v>
      </c>
      <c r="AK28" s="363">
        <v>1.0534300000000001</v>
      </c>
      <c r="AL28" s="363">
        <v>1.0815969999999999</v>
      </c>
      <c r="AM28" s="363">
        <v>0.98941199999999996</v>
      </c>
      <c r="AN28" s="363">
        <v>1.0705929999999999</v>
      </c>
      <c r="AO28" s="363">
        <v>1.063188</v>
      </c>
      <c r="AP28" s="363">
        <v>0.97884099999999996</v>
      </c>
      <c r="AQ28" s="363">
        <v>1.022343</v>
      </c>
      <c r="AR28" s="363">
        <v>1.037768</v>
      </c>
      <c r="AS28" s="363">
        <v>1.0910740000000001</v>
      </c>
      <c r="AT28" s="363">
        <v>1.082182</v>
      </c>
      <c r="AU28" s="363">
        <v>1.039355</v>
      </c>
      <c r="AV28" s="363">
        <v>1.061285</v>
      </c>
      <c r="AW28" s="363">
        <v>1.118463</v>
      </c>
      <c r="AX28" s="363">
        <v>1.0915161289999999</v>
      </c>
      <c r="AY28" s="920">
        <v>1.0805477097</v>
      </c>
      <c r="AZ28" s="374">
        <v>1.0369980000000001</v>
      </c>
      <c r="BA28" s="374">
        <v>1.053215</v>
      </c>
      <c r="BB28" s="374">
        <v>1.006168</v>
      </c>
      <c r="BC28" s="374">
        <v>1.0768139999999999</v>
      </c>
      <c r="BD28" s="374">
        <v>1.0457890000000001</v>
      </c>
      <c r="BE28" s="374">
        <v>1.0875109999999999</v>
      </c>
      <c r="BF28" s="374">
        <v>1.0499210000000001</v>
      </c>
      <c r="BG28" s="374">
        <v>1.033474</v>
      </c>
      <c r="BH28" s="374">
        <v>1.050073</v>
      </c>
      <c r="BI28" s="374">
        <v>1.092684</v>
      </c>
      <c r="BJ28" s="374">
        <v>1.061356</v>
      </c>
      <c r="BK28" s="374">
        <v>1.0596399999999999</v>
      </c>
      <c r="BL28" s="374">
        <v>1.039301</v>
      </c>
      <c r="BM28" s="374">
        <v>1.0583070000000001</v>
      </c>
      <c r="BN28" s="374">
        <v>1.0087550000000001</v>
      </c>
      <c r="BO28" s="374">
        <v>1.070211</v>
      </c>
      <c r="BP28" s="374">
        <v>1.042883</v>
      </c>
      <c r="BQ28" s="374">
        <v>1.076473</v>
      </c>
      <c r="BR28" s="374">
        <v>1.036775</v>
      </c>
      <c r="BS28" s="374">
        <v>1.017595</v>
      </c>
      <c r="BT28" s="374">
        <v>1.044511</v>
      </c>
      <c r="BU28" s="374">
        <v>1.086362</v>
      </c>
      <c r="BV28" s="374">
        <v>1.0595250000000001</v>
      </c>
    </row>
    <row r="29" spans="1:74" s="287" customFormat="1" ht="11.05" customHeight="1" x14ac:dyDescent="0.2">
      <c r="A29" s="571" t="s">
        <v>498</v>
      </c>
      <c r="B29" s="572" t="s">
        <v>1123</v>
      </c>
      <c r="C29" s="103">
        <v>0.20483890323000001</v>
      </c>
      <c r="D29" s="103">
        <v>0.17625042857000001</v>
      </c>
      <c r="E29" s="103">
        <v>0.19487067742</v>
      </c>
      <c r="F29" s="103">
        <v>0.20473469999999999</v>
      </c>
      <c r="G29" s="103">
        <v>0.21161429032000001</v>
      </c>
      <c r="H29" s="103">
        <v>0.21940116667000001</v>
      </c>
      <c r="I29" s="103">
        <v>0.21600022581</v>
      </c>
      <c r="J29" s="103">
        <v>0.21261125806</v>
      </c>
      <c r="K29" s="103">
        <v>0.21483326666999999</v>
      </c>
      <c r="L29" s="103">
        <v>0.21329096774</v>
      </c>
      <c r="M29" s="103">
        <v>0.2200675</v>
      </c>
      <c r="N29" s="103">
        <v>0.24025983871000001</v>
      </c>
      <c r="O29" s="103">
        <v>0.22477351612999999</v>
      </c>
      <c r="P29" s="103">
        <v>0.20964453571</v>
      </c>
      <c r="Q29" s="103">
        <v>0.21499970968000001</v>
      </c>
      <c r="R29" s="103">
        <v>0.22666776666999999</v>
      </c>
      <c r="S29" s="103">
        <v>0.22458193547999999</v>
      </c>
      <c r="T29" s="103">
        <v>0.23523549999999999</v>
      </c>
      <c r="U29" s="103">
        <v>0.22451516128999999</v>
      </c>
      <c r="V29" s="103">
        <v>0.22219312902999999</v>
      </c>
      <c r="W29" s="103">
        <v>0.22286576666999999</v>
      </c>
      <c r="X29" s="103">
        <v>0.21809729032</v>
      </c>
      <c r="Y29" s="103">
        <v>0.22750053333</v>
      </c>
      <c r="Z29" s="103">
        <v>0.21345235484</v>
      </c>
      <c r="AA29" s="103">
        <v>0.20999974194000001</v>
      </c>
      <c r="AB29" s="103">
        <v>0.19571335713999999</v>
      </c>
      <c r="AC29" s="103">
        <v>0.19596929031999999</v>
      </c>
      <c r="AD29" s="103">
        <v>0.20706559999999999</v>
      </c>
      <c r="AE29" s="103">
        <v>0.22387180644999999</v>
      </c>
      <c r="AF29" s="103">
        <v>0.22693443332999999</v>
      </c>
      <c r="AG29" s="103">
        <v>0.22922758065000001</v>
      </c>
      <c r="AH29" s="103">
        <v>0.22964609677</v>
      </c>
      <c r="AI29" s="103">
        <v>0.22953399999999999</v>
      </c>
      <c r="AJ29" s="103">
        <v>0.22258022581</v>
      </c>
      <c r="AK29" s="103">
        <v>0.23239976667000001</v>
      </c>
      <c r="AL29" s="103">
        <v>0.24009680645000001</v>
      </c>
      <c r="AM29" s="103">
        <v>0.21996919355</v>
      </c>
      <c r="AN29" s="103">
        <v>0.19327451724</v>
      </c>
      <c r="AO29" s="103">
        <v>0.22074080644999999</v>
      </c>
      <c r="AP29" s="103">
        <v>0.22623393333</v>
      </c>
      <c r="AQ29" s="103">
        <v>0.22361400000000001</v>
      </c>
      <c r="AR29" s="103">
        <v>0.21826886667000001</v>
      </c>
      <c r="AS29" s="103">
        <v>0.22267899999999999</v>
      </c>
      <c r="AT29" s="103">
        <v>0.22261196774</v>
      </c>
      <c r="AU29" s="103">
        <v>0.22073409999999999</v>
      </c>
      <c r="AV29" s="103">
        <v>0.21496809677000001</v>
      </c>
      <c r="AW29" s="103">
        <v>0.22256733333000001</v>
      </c>
      <c r="AX29" s="103">
        <v>0.22850899999999999</v>
      </c>
      <c r="AY29" s="938">
        <v>0.2109847</v>
      </c>
      <c r="AZ29" s="582">
        <v>0.2048432</v>
      </c>
      <c r="BA29" s="582">
        <v>0.20598140000000001</v>
      </c>
      <c r="BB29" s="582">
        <v>0.21104319999999999</v>
      </c>
      <c r="BC29" s="582">
        <v>0.21299879999999999</v>
      </c>
      <c r="BD29" s="582">
        <v>0.21704950000000001</v>
      </c>
      <c r="BE29" s="582">
        <v>0.2166505</v>
      </c>
      <c r="BF29" s="582">
        <v>0.21395939999999999</v>
      </c>
      <c r="BG29" s="582">
        <v>0.21045179999999999</v>
      </c>
      <c r="BH29" s="582">
        <v>0.2062803</v>
      </c>
      <c r="BI29" s="582">
        <v>0.2179557</v>
      </c>
      <c r="BJ29" s="582">
        <v>0.22305849999999999</v>
      </c>
      <c r="BK29" s="582">
        <v>0.207369</v>
      </c>
      <c r="BL29" s="582">
        <v>0.2023093</v>
      </c>
      <c r="BM29" s="582">
        <v>0.20638010000000001</v>
      </c>
      <c r="BN29" s="582">
        <v>0.21184330000000001</v>
      </c>
      <c r="BO29" s="582">
        <v>0.21356020000000001</v>
      </c>
      <c r="BP29" s="582">
        <v>0.21619830000000001</v>
      </c>
      <c r="BQ29" s="582">
        <v>0.21584510000000001</v>
      </c>
      <c r="BR29" s="582">
        <v>0.2125271</v>
      </c>
      <c r="BS29" s="582">
        <v>0.20855870000000001</v>
      </c>
      <c r="BT29" s="582">
        <v>0.20547119999999999</v>
      </c>
      <c r="BU29" s="582">
        <v>0.21614459999999999</v>
      </c>
      <c r="BV29" s="582">
        <v>0.220947</v>
      </c>
    </row>
    <row r="30" spans="1:74" s="287" customFormat="1" ht="11.05" customHeight="1" x14ac:dyDescent="0.2">
      <c r="A30" s="571" t="s">
        <v>821</v>
      </c>
      <c r="B30" s="572" t="s">
        <v>1124</v>
      </c>
      <c r="C30" s="103">
        <v>0</v>
      </c>
      <c r="D30" s="103">
        <v>0</v>
      </c>
      <c r="E30" s="103">
        <v>0</v>
      </c>
      <c r="F30" s="103">
        <v>0</v>
      </c>
      <c r="G30" s="103">
        <v>0</v>
      </c>
      <c r="H30" s="103">
        <v>0</v>
      </c>
      <c r="I30" s="103">
        <v>0</v>
      </c>
      <c r="J30" s="103">
        <v>0</v>
      </c>
      <c r="K30" s="103">
        <v>0</v>
      </c>
      <c r="L30" s="103">
        <v>0</v>
      </c>
      <c r="M30" s="103">
        <v>0</v>
      </c>
      <c r="N30" s="103">
        <v>0</v>
      </c>
      <c r="O30" s="103">
        <v>-0.25954300000000002</v>
      </c>
      <c r="P30" s="103">
        <v>-0.53358000000000005</v>
      </c>
      <c r="Q30" s="103">
        <v>-0.43973400000000001</v>
      </c>
      <c r="R30" s="103">
        <v>-0.419159</v>
      </c>
      <c r="S30" s="103">
        <v>-0.32280300000000001</v>
      </c>
      <c r="T30" s="103">
        <v>-0.36192999999999997</v>
      </c>
      <c r="U30" s="103">
        <v>-0.40188400000000002</v>
      </c>
      <c r="V30" s="103">
        <v>-0.44310500000000003</v>
      </c>
      <c r="W30" s="103">
        <v>-0.42931200000000003</v>
      </c>
      <c r="X30" s="103">
        <v>-0.58893399999999996</v>
      </c>
      <c r="Y30" s="103">
        <v>-0.478047</v>
      </c>
      <c r="Z30" s="103">
        <v>-0.373726</v>
      </c>
      <c r="AA30" s="103">
        <v>-0.47386699999999998</v>
      </c>
      <c r="AB30" s="103">
        <v>-0.33417000000000002</v>
      </c>
      <c r="AC30" s="103">
        <v>-0.447542</v>
      </c>
      <c r="AD30" s="103">
        <v>-0.52693000000000001</v>
      </c>
      <c r="AE30" s="103">
        <v>-0.33610299999999999</v>
      </c>
      <c r="AF30" s="103">
        <v>-0.55097300000000005</v>
      </c>
      <c r="AG30" s="103">
        <v>-0.56745699999999999</v>
      </c>
      <c r="AH30" s="103">
        <v>-0.67401900000000003</v>
      </c>
      <c r="AI30" s="103">
        <v>-0.69033599999999995</v>
      </c>
      <c r="AJ30" s="103">
        <v>-0.66837999999999997</v>
      </c>
      <c r="AK30" s="103">
        <v>-0.55133900000000002</v>
      </c>
      <c r="AL30" s="103">
        <v>-0.47212799999999999</v>
      </c>
      <c r="AM30" s="103">
        <v>-0.48558000000000001</v>
      </c>
      <c r="AN30" s="103">
        <v>-0.55778000000000005</v>
      </c>
      <c r="AO30" s="103">
        <v>-0.468862</v>
      </c>
      <c r="AP30" s="103">
        <v>-0.60846699999999998</v>
      </c>
      <c r="AQ30" s="103">
        <v>-0.60977899999999996</v>
      </c>
      <c r="AR30" s="103">
        <v>-0.688388</v>
      </c>
      <c r="AS30" s="103">
        <v>-0.51764500000000002</v>
      </c>
      <c r="AT30" s="103">
        <v>-0.66549599999999998</v>
      </c>
      <c r="AU30" s="103">
        <v>-0.66333299999999995</v>
      </c>
      <c r="AV30" s="103">
        <v>-0.710341</v>
      </c>
      <c r="AW30" s="103">
        <v>-0.68247100000000005</v>
      </c>
      <c r="AX30" s="103">
        <v>-0.53</v>
      </c>
      <c r="AY30" s="938">
        <v>-0.53</v>
      </c>
      <c r="AZ30" s="582">
        <v>-0.54012320000000003</v>
      </c>
      <c r="BA30" s="582">
        <v>-0.57738040000000002</v>
      </c>
      <c r="BB30" s="582">
        <v>-0.59314849999999997</v>
      </c>
      <c r="BC30" s="582">
        <v>-0.60954370000000002</v>
      </c>
      <c r="BD30" s="582">
        <v>-0.62541239999999998</v>
      </c>
      <c r="BE30" s="582">
        <v>-0.63476840000000001</v>
      </c>
      <c r="BF30" s="582">
        <v>-0.64145339999999995</v>
      </c>
      <c r="BG30" s="582">
        <v>-0.63823070000000004</v>
      </c>
      <c r="BH30" s="582">
        <v>-0.62755340000000004</v>
      </c>
      <c r="BI30" s="582">
        <v>-0.61572850000000001</v>
      </c>
      <c r="BJ30" s="582">
        <v>-0.60006700000000002</v>
      </c>
      <c r="BK30" s="582">
        <v>-0.60294080000000005</v>
      </c>
      <c r="BL30" s="582">
        <v>-0.59678180000000003</v>
      </c>
      <c r="BM30" s="582">
        <v>-0.61353550000000001</v>
      </c>
      <c r="BN30" s="582">
        <v>-0.62375630000000004</v>
      </c>
      <c r="BO30" s="582">
        <v>-0.63945209999999997</v>
      </c>
      <c r="BP30" s="582">
        <v>-0.6529817</v>
      </c>
      <c r="BQ30" s="582">
        <v>-0.66236790000000001</v>
      </c>
      <c r="BR30" s="582">
        <v>-0.66664159999999995</v>
      </c>
      <c r="BS30" s="582">
        <v>-0.66468780000000005</v>
      </c>
      <c r="BT30" s="582">
        <v>-0.65083460000000004</v>
      </c>
      <c r="BU30" s="582">
        <v>-0.6387912</v>
      </c>
      <c r="BV30" s="582">
        <v>-0.62293390000000004</v>
      </c>
    </row>
    <row r="31" spans="1:74" s="287" customFormat="1" ht="11.05" customHeight="1" x14ac:dyDescent="0.2">
      <c r="A31" s="571" t="s">
        <v>242</v>
      </c>
      <c r="B31" s="572" t="s">
        <v>1125</v>
      </c>
      <c r="C31" s="103">
        <v>-3.1148169999999999</v>
      </c>
      <c r="D31" s="103">
        <v>-2.6669429999999998</v>
      </c>
      <c r="E31" s="103">
        <v>-2.5800679999999998</v>
      </c>
      <c r="F31" s="103">
        <v>-3.084886</v>
      </c>
      <c r="G31" s="103">
        <v>-2.8951020000000001</v>
      </c>
      <c r="H31" s="103">
        <v>-3.2497189999999998</v>
      </c>
      <c r="I31" s="103">
        <v>-3.3261409999999998</v>
      </c>
      <c r="J31" s="103">
        <v>-3.396852</v>
      </c>
      <c r="K31" s="103">
        <v>-2.8294700000000002</v>
      </c>
      <c r="L31" s="103">
        <v>-3.282238</v>
      </c>
      <c r="M31" s="103">
        <v>-3.90747</v>
      </c>
      <c r="N31" s="103">
        <v>-4.176539</v>
      </c>
      <c r="O31" s="103">
        <v>-3.556521</v>
      </c>
      <c r="P31" s="103">
        <v>-3.19373</v>
      </c>
      <c r="Q31" s="103">
        <v>-3.8422109999999998</v>
      </c>
      <c r="R31" s="103">
        <v>-3.9724819999999998</v>
      </c>
      <c r="S31" s="103">
        <v>-3.8886780000000001</v>
      </c>
      <c r="T31" s="103">
        <v>-4.1925840000000001</v>
      </c>
      <c r="U31" s="103">
        <v>-3.848052</v>
      </c>
      <c r="V31" s="103">
        <v>-4.1486910000000004</v>
      </c>
      <c r="W31" s="103">
        <v>-4.3784879999999999</v>
      </c>
      <c r="X31" s="103">
        <v>-3.667081</v>
      </c>
      <c r="Y31" s="103">
        <v>-3.7840470000000002</v>
      </c>
      <c r="Z31" s="103">
        <v>-4.236567</v>
      </c>
      <c r="AA31" s="103">
        <v>-3.710474</v>
      </c>
      <c r="AB31" s="103">
        <v>-3.3660320000000001</v>
      </c>
      <c r="AC31" s="103">
        <v>-4.533042</v>
      </c>
      <c r="AD31" s="103">
        <v>-3.5334880000000002</v>
      </c>
      <c r="AE31" s="103">
        <v>-3.9949430000000001</v>
      </c>
      <c r="AF31" s="103">
        <v>-3.827915</v>
      </c>
      <c r="AG31" s="103">
        <v>-4.4119080000000004</v>
      </c>
      <c r="AH31" s="103">
        <v>-4.1159499999999998</v>
      </c>
      <c r="AI31" s="103">
        <v>-4.0346460000000004</v>
      </c>
      <c r="AJ31" s="103">
        <v>-4.2948300000000001</v>
      </c>
      <c r="AK31" s="103">
        <v>-4.5761000000000003</v>
      </c>
      <c r="AL31" s="103">
        <v>-4.9017249999999999</v>
      </c>
      <c r="AM31" s="103">
        <v>-4.5012720000000002</v>
      </c>
      <c r="AN31" s="103">
        <v>-4.5346140000000004</v>
      </c>
      <c r="AO31" s="103">
        <v>-4.5472830000000002</v>
      </c>
      <c r="AP31" s="103">
        <v>-4.363353</v>
      </c>
      <c r="AQ31" s="103">
        <v>-4.0849960000000003</v>
      </c>
      <c r="AR31" s="103">
        <v>-4.7655969999999996</v>
      </c>
      <c r="AS31" s="103">
        <v>-4.4273100000000003</v>
      </c>
      <c r="AT31" s="103">
        <v>-5.1403160000000003</v>
      </c>
      <c r="AU31" s="103">
        <v>-5.1336539999999999</v>
      </c>
      <c r="AV31" s="103">
        <v>-5.1276250000000001</v>
      </c>
      <c r="AW31" s="103">
        <v>-5.641356</v>
      </c>
      <c r="AX31" s="103">
        <v>-5.4628884077000004</v>
      </c>
      <c r="AY31" s="938">
        <v>-4.8701335399000003</v>
      </c>
      <c r="AZ31" s="582">
        <v>-4.4242179999999998</v>
      </c>
      <c r="BA31" s="582">
        <v>-4.5653969999999999</v>
      </c>
      <c r="BB31" s="582">
        <v>-4.1170859999999996</v>
      </c>
      <c r="BC31" s="582">
        <v>-3.990062</v>
      </c>
      <c r="BD31" s="582">
        <v>-4.5573550000000003</v>
      </c>
      <c r="BE31" s="582">
        <v>-4.4228009999999998</v>
      </c>
      <c r="BF31" s="582">
        <v>-4.7917909999999999</v>
      </c>
      <c r="BG31" s="582">
        <v>-4.617343</v>
      </c>
      <c r="BH31" s="582">
        <v>-4.510491</v>
      </c>
      <c r="BI31" s="582">
        <v>-5.1489200000000004</v>
      </c>
      <c r="BJ31" s="582">
        <v>-5.2608569999999997</v>
      </c>
      <c r="BK31" s="582">
        <v>-4.5021490000000002</v>
      </c>
      <c r="BL31" s="582">
        <v>-4.6974460000000002</v>
      </c>
      <c r="BM31" s="582">
        <v>-4.960216</v>
      </c>
      <c r="BN31" s="582">
        <v>-4.683745</v>
      </c>
      <c r="BO31" s="582">
        <v>-4.3388949999999999</v>
      </c>
      <c r="BP31" s="582">
        <v>-4.7555550000000002</v>
      </c>
      <c r="BQ31" s="582">
        <v>-4.6965859999999999</v>
      </c>
      <c r="BR31" s="582">
        <v>-4.8526579999999999</v>
      </c>
      <c r="BS31" s="582">
        <v>-4.9202969999999997</v>
      </c>
      <c r="BT31" s="582">
        <v>-4.7859230000000004</v>
      </c>
      <c r="BU31" s="582">
        <v>-5.0949749999999998</v>
      </c>
      <c r="BV31" s="582">
        <v>-5.0442179999999999</v>
      </c>
    </row>
    <row r="32" spans="1:74" ht="11.05" customHeight="1" x14ac:dyDescent="0.2">
      <c r="A32" s="278" t="s">
        <v>536</v>
      </c>
      <c r="B32" s="573" t="s">
        <v>1126</v>
      </c>
      <c r="C32" s="363">
        <v>-2.025941</v>
      </c>
      <c r="D32" s="363">
        <v>-1.762502</v>
      </c>
      <c r="E32" s="363">
        <v>-2.0460940000000001</v>
      </c>
      <c r="F32" s="363">
        <v>-2.2540529999999999</v>
      </c>
      <c r="G32" s="363">
        <v>-2.2139150000000001</v>
      </c>
      <c r="H32" s="363">
        <v>-2.295032</v>
      </c>
      <c r="I32" s="363">
        <v>-2.0504500000000001</v>
      </c>
      <c r="J32" s="363">
        <v>-2.3247559999999998</v>
      </c>
      <c r="K32" s="363">
        <v>-2.0814499999999998</v>
      </c>
      <c r="L32" s="363">
        <v>-2.0692729999999999</v>
      </c>
      <c r="M32" s="363">
        <v>-2.3163990000000001</v>
      </c>
      <c r="N32" s="363">
        <v>-2.1661769999999998</v>
      </c>
      <c r="O32" s="363">
        <v>-2.0427529999999998</v>
      </c>
      <c r="P32" s="363">
        <v>-2.0258090000000002</v>
      </c>
      <c r="Q32" s="363">
        <v>-2.133229</v>
      </c>
      <c r="R32" s="363">
        <v>-2.2663540000000002</v>
      </c>
      <c r="S32" s="363">
        <v>-2.3111630000000001</v>
      </c>
      <c r="T32" s="363">
        <v>-2.5179529999999999</v>
      </c>
      <c r="U32" s="363">
        <v>-2.199776</v>
      </c>
      <c r="V32" s="363">
        <v>-2.314905</v>
      </c>
      <c r="W32" s="363">
        <v>-2.233911</v>
      </c>
      <c r="X32" s="363">
        <v>-2.2266379999999999</v>
      </c>
      <c r="Y32" s="363">
        <v>-2.176256</v>
      </c>
      <c r="Z32" s="363">
        <v>-2.3614280000000001</v>
      </c>
      <c r="AA32" s="363">
        <v>-2.3243119999999999</v>
      </c>
      <c r="AB32" s="363">
        <v>-2.3556080000000001</v>
      </c>
      <c r="AC32" s="363">
        <v>-2.7403689999999998</v>
      </c>
      <c r="AD32" s="363">
        <v>-2.4903870000000001</v>
      </c>
      <c r="AE32" s="363">
        <v>-2.4563679999999999</v>
      </c>
      <c r="AF32" s="363">
        <v>-2.4911789999999998</v>
      </c>
      <c r="AG32" s="363">
        <v>-2.432706</v>
      </c>
      <c r="AH32" s="363">
        <v>-2.4560149999999998</v>
      </c>
      <c r="AI32" s="363">
        <v>-2.5997840000000001</v>
      </c>
      <c r="AJ32" s="363">
        <v>-2.5997599999999998</v>
      </c>
      <c r="AK32" s="363">
        <v>-2.605963</v>
      </c>
      <c r="AL32" s="363">
        <v>-2.5784389999999999</v>
      </c>
      <c r="AM32" s="363">
        <v>-2.522017</v>
      </c>
      <c r="AN32" s="363">
        <v>-2.6750039999999999</v>
      </c>
      <c r="AO32" s="363">
        <v>-2.58704</v>
      </c>
      <c r="AP32" s="363">
        <v>-2.737743</v>
      </c>
      <c r="AQ32" s="363">
        <v>-2.5849679999999999</v>
      </c>
      <c r="AR32" s="363">
        <v>-2.7082679999999999</v>
      </c>
      <c r="AS32" s="363">
        <v>-2.6403120000000002</v>
      </c>
      <c r="AT32" s="363">
        <v>-2.78193</v>
      </c>
      <c r="AU32" s="363">
        <v>-2.876274</v>
      </c>
      <c r="AV32" s="363">
        <v>-2.752624</v>
      </c>
      <c r="AW32" s="363">
        <v>-3.0819390000000002</v>
      </c>
      <c r="AX32" s="363">
        <v>-2.8093115225999998</v>
      </c>
      <c r="AY32" s="920">
        <v>-2.8641872160999999</v>
      </c>
      <c r="AZ32" s="374">
        <v>-2.9362720000000002</v>
      </c>
      <c r="BA32" s="374">
        <v>-2.9556040000000001</v>
      </c>
      <c r="BB32" s="374">
        <v>-3.0008210000000002</v>
      </c>
      <c r="BC32" s="374">
        <v>-3.0326390000000001</v>
      </c>
      <c r="BD32" s="374">
        <v>-3.0279020000000001</v>
      </c>
      <c r="BE32" s="374">
        <v>-2.9893200000000002</v>
      </c>
      <c r="BF32" s="374">
        <v>-2.9763660000000001</v>
      </c>
      <c r="BG32" s="374">
        <v>-3.0252669999999999</v>
      </c>
      <c r="BH32" s="374">
        <v>-3.0904470000000002</v>
      </c>
      <c r="BI32" s="374">
        <v>-3.1521270000000001</v>
      </c>
      <c r="BJ32" s="374">
        <v>-3.073706</v>
      </c>
      <c r="BK32" s="374">
        <v>-3.0956969999999999</v>
      </c>
      <c r="BL32" s="374">
        <v>-3.023126</v>
      </c>
      <c r="BM32" s="374">
        <v>-3.2271230000000002</v>
      </c>
      <c r="BN32" s="374">
        <v>-3.2825980000000001</v>
      </c>
      <c r="BO32" s="374">
        <v>-3.3113049999999999</v>
      </c>
      <c r="BP32" s="374">
        <v>-3.2733850000000002</v>
      </c>
      <c r="BQ32" s="374">
        <v>-3.2994409999999998</v>
      </c>
      <c r="BR32" s="374">
        <v>-3.2297009999999999</v>
      </c>
      <c r="BS32" s="374">
        <v>-3.2703660000000001</v>
      </c>
      <c r="BT32" s="374">
        <v>-3.2875169999999998</v>
      </c>
      <c r="BU32" s="374">
        <v>-3.3980109999999999</v>
      </c>
      <c r="BV32" s="374">
        <v>-3.2590119999999998</v>
      </c>
    </row>
    <row r="33" spans="1:74" ht="11.05" customHeight="1" x14ac:dyDescent="0.2">
      <c r="A33" s="278" t="s">
        <v>99</v>
      </c>
      <c r="B33" s="573" t="s">
        <v>1127</v>
      </c>
      <c r="C33" s="363">
        <v>0.15836700000000001</v>
      </c>
      <c r="D33" s="363">
        <v>0.117317</v>
      </c>
      <c r="E33" s="363">
        <v>0.25011100000000003</v>
      </c>
      <c r="F33" s="363">
        <v>0.30749300000000002</v>
      </c>
      <c r="G33" s="363">
        <v>0.26441399999999998</v>
      </c>
      <c r="H33" s="363">
        <v>0.33150200000000002</v>
      </c>
      <c r="I33" s="363">
        <v>0.35992499999999999</v>
      </c>
      <c r="J33" s="363">
        <v>0.15410099999999999</v>
      </c>
      <c r="K33" s="363">
        <v>0.22938900000000001</v>
      </c>
      <c r="L33" s="363">
        <v>0.23081399999999999</v>
      </c>
      <c r="M33" s="363">
        <v>6.1376E-2</v>
      </c>
      <c r="N33" s="363">
        <v>-8.5599999999999999E-4</v>
      </c>
      <c r="O33" s="363">
        <v>9.5194000000000001E-2</v>
      </c>
      <c r="P33" s="363">
        <v>0.19190299999999999</v>
      </c>
      <c r="Q33" s="363">
        <v>0.220249</v>
      </c>
      <c r="R33" s="363">
        <v>0.40047500000000003</v>
      </c>
      <c r="S33" s="363">
        <v>0.19045999999999999</v>
      </c>
      <c r="T33" s="363">
        <v>0.29161599999999999</v>
      </c>
      <c r="U33" s="363">
        <v>0.41736899999999999</v>
      </c>
      <c r="V33" s="363">
        <v>0.24548500000000001</v>
      </c>
      <c r="W33" s="363">
        <v>0.20273099999999999</v>
      </c>
      <c r="X33" s="363">
        <v>0.35770400000000002</v>
      </c>
      <c r="Y33" s="363">
        <v>0.30107099999999998</v>
      </c>
      <c r="Z33" s="363">
        <v>0.234906</v>
      </c>
      <c r="AA33" s="363">
        <v>0.324015</v>
      </c>
      <c r="AB33" s="363">
        <v>0.28340399999999999</v>
      </c>
      <c r="AC33" s="363">
        <v>0.23551900000000001</v>
      </c>
      <c r="AD33" s="363">
        <v>0.32553700000000002</v>
      </c>
      <c r="AE33" s="363">
        <v>0.13514599999999999</v>
      </c>
      <c r="AF33" s="363">
        <v>0.361431</v>
      </c>
      <c r="AG33" s="363">
        <v>0.26480999999999999</v>
      </c>
      <c r="AH33" s="363">
        <v>0.20915900000000001</v>
      </c>
      <c r="AI33" s="363">
        <v>0.13992099999999999</v>
      </c>
      <c r="AJ33" s="363">
        <v>0.19544900000000001</v>
      </c>
      <c r="AK33" s="363">
        <v>0.18535599999999999</v>
      </c>
      <c r="AL33" s="363">
        <v>0.168544</v>
      </c>
      <c r="AM33" s="363">
        <v>9.2163999999999996E-2</v>
      </c>
      <c r="AN33" s="363">
        <v>5.7181999999999997E-2</v>
      </c>
      <c r="AO33" s="363">
        <v>0.122097</v>
      </c>
      <c r="AP33" s="363">
        <v>0.20674300000000001</v>
      </c>
      <c r="AQ33" s="363">
        <v>0.22598599999999999</v>
      </c>
      <c r="AR33" s="363">
        <v>0.19228600000000001</v>
      </c>
      <c r="AS33" s="363">
        <v>0.156251</v>
      </c>
      <c r="AT33" s="363">
        <v>0.111724</v>
      </c>
      <c r="AU33" s="363">
        <v>7.5824000000000003E-2</v>
      </c>
      <c r="AV33" s="363">
        <v>0.110558</v>
      </c>
      <c r="AW33" s="363">
        <v>0.14542099999999999</v>
      </c>
      <c r="AX33" s="363">
        <v>0.19849919999999999</v>
      </c>
      <c r="AY33" s="920">
        <v>0.29275040000000002</v>
      </c>
      <c r="AZ33" s="374">
        <v>0.32269229999999999</v>
      </c>
      <c r="BA33" s="374">
        <v>0.27601110000000001</v>
      </c>
      <c r="BB33" s="374">
        <v>0.29165829999999998</v>
      </c>
      <c r="BC33" s="374">
        <v>0.3277854</v>
      </c>
      <c r="BD33" s="374">
        <v>0.31489840000000002</v>
      </c>
      <c r="BE33" s="374">
        <v>0.33744649999999998</v>
      </c>
      <c r="BF33" s="374">
        <v>0.25077949999999999</v>
      </c>
      <c r="BG33" s="374">
        <v>0.2787789</v>
      </c>
      <c r="BH33" s="374">
        <v>0.27062809999999998</v>
      </c>
      <c r="BI33" s="374">
        <v>0.20541980000000001</v>
      </c>
      <c r="BJ33" s="374">
        <v>0.15423980000000001</v>
      </c>
      <c r="BK33" s="374">
        <v>0.20895259999999999</v>
      </c>
      <c r="BL33" s="374">
        <v>0.1351707</v>
      </c>
      <c r="BM33" s="374">
        <v>0.12806429999999999</v>
      </c>
      <c r="BN33" s="374">
        <v>0.1648145</v>
      </c>
      <c r="BO33" s="374">
        <v>0.21995190000000001</v>
      </c>
      <c r="BP33" s="374">
        <v>0.2142501</v>
      </c>
      <c r="BQ33" s="374">
        <v>0.235676</v>
      </c>
      <c r="BR33" s="374">
        <v>0.15861059999999999</v>
      </c>
      <c r="BS33" s="374">
        <v>0.19356760000000001</v>
      </c>
      <c r="BT33" s="374">
        <v>0.1828061</v>
      </c>
      <c r="BU33" s="374">
        <v>0.12118669999999999</v>
      </c>
      <c r="BV33" s="374">
        <v>8.2860400000000001E-2</v>
      </c>
    </row>
    <row r="34" spans="1:74" ht="11.05" customHeight="1" x14ac:dyDescent="0.2">
      <c r="A34" s="278" t="s">
        <v>101</v>
      </c>
      <c r="B34" s="573" t="s">
        <v>1128</v>
      </c>
      <c r="C34" s="363">
        <v>-9.8133999999999999E-2</v>
      </c>
      <c r="D34" s="363">
        <v>-4.7844999999999999E-2</v>
      </c>
      <c r="E34" s="363">
        <v>-7.7358999999999997E-2</v>
      </c>
      <c r="F34" s="363">
        <v>-4.9643E-2</v>
      </c>
      <c r="G34" s="363">
        <v>-4.1135999999999999E-2</v>
      </c>
      <c r="H34" s="363">
        <v>-2.615E-2</v>
      </c>
      <c r="I34" s="363">
        <v>-1.4059E-2</v>
      </c>
      <c r="J34" s="363">
        <v>-4.1771000000000003E-2</v>
      </c>
      <c r="K34" s="363">
        <v>-3.3956E-2</v>
      </c>
      <c r="L34" s="363">
        <v>-3.7175E-2</v>
      </c>
      <c r="M34" s="363">
        <v>-5.9538000000000001E-2</v>
      </c>
      <c r="N34" s="363">
        <v>-6.8403000000000005E-2</v>
      </c>
      <c r="O34" s="363">
        <v>-4.8375000000000001E-2</v>
      </c>
      <c r="P34" s="363">
        <v>-0.109417</v>
      </c>
      <c r="Q34" s="363">
        <v>-5.3983000000000003E-2</v>
      </c>
      <c r="R34" s="363">
        <v>-0.13822699999999999</v>
      </c>
      <c r="S34" s="363">
        <v>-9.0316999999999995E-2</v>
      </c>
      <c r="T34" s="363">
        <v>-6.8897E-2</v>
      </c>
      <c r="U34" s="363">
        <v>-7.6219999999999996E-2</v>
      </c>
      <c r="V34" s="363">
        <v>-4.827E-2</v>
      </c>
      <c r="W34" s="363">
        <v>-6.9183999999999996E-2</v>
      </c>
      <c r="X34" s="363">
        <v>-3.8783999999999999E-2</v>
      </c>
      <c r="Y34" s="363">
        <v>-1.32E-3</v>
      </c>
      <c r="Z34" s="363">
        <v>-1.7961000000000001E-2</v>
      </c>
      <c r="AA34" s="363">
        <v>-4.4874999999999998E-2</v>
      </c>
      <c r="AB34" s="363">
        <v>-4.2971000000000002E-2</v>
      </c>
      <c r="AC34" s="363">
        <v>-4.4368999999999999E-2</v>
      </c>
      <c r="AD34" s="363">
        <v>-8.5799E-2</v>
      </c>
      <c r="AE34" s="363">
        <v>-4.6857999999999997E-2</v>
      </c>
      <c r="AF34" s="363">
        <v>-5.9906000000000001E-2</v>
      </c>
      <c r="AG34" s="363">
        <v>-5.8367000000000002E-2</v>
      </c>
      <c r="AH34" s="363">
        <v>-2.2735999999999999E-2</v>
      </c>
      <c r="AI34" s="363">
        <v>-4.0777000000000001E-2</v>
      </c>
      <c r="AJ34" s="363">
        <v>-6.0004000000000002E-2</v>
      </c>
      <c r="AK34" s="363">
        <v>-3.5195999999999998E-2</v>
      </c>
      <c r="AL34" s="363">
        <v>-6.3447000000000003E-2</v>
      </c>
      <c r="AM34" s="363">
        <v>-5.3804999999999999E-2</v>
      </c>
      <c r="AN34" s="363">
        <v>-3.3079999999999998E-2</v>
      </c>
      <c r="AO34" s="363">
        <v>-7.8311000000000006E-2</v>
      </c>
      <c r="AP34" s="363">
        <v>-0.101952</v>
      </c>
      <c r="AQ34" s="363">
        <v>-8.6792999999999995E-2</v>
      </c>
      <c r="AR34" s="363">
        <v>-5.9485999999999997E-2</v>
      </c>
      <c r="AS34" s="363">
        <v>-5.4195E-2</v>
      </c>
      <c r="AT34" s="363">
        <v>-6.6141000000000005E-2</v>
      </c>
      <c r="AU34" s="363">
        <v>-8.0387E-2</v>
      </c>
      <c r="AV34" s="363">
        <v>-8.7923000000000001E-2</v>
      </c>
      <c r="AW34" s="363">
        <v>-0.113498</v>
      </c>
      <c r="AX34" s="363">
        <v>-8.1580573226E-2</v>
      </c>
      <c r="AY34" s="920">
        <v>-0.13134337741999999</v>
      </c>
      <c r="AZ34" s="374">
        <v>-0.13108149999999999</v>
      </c>
      <c r="BA34" s="374">
        <v>-0.13046440000000001</v>
      </c>
      <c r="BB34" s="374">
        <v>-0.1255725</v>
      </c>
      <c r="BC34" s="374">
        <v>-0.10736270000000001</v>
      </c>
      <c r="BD34" s="374">
        <v>-9.8474999999999993E-2</v>
      </c>
      <c r="BE34" s="374">
        <v>-9.9270800000000006E-2</v>
      </c>
      <c r="BF34" s="374">
        <v>-9.3754500000000005E-2</v>
      </c>
      <c r="BG34" s="374">
        <v>-9.7621700000000006E-2</v>
      </c>
      <c r="BH34" s="374">
        <v>-0.1019784</v>
      </c>
      <c r="BI34" s="374">
        <v>-9.8293400000000003E-2</v>
      </c>
      <c r="BJ34" s="374">
        <v>-0.1002339</v>
      </c>
      <c r="BK34" s="374">
        <v>-0.12692990000000001</v>
      </c>
      <c r="BL34" s="374">
        <v>-0.12886059999999999</v>
      </c>
      <c r="BM34" s="374">
        <v>-0.12737329999999999</v>
      </c>
      <c r="BN34" s="374">
        <v>-0.1279034</v>
      </c>
      <c r="BO34" s="374">
        <v>-0.1057149</v>
      </c>
      <c r="BP34" s="374">
        <v>-9.4158000000000006E-2</v>
      </c>
      <c r="BQ34" s="374">
        <v>-9.25483E-2</v>
      </c>
      <c r="BR34" s="374">
        <v>-8.6327100000000004E-2</v>
      </c>
      <c r="BS34" s="374">
        <v>-8.8857199999999997E-2</v>
      </c>
      <c r="BT34" s="374">
        <v>-9.8184400000000005E-2</v>
      </c>
      <c r="BU34" s="374">
        <v>-9.3080399999999994E-2</v>
      </c>
      <c r="BV34" s="374">
        <v>-9.5505499999999993E-2</v>
      </c>
    </row>
    <row r="35" spans="1:74" s="33" customFormat="1" ht="11.05" customHeight="1" x14ac:dyDescent="0.2">
      <c r="A35" s="278" t="s">
        <v>1582</v>
      </c>
      <c r="B35" s="573" t="s">
        <v>1143</v>
      </c>
      <c r="C35" s="363">
        <v>-0.29762899999999998</v>
      </c>
      <c r="D35" s="363">
        <v>-5.7119000000000003E-2</v>
      </c>
      <c r="E35" s="363">
        <v>0.10242900000000001</v>
      </c>
      <c r="F35" s="363">
        <v>0.24458099999999999</v>
      </c>
      <c r="G35" s="363">
        <v>0.12845200000000001</v>
      </c>
      <c r="H35" s="363">
        <v>9.8767999999999995E-2</v>
      </c>
      <c r="I35" s="363">
        <v>-1.1756000000000001E-2</v>
      </c>
      <c r="J35" s="363">
        <v>-6.2330999999999998E-2</v>
      </c>
      <c r="K35" s="363">
        <v>4.5044000000000001E-2</v>
      </c>
      <c r="L35" s="363">
        <v>-0.36930000000000002</v>
      </c>
      <c r="M35" s="363">
        <v>-0.434365</v>
      </c>
      <c r="N35" s="363">
        <v>-0.55504799999999999</v>
      </c>
      <c r="O35" s="363">
        <v>-0.394067</v>
      </c>
      <c r="P35" s="363">
        <v>-0.26317699999999999</v>
      </c>
      <c r="Q35" s="363">
        <v>-0.27343299999999998</v>
      </c>
      <c r="R35" s="363">
        <v>-0.20913699999999999</v>
      </c>
      <c r="S35" s="363">
        <v>-6.0602999999999997E-2</v>
      </c>
      <c r="T35" s="363">
        <v>-0.17818300000000001</v>
      </c>
      <c r="U35" s="363">
        <v>-0.15037500000000001</v>
      </c>
      <c r="V35" s="363">
        <v>-0.28050199999999997</v>
      </c>
      <c r="W35" s="363">
        <v>-0.53022000000000002</v>
      </c>
      <c r="X35" s="363">
        <v>-0.393988</v>
      </c>
      <c r="Y35" s="363">
        <v>-0.49277500000000002</v>
      </c>
      <c r="Z35" s="363">
        <v>-0.42933300000000002</v>
      </c>
      <c r="AA35" s="363">
        <v>-0.35563600000000001</v>
      </c>
      <c r="AB35" s="363">
        <v>-0.17424700000000001</v>
      </c>
      <c r="AC35" s="363">
        <v>-0.30027100000000001</v>
      </c>
      <c r="AD35" s="363">
        <v>6.9029999999999994E-2</v>
      </c>
      <c r="AE35" s="363">
        <v>2.8399000000000001E-2</v>
      </c>
      <c r="AF35" s="363">
        <v>0.14720900000000001</v>
      </c>
      <c r="AG35" s="363">
        <v>-0.23891899999999999</v>
      </c>
      <c r="AH35" s="363">
        <v>-2.8965999999999999E-2</v>
      </c>
      <c r="AI35" s="363">
        <v>-6.9731000000000001E-2</v>
      </c>
      <c r="AJ35" s="363">
        <v>-0.24712899999999999</v>
      </c>
      <c r="AK35" s="363">
        <v>-0.49370999999999998</v>
      </c>
      <c r="AL35" s="363">
        <v>-0.45594400000000002</v>
      </c>
      <c r="AM35" s="363">
        <v>-0.48940299999999998</v>
      </c>
      <c r="AN35" s="363">
        <v>-0.27671400000000002</v>
      </c>
      <c r="AO35" s="363">
        <v>-0.29403400000000002</v>
      </c>
      <c r="AP35" s="363">
        <v>-1.8546E-2</v>
      </c>
      <c r="AQ35" s="363">
        <v>3.6512999999999997E-2</v>
      </c>
      <c r="AR35" s="363">
        <v>-1.8567E-2</v>
      </c>
      <c r="AS35" s="363">
        <v>-2.1396999999999999E-2</v>
      </c>
      <c r="AT35" s="363">
        <v>-0.12570000000000001</v>
      </c>
      <c r="AU35" s="363">
        <v>-0.121866</v>
      </c>
      <c r="AV35" s="363">
        <v>-0.41327599999999998</v>
      </c>
      <c r="AW35" s="363">
        <v>-0.526092</v>
      </c>
      <c r="AX35" s="363">
        <v>-0.46204560871</v>
      </c>
      <c r="AY35" s="920">
        <v>-0.41035492204000001</v>
      </c>
      <c r="AZ35" s="374">
        <v>-0.27114490000000002</v>
      </c>
      <c r="BA35" s="374">
        <v>-0.1935489</v>
      </c>
      <c r="BB35" s="374">
        <v>0.25200280000000003</v>
      </c>
      <c r="BC35" s="374">
        <v>0.22102820000000001</v>
      </c>
      <c r="BD35" s="374">
        <v>6.7367899999999994E-2</v>
      </c>
      <c r="BE35" s="374">
        <v>0.16687949999999999</v>
      </c>
      <c r="BF35" s="374">
        <v>-0.1013443</v>
      </c>
      <c r="BG35" s="374">
        <v>-2.5023400000000001E-2</v>
      </c>
      <c r="BH35" s="374">
        <v>-0.13508319999999999</v>
      </c>
      <c r="BI35" s="374">
        <v>-0.36238500000000001</v>
      </c>
      <c r="BJ35" s="374">
        <v>-0.351773</v>
      </c>
      <c r="BK35" s="374">
        <v>-0.26095459999999998</v>
      </c>
      <c r="BL35" s="374">
        <v>-0.32802320000000001</v>
      </c>
      <c r="BM35" s="374">
        <v>-0.22310569999999999</v>
      </c>
      <c r="BN35" s="374">
        <v>0.1438932</v>
      </c>
      <c r="BO35" s="374">
        <v>0.27581090000000003</v>
      </c>
      <c r="BP35" s="374">
        <v>8.2298099999999999E-2</v>
      </c>
      <c r="BQ35" s="374">
        <v>0.1107484</v>
      </c>
      <c r="BR35" s="374">
        <v>-3.2183000000000003E-2</v>
      </c>
      <c r="BS35" s="374">
        <v>-0.14516229999999999</v>
      </c>
      <c r="BT35" s="374">
        <v>-0.1775389</v>
      </c>
      <c r="BU35" s="374">
        <v>-0.25683660000000003</v>
      </c>
      <c r="BV35" s="374">
        <v>-0.25522539999999999</v>
      </c>
    </row>
    <row r="36" spans="1:74" ht="11.05" customHeight="1" x14ac:dyDescent="0.2">
      <c r="A36" s="278" t="s">
        <v>96</v>
      </c>
      <c r="B36" s="573" t="s">
        <v>1131</v>
      </c>
      <c r="C36" s="363">
        <v>3.2282999999999999E-2</v>
      </c>
      <c r="D36" s="363">
        <v>4.4831999999999997E-2</v>
      </c>
      <c r="E36" s="363">
        <v>2.051E-2</v>
      </c>
      <c r="F36" s="363">
        <v>7.6288999999999996E-2</v>
      </c>
      <c r="G36" s="363">
        <v>7.7346999999999999E-2</v>
      </c>
      <c r="H36" s="363">
        <v>8.5533999999999999E-2</v>
      </c>
      <c r="I36" s="363">
        <v>4.8306000000000002E-2</v>
      </c>
      <c r="J36" s="363">
        <v>8.4777000000000005E-2</v>
      </c>
      <c r="K36" s="363">
        <v>0.11254</v>
      </c>
      <c r="L36" s="363">
        <v>9.2695E-2</v>
      </c>
      <c r="M36" s="363">
        <v>-3.6116000000000002E-2</v>
      </c>
      <c r="N36" s="363">
        <v>-2.6512000000000001E-2</v>
      </c>
      <c r="O36" s="363">
        <v>-8.6840000000000007E-3</v>
      </c>
      <c r="P36" s="363">
        <v>-4.0330999999999999E-2</v>
      </c>
      <c r="Q36" s="363">
        <v>-5.3242999999999999E-2</v>
      </c>
      <c r="R36" s="363">
        <v>-8.2473000000000005E-2</v>
      </c>
      <c r="S36" s="363">
        <v>-3.2465000000000001E-2</v>
      </c>
      <c r="T36" s="363">
        <v>-6.6168000000000005E-2</v>
      </c>
      <c r="U36" s="363">
        <v>-6.1573000000000003E-2</v>
      </c>
      <c r="V36" s="363">
        <v>-0.120961</v>
      </c>
      <c r="W36" s="363">
        <v>-0.130243</v>
      </c>
      <c r="X36" s="363">
        <v>-1.1627E-2</v>
      </c>
      <c r="Y36" s="363">
        <v>-2.9367000000000001E-2</v>
      </c>
      <c r="Z36" s="363">
        <v>-5.8277000000000002E-2</v>
      </c>
      <c r="AA36" s="363">
        <v>-7.8427999999999998E-2</v>
      </c>
      <c r="AB36" s="363">
        <v>1.0213E-2</v>
      </c>
      <c r="AC36" s="363">
        <v>-4.9755000000000001E-2</v>
      </c>
      <c r="AD36" s="363">
        <v>1.0439E-2</v>
      </c>
      <c r="AE36" s="363">
        <v>2.3484000000000001E-2</v>
      </c>
      <c r="AF36" s="363">
        <v>-1.8487E-2</v>
      </c>
      <c r="AG36" s="363">
        <v>-2.2041000000000002E-2</v>
      </c>
      <c r="AH36" s="363">
        <v>-0.11561299999999999</v>
      </c>
      <c r="AI36" s="363">
        <v>-3.0096000000000001E-2</v>
      </c>
      <c r="AJ36" s="363">
        <v>-4.4408999999999997E-2</v>
      </c>
      <c r="AK36" s="363">
        <v>-9.9853999999999998E-2</v>
      </c>
      <c r="AL36" s="363">
        <v>-0.126359</v>
      </c>
      <c r="AM36" s="363">
        <v>-9.7118999999999997E-2</v>
      </c>
      <c r="AN36" s="363">
        <v>-0.13971800000000001</v>
      </c>
      <c r="AO36" s="363">
        <v>-3.3027000000000001E-2</v>
      </c>
      <c r="AP36" s="363">
        <v>-6.5976000000000007E-2</v>
      </c>
      <c r="AQ36" s="363">
        <v>-4.2764000000000003E-2</v>
      </c>
      <c r="AR36" s="363">
        <v>-0.12375700000000001</v>
      </c>
      <c r="AS36" s="363">
        <v>-8.6934999999999998E-2</v>
      </c>
      <c r="AT36" s="363">
        <v>-9.9707000000000004E-2</v>
      </c>
      <c r="AU36" s="363">
        <v>-0.132822</v>
      </c>
      <c r="AV36" s="363">
        <v>-9.9125000000000005E-2</v>
      </c>
      <c r="AW36" s="363">
        <v>-0.14815</v>
      </c>
      <c r="AX36" s="363">
        <v>-0.19732258065</v>
      </c>
      <c r="AY36" s="920">
        <v>-8.9453332986E-2</v>
      </c>
      <c r="AZ36" s="374">
        <v>-5.8718600000000003E-2</v>
      </c>
      <c r="BA36" s="374">
        <v>-3.19329E-2</v>
      </c>
      <c r="BB36" s="374">
        <v>1.8878200000000001E-2</v>
      </c>
      <c r="BC36" s="374">
        <v>5.2446199999999998E-2</v>
      </c>
      <c r="BD36" s="374">
        <v>3.3170900000000003E-2</v>
      </c>
      <c r="BE36" s="374">
        <v>3.2267999999999998E-2</v>
      </c>
      <c r="BF36" s="374">
        <v>-2.1485000000000001E-2</v>
      </c>
      <c r="BG36" s="374">
        <v>-3.2331400000000003E-2</v>
      </c>
      <c r="BH36" s="374">
        <v>-4.9997499999999999E-3</v>
      </c>
      <c r="BI36" s="374">
        <v>-9.5850199999999997E-2</v>
      </c>
      <c r="BJ36" s="374">
        <v>-4.2488400000000003E-2</v>
      </c>
      <c r="BK36" s="374">
        <v>-9.7082499999999999E-3</v>
      </c>
      <c r="BL36" s="374">
        <v>3.9283100000000001E-2</v>
      </c>
      <c r="BM36" s="374">
        <v>-3.0234400000000002E-2</v>
      </c>
      <c r="BN36" s="374">
        <v>1.9091E-2</v>
      </c>
      <c r="BO36" s="374">
        <v>7.0325700000000005E-2</v>
      </c>
      <c r="BP36" s="374">
        <v>2.63755E-2</v>
      </c>
      <c r="BQ36" s="374">
        <v>9.3328100000000004E-3</v>
      </c>
      <c r="BR36" s="374">
        <v>-2.1422400000000001E-2</v>
      </c>
      <c r="BS36" s="374">
        <v>-1.4748799999999999E-2</v>
      </c>
      <c r="BT36" s="374">
        <v>1.21884E-2</v>
      </c>
      <c r="BU36" s="374">
        <v>-6.3231599999999999E-2</v>
      </c>
      <c r="BV36" s="374">
        <v>-3.3269399999999998E-2</v>
      </c>
    </row>
    <row r="37" spans="1:74" ht="11.05" customHeight="1" x14ac:dyDescent="0.2">
      <c r="A37" s="278" t="s">
        <v>97</v>
      </c>
      <c r="B37" s="573" t="s">
        <v>1132</v>
      </c>
      <c r="C37" s="363">
        <v>-0.531053</v>
      </c>
      <c r="D37" s="363">
        <v>-0.52939400000000003</v>
      </c>
      <c r="E37" s="363">
        <v>-0.37553199999999998</v>
      </c>
      <c r="F37" s="363">
        <v>-0.843028</v>
      </c>
      <c r="G37" s="363">
        <v>-0.76817800000000003</v>
      </c>
      <c r="H37" s="363">
        <v>-1.017166</v>
      </c>
      <c r="I37" s="363">
        <v>-1.1167959999999999</v>
      </c>
      <c r="J37" s="363">
        <v>-0.902976</v>
      </c>
      <c r="K37" s="363">
        <v>-0.70777999999999996</v>
      </c>
      <c r="L37" s="363">
        <v>-0.737035</v>
      </c>
      <c r="M37" s="363">
        <v>-0.79722899999999997</v>
      </c>
      <c r="N37" s="363">
        <v>-1.029407</v>
      </c>
      <c r="O37" s="363">
        <v>-0.69510400000000006</v>
      </c>
      <c r="P37" s="363">
        <v>-0.48419800000000002</v>
      </c>
      <c r="Q37" s="363">
        <v>-1.012964</v>
      </c>
      <c r="R37" s="363">
        <v>-1.1385799999999999</v>
      </c>
      <c r="S37" s="363">
        <v>-1.001911</v>
      </c>
      <c r="T37" s="363">
        <v>-1.093478</v>
      </c>
      <c r="U37" s="363">
        <v>-1.362303</v>
      </c>
      <c r="V37" s="363">
        <v>-1.1848179999999999</v>
      </c>
      <c r="W37" s="363">
        <v>-1.182345</v>
      </c>
      <c r="X37" s="363">
        <v>-0.91573199999999999</v>
      </c>
      <c r="Y37" s="363">
        <v>-0.941805</v>
      </c>
      <c r="Z37" s="363">
        <v>-1.134962</v>
      </c>
      <c r="AA37" s="363">
        <v>-0.61289199999999999</v>
      </c>
      <c r="AB37" s="363">
        <v>-0.628077</v>
      </c>
      <c r="AC37" s="363">
        <v>-0.98728099999999996</v>
      </c>
      <c r="AD37" s="363">
        <v>-0.86398299999999995</v>
      </c>
      <c r="AE37" s="363">
        <v>-0.99500200000000005</v>
      </c>
      <c r="AF37" s="363">
        <v>-1.0237149999999999</v>
      </c>
      <c r="AG37" s="363">
        <v>-1.1437580000000001</v>
      </c>
      <c r="AH37" s="363">
        <v>-1.0732079999999999</v>
      </c>
      <c r="AI37" s="363">
        <v>-0.95936200000000005</v>
      </c>
      <c r="AJ37" s="363">
        <v>-0.97177899999999995</v>
      </c>
      <c r="AK37" s="363">
        <v>-1.0325089999999999</v>
      </c>
      <c r="AL37" s="363">
        <v>-1.0417110000000001</v>
      </c>
      <c r="AM37" s="363">
        <v>-0.84178500000000001</v>
      </c>
      <c r="AN37" s="363">
        <v>-0.77446099999999996</v>
      </c>
      <c r="AO37" s="363">
        <v>-0.94643900000000003</v>
      </c>
      <c r="AP37" s="363">
        <v>-1.100668</v>
      </c>
      <c r="AQ37" s="363">
        <v>-1.1523760000000001</v>
      </c>
      <c r="AR37" s="363">
        <v>-1.3487100000000001</v>
      </c>
      <c r="AS37" s="363">
        <v>-1.2358480000000001</v>
      </c>
      <c r="AT37" s="363">
        <v>-1.376199</v>
      </c>
      <c r="AU37" s="363">
        <v>-1.3180449999999999</v>
      </c>
      <c r="AV37" s="363">
        <v>-1.1689229999999999</v>
      </c>
      <c r="AW37" s="363">
        <v>-1.2684839999999999</v>
      </c>
      <c r="AX37" s="363">
        <v>-1.3854516129000001</v>
      </c>
      <c r="AY37" s="920">
        <v>-1.001191384</v>
      </c>
      <c r="AZ37" s="374">
        <v>-0.70066399999999995</v>
      </c>
      <c r="BA37" s="374">
        <v>-0.85768900000000003</v>
      </c>
      <c r="BB37" s="374">
        <v>-0.83065509999999998</v>
      </c>
      <c r="BC37" s="374">
        <v>-0.7931665</v>
      </c>
      <c r="BD37" s="374">
        <v>-1.0817490000000001</v>
      </c>
      <c r="BE37" s="374">
        <v>-1.10507</v>
      </c>
      <c r="BF37" s="374">
        <v>-1.0653030000000001</v>
      </c>
      <c r="BG37" s="374">
        <v>-0.99539359999999999</v>
      </c>
      <c r="BH37" s="374">
        <v>-0.78402110000000003</v>
      </c>
      <c r="BI37" s="374">
        <v>-1.015625</v>
      </c>
      <c r="BJ37" s="374">
        <v>-1.0666329999999999</v>
      </c>
      <c r="BK37" s="374">
        <v>-0.64173029999999998</v>
      </c>
      <c r="BL37" s="374">
        <v>-0.70471640000000002</v>
      </c>
      <c r="BM37" s="374">
        <v>-0.80371139999999996</v>
      </c>
      <c r="BN37" s="374">
        <v>-0.89597689999999997</v>
      </c>
      <c r="BO37" s="374">
        <v>-0.87739929999999999</v>
      </c>
      <c r="BP37" s="374">
        <v>-0.9862379</v>
      </c>
      <c r="BQ37" s="374">
        <v>-0.91102289999999997</v>
      </c>
      <c r="BR37" s="374">
        <v>-0.90984880000000001</v>
      </c>
      <c r="BS37" s="374">
        <v>-0.92001250000000001</v>
      </c>
      <c r="BT37" s="374">
        <v>-0.81215110000000001</v>
      </c>
      <c r="BU37" s="374">
        <v>-0.83591369999999998</v>
      </c>
      <c r="BV37" s="374">
        <v>-0.79372819999999999</v>
      </c>
    </row>
    <row r="38" spans="1:74" ht="11.05" customHeight="1" x14ac:dyDescent="0.2">
      <c r="A38" s="278" t="s">
        <v>98</v>
      </c>
      <c r="B38" s="573" t="s">
        <v>1133</v>
      </c>
      <c r="C38" s="363">
        <v>0.133217</v>
      </c>
      <c r="D38" s="363">
        <v>3.9888E-2</v>
      </c>
      <c r="E38" s="363">
        <v>4.0369000000000002E-2</v>
      </c>
      <c r="F38" s="363">
        <v>-1.7968000000000001E-2</v>
      </c>
      <c r="G38" s="363">
        <v>5.9402000000000003E-2</v>
      </c>
      <c r="H38" s="363">
        <v>0.10026599999999999</v>
      </c>
      <c r="I38" s="363">
        <v>3.6566000000000001E-2</v>
      </c>
      <c r="J38" s="363">
        <v>0.12684300000000001</v>
      </c>
      <c r="K38" s="363">
        <v>8.7721999999999994E-2</v>
      </c>
      <c r="L38" s="363">
        <v>0.16597200000000001</v>
      </c>
      <c r="M38" s="363">
        <v>0.13574900000000001</v>
      </c>
      <c r="N38" s="363">
        <v>0.15303</v>
      </c>
      <c r="O38" s="363">
        <v>7.6065999999999995E-2</v>
      </c>
      <c r="P38" s="363">
        <v>0.133686</v>
      </c>
      <c r="Q38" s="363">
        <v>6.7501000000000005E-2</v>
      </c>
      <c r="R38" s="363">
        <v>7.0215E-2</v>
      </c>
      <c r="S38" s="363">
        <v>7.5234999999999996E-2</v>
      </c>
      <c r="T38" s="363">
        <v>0.10524699999999999</v>
      </c>
      <c r="U38" s="363">
        <v>9.3072000000000002E-2</v>
      </c>
      <c r="V38" s="363">
        <v>8.2833000000000004E-2</v>
      </c>
      <c r="W38" s="363">
        <v>0.12843599999999999</v>
      </c>
      <c r="X38" s="363">
        <v>0.10907600000000001</v>
      </c>
      <c r="Y38" s="363">
        <v>0.118515</v>
      </c>
      <c r="Z38" s="363">
        <v>4.5319999999999999E-2</v>
      </c>
      <c r="AA38" s="363">
        <v>5.8857E-2</v>
      </c>
      <c r="AB38" s="363">
        <v>7.9787999999999998E-2</v>
      </c>
      <c r="AC38" s="363">
        <v>-0.106298</v>
      </c>
      <c r="AD38" s="363">
        <v>-1.6879000000000002E-2</v>
      </c>
      <c r="AE38" s="363">
        <v>-3.8336000000000002E-2</v>
      </c>
      <c r="AF38" s="363">
        <v>-4.6009000000000001E-2</v>
      </c>
      <c r="AG38" s="363">
        <v>-7.6535000000000006E-2</v>
      </c>
      <c r="AH38" s="363">
        <v>-3.0096000000000001E-2</v>
      </c>
      <c r="AI38" s="363">
        <v>1.8551000000000002E-2</v>
      </c>
      <c r="AJ38" s="363">
        <v>-7.2459999999999998E-3</v>
      </c>
      <c r="AK38" s="363">
        <v>9.3109999999999998E-3</v>
      </c>
      <c r="AL38" s="363">
        <v>-1.7580999999999999E-2</v>
      </c>
      <c r="AM38" s="363">
        <v>4.0266000000000003E-2</v>
      </c>
      <c r="AN38" s="363">
        <v>-6.6997000000000001E-2</v>
      </c>
      <c r="AO38" s="363">
        <v>-6.1135000000000002E-2</v>
      </c>
      <c r="AP38" s="363">
        <v>-5.0535999999999998E-2</v>
      </c>
      <c r="AQ38" s="363">
        <v>1.1273E-2</v>
      </c>
      <c r="AR38" s="363">
        <v>-6.8349999999999994E-2</v>
      </c>
      <c r="AS38" s="363">
        <v>-5.9607E-2</v>
      </c>
      <c r="AT38" s="363">
        <v>-4.5255999999999998E-2</v>
      </c>
      <c r="AU38" s="363">
        <v>-7.9232999999999998E-2</v>
      </c>
      <c r="AV38" s="363">
        <v>-2.5975999999999999E-2</v>
      </c>
      <c r="AW38" s="363">
        <v>-2.1815000000000001E-2</v>
      </c>
      <c r="AX38" s="363">
        <v>3.1612903225999999E-3</v>
      </c>
      <c r="AY38" s="920">
        <v>3.0343392612E-2</v>
      </c>
      <c r="AZ38" s="374">
        <v>3.8552200000000002E-2</v>
      </c>
      <c r="BA38" s="374">
        <v>-1.45805E-2</v>
      </c>
      <c r="BB38" s="374">
        <v>-5.0838300000000003E-2</v>
      </c>
      <c r="BC38" s="374">
        <v>1.31982E-2</v>
      </c>
      <c r="BD38" s="374">
        <v>-4.4835800000000002E-2</v>
      </c>
      <c r="BE38" s="374">
        <v>-9.3965499999999993E-2</v>
      </c>
      <c r="BF38" s="374">
        <v>-5.7082000000000001E-2</v>
      </c>
      <c r="BG38" s="374">
        <v>-3.91262E-2</v>
      </c>
      <c r="BH38" s="374">
        <v>1.2995700000000001E-2</v>
      </c>
      <c r="BI38" s="374">
        <v>2.9471399999999998E-2</v>
      </c>
      <c r="BJ38" s="374">
        <v>-4.0868799999999997E-2</v>
      </c>
      <c r="BK38" s="374">
        <v>4.6311599999999996E-3</v>
      </c>
      <c r="BL38" s="374">
        <v>9.9078099999999995E-3</v>
      </c>
      <c r="BM38" s="374">
        <v>-1.3442300000000001E-3</v>
      </c>
      <c r="BN38" s="374">
        <v>-1.1819700000000001E-3</v>
      </c>
      <c r="BO38" s="374">
        <v>7.5122599999999998E-2</v>
      </c>
      <c r="BP38" s="374">
        <v>2.1465000000000001E-2</v>
      </c>
      <c r="BQ38" s="374">
        <v>-2.5366400000000001E-2</v>
      </c>
      <c r="BR38" s="374">
        <v>1.1036199999999999E-2</v>
      </c>
      <c r="BS38" s="374">
        <v>2.80421E-2</v>
      </c>
      <c r="BT38" s="374">
        <v>8.7348099999999998E-2</v>
      </c>
      <c r="BU38" s="374">
        <v>0.1049631</v>
      </c>
      <c r="BV38" s="374">
        <v>5.0941800000000002E-2</v>
      </c>
    </row>
    <row r="39" spans="1:74" ht="11.05" customHeight="1" x14ac:dyDescent="0.2">
      <c r="A39" s="278" t="s">
        <v>102</v>
      </c>
      <c r="B39" s="573" t="s">
        <v>1134</v>
      </c>
      <c r="C39" s="363">
        <v>-0.485927</v>
      </c>
      <c r="D39" s="363">
        <v>-0.47211999999999998</v>
      </c>
      <c r="E39" s="363">
        <v>-0.494502</v>
      </c>
      <c r="F39" s="363">
        <v>-0.54855699999999996</v>
      </c>
      <c r="G39" s="363">
        <v>-0.40148800000000001</v>
      </c>
      <c r="H39" s="363">
        <v>-0.52744100000000005</v>
      </c>
      <c r="I39" s="363">
        <v>-0.57787699999999997</v>
      </c>
      <c r="J39" s="363">
        <v>-0.43073899999999998</v>
      </c>
      <c r="K39" s="363">
        <v>-0.48097899999999999</v>
      </c>
      <c r="L39" s="363">
        <v>-0.55893599999999999</v>
      </c>
      <c r="M39" s="363">
        <v>-0.46094800000000002</v>
      </c>
      <c r="N39" s="363">
        <v>-0.48316599999999998</v>
      </c>
      <c r="O39" s="363">
        <v>-0.538798</v>
      </c>
      <c r="P39" s="363">
        <v>-0.596387</v>
      </c>
      <c r="Q39" s="363">
        <v>-0.60310900000000001</v>
      </c>
      <c r="R39" s="363">
        <v>-0.60840099999999997</v>
      </c>
      <c r="S39" s="363">
        <v>-0.657914</v>
      </c>
      <c r="T39" s="363">
        <v>-0.66476800000000003</v>
      </c>
      <c r="U39" s="363">
        <v>-0.50824599999999998</v>
      </c>
      <c r="V39" s="363">
        <v>-0.52755300000000005</v>
      </c>
      <c r="W39" s="363">
        <v>-0.56375200000000003</v>
      </c>
      <c r="X39" s="363">
        <v>-0.54709200000000002</v>
      </c>
      <c r="Y39" s="363">
        <v>-0.56211</v>
      </c>
      <c r="Z39" s="363">
        <v>-0.51483199999999996</v>
      </c>
      <c r="AA39" s="363">
        <v>-0.677203</v>
      </c>
      <c r="AB39" s="363">
        <v>-0.53853399999999996</v>
      </c>
      <c r="AC39" s="363">
        <v>-0.54021799999999998</v>
      </c>
      <c r="AD39" s="363">
        <v>-0.48144599999999999</v>
      </c>
      <c r="AE39" s="363">
        <v>-0.64540799999999998</v>
      </c>
      <c r="AF39" s="363">
        <v>-0.69725899999999996</v>
      </c>
      <c r="AG39" s="363">
        <v>-0.70439200000000002</v>
      </c>
      <c r="AH39" s="363">
        <v>-0.59847499999999998</v>
      </c>
      <c r="AI39" s="363">
        <v>-0.49336799999999997</v>
      </c>
      <c r="AJ39" s="363">
        <v>-0.55995200000000001</v>
      </c>
      <c r="AK39" s="363">
        <v>-0.50353499999999995</v>
      </c>
      <c r="AL39" s="363">
        <v>-0.78678800000000004</v>
      </c>
      <c r="AM39" s="363">
        <v>-0.62957300000000005</v>
      </c>
      <c r="AN39" s="363">
        <v>-0.62582199999999999</v>
      </c>
      <c r="AO39" s="363">
        <v>-0.66939400000000004</v>
      </c>
      <c r="AP39" s="363">
        <v>-0.49467499999999998</v>
      </c>
      <c r="AQ39" s="363">
        <v>-0.491867</v>
      </c>
      <c r="AR39" s="363">
        <v>-0.630745</v>
      </c>
      <c r="AS39" s="363">
        <v>-0.485267</v>
      </c>
      <c r="AT39" s="363">
        <v>-0.75710699999999997</v>
      </c>
      <c r="AU39" s="363">
        <v>-0.60085100000000002</v>
      </c>
      <c r="AV39" s="363">
        <v>-0.69033599999999995</v>
      </c>
      <c r="AW39" s="363">
        <v>-0.626799</v>
      </c>
      <c r="AX39" s="363">
        <v>-0.72883699999999996</v>
      </c>
      <c r="AY39" s="920">
        <v>-0.69669709999999996</v>
      </c>
      <c r="AZ39" s="374">
        <v>-0.68758129999999995</v>
      </c>
      <c r="BA39" s="374">
        <v>-0.65758830000000001</v>
      </c>
      <c r="BB39" s="374">
        <v>-0.67173799999999995</v>
      </c>
      <c r="BC39" s="374">
        <v>-0.67135230000000001</v>
      </c>
      <c r="BD39" s="374">
        <v>-0.71983090000000005</v>
      </c>
      <c r="BE39" s="374">
        <v>-0.67176829999999998</v>
      </c>
      <c r="BF39" s="374">
        <v>-0.72723490000000002</v>
      </c>
      <c r="BG39" s="374">
        <v>-0.68135840000000003</v>
      </c>
      <c r="BH39" s="374">
        <v>-0.67758589999999996</v>
      </c>
      <c r="BI39" s="374">
        <v>-0.65953019999999996</v>
      </c>
      <c r="BJ39" s="374">
        <v>-0.73939279999999996</v>
      </c>
      <c r="BK39" s="374">
        <v>-0.58071349999999999</v>
      </c>
      <c r="BL39" s="374">
        <v>-0.69708130000000001</v>
      </c>
      <c r="BM39" s="374">
        <v>-0.67538790000000004</v>
      </c>
      <c r="BN39" s="374">
        <v>-0.7038835</v>
      </c>
      <c r="BO39" s="374">
        <v>-0.68568669999999998</v>
      </c>
      <c r="BP39" s="374">
        <v>-0.74616210000000005</v>
      </c>
      <c r="BQ39" s="374">
        <v>-0.72396430000000001</v>
      </c>
      <c r="BR39" s="374">
        <v>-0.74282250000000005</v>
      </c>
      <c r="BS39" s="374">
        <v>-0.70275980000000005</v>
      </c>
      <c r="BT39" s="374">
        <v>-0.69287469999999995</v>
      </c>
      <c r="BU39" s="374">
        <v>-0.67405099999999996</v>
      </c>
      <c r="BV39" s="374">
        <v>-0.74127889999999996</v>
      </c>
    </row>
    <row r="40" spans="1:74" s="287" customFormat="1" ht="11.05" customHeight="1" x14ac:dyDescent="0.2">
      <c r="A40" s="571" t="s">
        <v>434</v>
      </c>
      <c r="B40" s="572" t="s">
        <v>1135</v>
      </c>
      <c r="C40" s="103">
        <v>-9.5407387097000002E-2</v>
      </c>
      <c r="D40" s="103">
        <v>1.8443721429</v>
      </c>
      <c r="E40" s="103">
        <v>2.2861612903000001E-2</v>
      </c>
      <c r="F40" s="103">
        <v>-3.9026166666999998E-2</v>
      </c>
      <c r="G40" s="103">
        <v>-0.55591645161000003</v>
      </c>
      <c r="H40" s="103">
        <v>-0.21228593333000001</v>
      </c>
      <c r="I40" s="103">
        <v>-0.19728235484000001</v>
      </c>
      <c r="J40" s="103">
        <v>0.34493590323000001</v>
      </c>
      <c r="K40" s="103">
        <v>-6.3931866667000001E-2</v>
      </c>
      <c r="L40" s="103">
        <v>0.45837938709999998</v>
      </c>
      <c r="M40" s="103">
        <v>0.53420129999999999</v>
      </c>
      <c r="N40" s="103">
        <v>0.73975641935000003</v>
      </c>
      <c r="O40" s="103">
        <v>3.3534838710000001E-2</v>
      </c>
      <c r="P40" s="103">
        <v>0.68930792857000001</v>
      </c>
      <c r="Q40" s="103">
        <v>0.55022996773999999</v>
      </c>
      <c r="R40" s="103">
        <v>0.11943033333</v>
      </c>
      <c r="S40" s="103">
        <v>-0.66591022581000003</v>
      </c>
      <c r="T40" s="103">
        <v>-0.18397323333000001</v>
      </c>
      <c r="U40" s="103">
        <v>-0.92362854838999997</v>
      </c>
      <c r="V40" s="103">
        <v>-5.3015870967999999E-2</v>
      </c>
      <c r="W40" s="103">
        <v>0.21091573332999999</v>
      </c>
      <c r="X40" s="103">
        <v>-0.13795606452</v>
      </c>
      <c r="Y40" s="103">
        <v>-0.64400769999999996</v>
      </c>
      <c r="Z40" s="103">
        <v>0.56986819354999996</v>
      </c>
      <c r="AA40" s="103">
        <v>-6.9187161289999993E-2</v>
      </c>
      <c r="AB40" s="103">
        <v>1.0624107143E-2</v>
      </c>
      <c r="AC40" s="103">
        <v>0.95428525805999997</v>
      </c>
      <c r="AD40" s="103">
        <v>-0.70669793332999997</v>
      </c>
      <c r="AE40" s="103">
        <v>-0.43371070967999997</v>
      </c>
      <c r="AF40" s="103">
        <v>-0.29868726667000001</v>
      </c>
      <c r="AG40" s="103">
        <v>-0.69753019355000001</v>
      </c>
      <c r="AH40" s="103">
        <v>-0.36362109676999999</v>
      </c>
      <c r="AI40" s="103">
        <v>-0.77682953333000004</v>
      </c>
      <c r="AJ40" s="103">
        <v>0.86843448387</v>
      </c>
      <c r="AK40" s="103">
        <v>0.51646270000000005</v>
      </c>
      <c r="AL40" s="103">
        <v>-8.9713096773999995E-2</v>
      </c>
      <c r="AM40" s="103">
        <v>0.61530348387</v>
      </c>
      <c r="AN40" s="103">
        <v>1.1065467241</v>
      </c>
      <c r="AO40" s="103">
        <v>-0.29940664515999998</v>
      </c>
      <c r="AP40" s="103">
        <v>-0.37254900000000002</v>
      </c>
      <c r="AQ40" s="103">
        <v>-0.77192174193999996</v>
      </c>
      <c r="AR40" s="103">
        <v>-0.70860793333000005</v>
      </c>
      <c r="AS40" s="103">
        <v>-0.61448164516000003</v>
      </c>
      <c r="AT40" s="103">
        <v>9.0829032259000003E-4</v>
      </c>
      <c r="AU40" s="103">
        <v>0.16138540000000001</v>
      </c>
      <c r="AV40" s="103">
        <v>0.87512564516000002</v>
      </c>
      <c r="AW40" s="103">
        <v>7.2923333333999995E-4</v>
      </c>
      <c r="AX40" s="103">
        <v>1.3897058065000001E-2</v>
      </c>
      <c r="AY40" s="938">
        <v>0.78433518238</v>
      </c>
      <c r="AZ40" s="582">
        <v>0.66544930000000002</v>
      </c>
      <c r="BA40" s="582">
        <v>0.46469159999999998</v>
      </c>
      <c r="BB40" s="582">
        <v>-0.35556219999999999</v>
      </c>
      <c r="BC40" s="582">
        <v>-0.68776990000000005</v>
      </c>
      <c r="BD40" s="582">
        <v>-0.36088999999999999</v>
      </c>
      <c r="BE40" s="582">
        <v>-0.44535390000000002</v>
      </c>
      <c r="BF40" s="582">
        <v>-0.19502729999999999</v>
      </c>
      <c r="BG40" s="582">
        <v>-9.1767399999999999E-2</v>
      </c>
      <c r="BH40" s="582">
        <v>0.62528439999999996</v>
      </c>
      <c r="BI40" s="582">
        <v>0.11417140000000001</v>
      </c>
      <c r="BJ40" s="582">
        <v>0.42169119999999999</v>
      </c>
      <c r="BK40" s="582">
        <v>-0.1231188</v>
      </c>
      <c r="BL40" s="582">
        <v>0.82939229999999997</v>
      </c>
      <c r="BM40" s="582">
        <v>0.3853355</v>
      </c>
      <c r="BN40" s="582">
        <v>-0.1704456</v>
      </c>
      <c r="BO40" s="582">
        <v>-0.72166350000000001</v>
      </c>
      <c r="BP40" s="582">
        <v>-0.17884910000000001</v>
      </c>
      <c r="BQ40" s="582">
        <v>-0.42213469999999997</v>
      </c>
      <c r="BR40" s="582">
        <v>-0.19681989999999999</v>
      </c>
      <c r="BS40" s="582">
        <v>6.6677399999999998E-2</v>
      </c>
      <c r="BT40" s="582">
        <v>0.71411950000000002</v>
      </c>
      <c r="BU40" s="582">
        <v>4.08221E-2</v>
      </c>
      <c r="BV40" s="582">
        <v>0.2033885</v>
      </c>
    </row>
    <row r="41" spans="1:74" ht="11.05" customHeight="1" x14ac:dyDescent="0.2">
      <c r="A41" s="278"/>
      <c r="B41" s="567"/>
      <c r="C41" s="363"/>
      <c r="D41" s="363"/>
      <c r="E41" s="363"/>
      <c r="F41" s="363"/>
      <c r="G41" s="363"/>
      <c r="H41" s="363"/>
      <c r="I41" s="363"/>
      <c r="J41" s="363"/>
      <c r="K41" s="363"/>
      <c r="L41" s="363"/>
      <c r="M41" s="363"/>
      <c r="N41" s="363"/>
      <c r="O41" s="363"/>
      <c r="P41" s="363"/>
      <c r="Q41" s="363"/>
      <c r="R41" s="363"/>
      <c r="S41" s="363"/>
      <c r="T41" s="363"/>
      <c r="U41" s="363"/>
      <c r="V41" s="363"/>
      <c r="W41" s="363"/>
      <c r="X41" s="363"/>
      <c r="Y41" s="363"/>
      <c r="Z41" s="363"/>
      <c r="AA41" s="363"/>
      <c r="AB41" s="363"/>
      <c r="AC41" s="363"/>
      <c r="AD41" s="363"/>
      <c r="AE41" s="363"/>
      <c r="AF41" s="363"/>
      <c r="AG41" s="363"/>
      <c r="AH41" s="363"/>
      <c r="AI41" s="363"/>
      <c r="AJ41" s="363"/>
      <c r="AK41" s="363"/>
      <c r="AL41" s="363"/>
      <c r="AM41" s="363"/>
      <c r="AN41" s="363"/>
      <c r="AO41" s="363"/>
      <c r="AP41" s="363"/>
      <c r="AQ41" s="363"/>
      <c r="AR41" s="363"/>
      <c r="AS41" s="363"/>
      <c r="AT41" s="363"/>
      <c r="AU41" s="363"/>
      <c r="AV41" s="363"/>
      <c r="AW41" s="363"/>
      <c r="AX41" s="363"/>
      <c r="AY41" s="920"/>
      <c r="AZ41" s="374"/>
      <c r="BA41" s="374"/>
      <c r="BB41" s="374"/>
      <c r="BC41" s="374"/>
      <c r="BD41" s="374"/>
      <c r="BE41" s="374"/>
      <c r="BF41" s="374"/>
      <c r="BG41" s="374"/>
      <c r="BH41" s="374"/>
      <c r="BI41" s="374"/>
      <c r="BJ41" s="374"/>
      <c r="BK41" s="374"/>
      <c r="BL41" s="374"/>
      <c r="BM41" s="374"/>
      <c r="BN41" s="374"/>
      <c r="BO41" s="374"/>
      <c r="BP41" s="374"/>
      <c r="BQ41" s="374"/>
      <c r="BR41" s="374"/>
      <c r="BS41" s="374"/>
      <c r="BT41" s="374"/>
      <c r="BU41" s="374"/>
      <c r="BV41" s="374"/>
    </row>
    <row r="42" spans="1:74" ht="11.05" customHeight="1" x14ac:dyDescent="0.2">
      <c r="A42" s="277"/>
      <c r="B42" s="31" t="s">
        <v>458</v>
      </c>
      <c r="C42" s="363"/>
      <c r="D42" s="363"/>
      <c r="E42" s="363"/>
      <c r="F42" s="363"/>
      <c r="G42" s="363"/>
      <c r="H42" s="363"/>
      <c r="I42" s="363"/>
      <c r="J42" s="363"/>
      <c r="K42" s="363"/>
      <c r="L42" s="363"/>
      <c r="M42" s="363"/>
      <c r="N42" s="363"/>
      <c r="O42" s="363"/>
      <c r="P42" s="363"/>
      <c r="Q42" s="363"/>
      <c r="R42" s="363"/>
      <c r="S42" s="363"/>
      <c r="T42" s="363"/>
      <c r="U42" s="363"/>
      <c r="V42" s="363"/>
      <c r="W42" s="363"/>
      <c r="X42" s="363"/>
      <c r="Y42" s="363"/>
      <c r="Z42" s="363"/>
      <c r="AA42" s="363"/>
      <c r="AB42" s="363"/>
      <c r="AC42" s="363"/>
      <c r="AD42" s="363"/>
      <c r="AE42" s="363"/>
      <c r="AF42" s="363"/>
      <c r="AG42" s="363"/>
      <c r="AH42" s="363"/>
      <c r="AI42" s="363"/>
      <c r="AJ42" s="363"/>
      <c r="AK42" s="363"/>
      <c r="AL42" s="363"/>
      <c r="AM42" s="363"/>
      <c r="AN42" s="363"/>
      <c r="AO42" s="363"/>
      <c r="AP42" s="363"/>
      <c r="AQ42" s="363"/>
      <c r="AR42" s="363"/>
      <c r="AS42" s="363"/>
      <c r="AT42" s="363"/>
      <c r="AU42" s="363"/>
      <c r="AV42" s="363"/>
      <c r="AW42" s="363"/>
      <c r="AX42" s="363"/>
      <c r="AY42" s="920"/>
      <c r="AZ42" s="374"/>
      <c r="BA42" s="374"/>
      <c r="BB42" s="374"/>
      <c r="BC42" s="374"/>
      <c r="BD42" s="374"/>
      <c r="BE42" s="374"/>
      <c r="BF42" s="374"/>
      <c r="BG42" s="374"/>
      <c r="BH42" s="374"/>
      <c r="BI42" s="374"/>
      <c r="BJ42" s="374"/>
      <c r="BK42" s="374"/>
      <c r="BL42" s="374"/>
      <c r="BM42" s="374"/>
      <c r="BN42" s="374"/>
      <c r="BO42" s="374"/>
      <c r="BP42" s="374"/>
      <c r="BQ42" s="374"/>
      <c r="BR42" s="374"/>
      <c r="BS42" s="374"/>
      <c r="BT42" s="374"/>
      <c r="BU42" s="374"/>
      <c r="BV42" s="374"/>
    </row>
    <row r="43" spans="1:74" s="287" customFormat="1" ht="11.05" customHeight="1" x14ac:dyDescent="0.2">
      <c r="A43" s="571" t="s">
        <v>247</v>
      </c>
      <c r="B43" s="567" t="s">
        <v>1136</v>
      </c>
      <c r="C43" s="103">
        <v>18.814347999999999</v>
      </c>
      <c r="D43" s="103">
        <v>17.699107999999999</v>
      </c>
      <c r="E43" s="103">
        <v>19.132116</v>
      </c>
      <c r="F43" s="103">
        <v>19.743698999999999</v>
      </c>
      <c r="G43" s="103">
        <v>20.049742999999999</v>
      </c>
      <c r="H43" s="103">
        <v>20.585872999999999</v>
      </c>
      <c r="I43" s="103">
        <v>20.171831000000001</v>
      </c>
      <c r="J43" s="103">
        <v>20.572572999999998</v>
      </c>
      <c r="K43" s="103">
        <v>20.138569</v>
      </c>
      <c r="L43" s="103">
        <v>20.37715</v>
      </c>
      <c r="M43" s="103">
        <v>20.572648000000001</v>
      </c>
      <c r="N43" s="103">
        <v>20.656690000000001</v>
      </c>
      <c r="O43" s="103">
        <v>19.613111</v>
      </c>
      <c r="P43" s="103">
        <v>20.190412999999999</v>
      </c>
      <c r="Q43" s="103">
        <v>20.483485999999999</v>
      </c>
      <c r="R43" s="103">
        <v>19.727340999999999</v>
      </c>
      <c r="S43" s="103">
        <v>19.839566999999999</v>
      </c>
      <c r="T43" s="103">
        <v>20.433236999999998</v>
      </c>
      <c r="U43" s="103">
        <v>19.925560999999998</v>
      </c>
      <c r="V43" s="103">
        <v>20.265028999999998</v>
      </c>
      <c r="W43" s="103">
        <v>20.129058000000001</v>
      </c>
      <c r="X43" s="103">
        <v>20.006618</v>
      </c>
      <c r="Y43" s="103">
        <v>20.214213999999998</v>
      </c>
      <c r="Z43" s="103">
        <v>19.327209</v>
      </c>
      <c r="AA43" s="103">
        <v>19.353483000000001</v>
      </c>
      <c r="AB43" s="103">
        <v>19.941524000000001</v>
      </c>
      <c r="AC43" s="103">
        <v>20.207293</v>
      </c>
      <c r="AD43" s="103">
        <v>19.971914999999999</v>
      </c>
      <c r="AE43" s="103">
        <v>20.323443000000001</v>
      </c>
      <c r="AF43" s="103">
        <v>20.755185999999998</v>
      </c>
      <c r="AG43" s="103">
        <v>20.042788999999999</v>
      </c>
      <c r="AH43" s="103">
        <v>20.767872000000001</v>
      </c>
      <c r="AI43" s="103">
        <v>20.154582999999999</v>
      </c>
      <c r="AJ43" s="103">
        <v>20.631443999999998</v>
      </c>
      <c r="AK43" s="103">
        <v>20.738980000000002</v>
      </c>
      <c r="AL43" s="103">
        <v>20.396183000000001</v>
      </c>
      <c r="AM43" s="103">
        <v>19.586971999999999</v>
      </c>
      <c r="AN43" s="103">
        <v>19.948526999999999</v>
      </c>
      <c r="AO43" s="103">
        <v>19.877115</v>
      </c>
      <c r="AP43" s="103">
        <v>20.008413999999998</v>
      </c>
      <c r="AQ43" s="103">
        <v>20.800183000000001</v>
      </c>
      <c r="AR43" s="103">
        <v>20.249022</v>
      </c>
      <c r="AS43" s="103">
        <v>20.482396000000001</v>
      </c>
      <c r="AT43" s="103">
        <v>20.710633999999999</v>
      </c>
      <c r="AU43" s="103">
        <v>20.308129999999998</v>
      </c>
      <c r="AV43" s="103">
        <v>21.009778000000001</v>
      </c>
      <c r="AW43" s="103">
        <v>20.234642000000001</v>
      </c>
      <c r="AX43" s="103">
        <v>20.377511788</v>
      </c>
      <c r="AY43" s="938">
        <v>20.445270139000002</v>
      </c>
      <c r="AZ43" s="582">
        <v>20.126439999999999</v>
      </c>
      <c r="BA43" s="582">
        <v>20.288499999999999</v>
      </c>
      <c r="BB43" s="582">
        <v>20.196000000000002</v>
      </c>
      <c r="BC43" s="582">
        <v>20.78274</v>
      </c>
      <c r="BD43" s="582">
        <v>20.658940000000001</v>
      </c>
      <c r="BE43" s="582">
        <v>20.853549999999998</v>
      </c>
      <c r="BF43" s="582">
        <v>20.856269999999999</v>
      </c>
      <c r="BG43" s="582">
        <v>20.5473</v>
      </c>
      <c r="BH43" s="582">
        <v>20.759640000000001</v>
      </c>
      <c r="BI43" s="582">
        <v>20.415939999999999</v>
      </c>
      <c r="BJ43" s="582">
        <v>20.574390000000001</v>
      </c>
      <c r="BK43" s="582">
        <v>19.927199999999999</v>
      </c>
      <c r="BL43" s="582">
        <v>20.290559999999999</v>
      </c>
      <c r="BM43" s="582">
        <v>20.447600000000001</v>
      </c>
      <c r="BN43" s="582">
        <v>20.337330000000001</v>
      </c>
      <c r="BO43" s="582">
        <v>20.786480000000001</v>
      </c>
      <c r="BP43" s="582">
        <v>20.900079999999999</v>
      </c>
      <c r="BQ43" s="582">
        <v>20.992360000000001</v>
      </c>
      <c r="BR43" s="582">
        <v>20.94539</v>
      </c>
      <c r="BS43" s="582">
        <v>20.525729999999999</v>
      </c>
      <c r="BT43" s="582">
        <v>20.729700000000001</v>
      </c>
      <c r="BU43" s="582">
        <v>20.429130000000001</v>
      </c>
      <c r="BV43" s="582">
        <v>20.64414</v>
      </c>
    </row>
    <row r="44" spans="1:74" ht="11.05" customHeight="1" x14ac:dyDescent="0.2">
      <c r="A44" s="277" t="s">
        <v>534</v>
      </c>
      <c r="B44" s="568" t="s">
        <v>1126</v>
      </c>
      <c r="C44" s="363">
        <v>4.0425789999999999</v>
      </c>
      <c r="D44" s="363">
        <v>3.0106890000000002</v>
      </c>
      <c r="E44" s="363">
        <v>3.1933310000000001</v>
      </c>
      <c r="F44" s="363">
        <v>3.2314430000000001</v>
      </c>
      <c r="G44" s="363">
        <v>3.389751</v>
      </c>
      <c r="H44" s="363">
        <v>3.365332</v>
      </c>
      <c r="I44" s="363">
        <v>3.3149000000000002</v>
      </c>
      <c r="J44" s="363">
        <v>3.3795809999999999</v>
      </c>
      <c r="K44" s="363">
        <v>3.322473</v>
      </c>
      <c r="L44" s="363">
        <v>3.412153</v>
      </c>
      <c r="M44" s="363">
        <v>3.5432350000000001</v>
      </c>
      <c r="N44" s="363">
        <v>4.0248410000000003</v>
      </c>
      <c r="O44" s="363">
        <v>3.979196</v>
      </c>
      <c r="P44" s="363">
        <v>3.729911</v>
      </c>
      <c r="Q44" s="363">
        <v>3.5920480000000001</v>
      </c>
      <c r="R44" s="363">
        <v>3.2634910000000001</v>
      </c>
      <c r="S44" s="363">
        <v>3.030122</v>
      </c>
      <c r="T44" s="363">
        <v>3.2429830000000002</v>
      </c>
      <c r="U44" s="363">
        <v>3.3529719999999998</v>
      </c>
      <c r="V44" s="363">
        <v>2.9958999999999998</v>
      </c>
      <c r="W44" s="363">
        <v>3.1597019999999998</v>
      </c>
      <c r="X44" s="363">
        <v>3.225158</v>
      </c>
      <c r="Y44" s="363">
        <v>3.4231950000000002</v>
      </c>
      <c r="Z44" s="363">
        <v>3.318784</v>
      </c>
      <c r="AA44" s="363">
        <v>3.650852</v>
      </c>
      <c r="AB44" s="363">
        <v>3.6074359999999999</v>
      </c>
      <c r="AC44" s="363">
        <v>3.3423690000000001</v>
      </c>
      <c r="AD44" s="363">
        <v>3.3552409999999999</v>
      </c>
      <c r="AE44" s="363">
        <v>3.3240120000000002</v>
      </c>
      <c r="AF44" s="363">
        <v>3.2845170000000001</v>
      </c>
      <c r="AG44" s="363">
        <v>3.4490159999999999</v>
      </c>
      <c r="AH44" s="363">
        <v>3.2286809999999999</v>
      </c>
      <c r="AI44" s="363">
        <v>3.2756880000000002</v>
      </c>
      <c r="AJ44" s="363">
        <v>3.4992489999999998</v>
      </c>
      <c r="AK44" s="363">
        <v>3.8534619999999999</v>
      </c>
      <c r="AL44" s="363">
        <v>4.1855120000000001</v>
      </c>
      <c r="AM44" s="363">
        <v>3.9340290000000002</v>
      </c>
      <c r="AN44" s="363">
        <v>3.8643649999999998</v>
      </c>
      <c r="AO44" s="363">
        <v>3.5970759999999999</v>
      </c>
      <c r="AP44" s="363">
        <v>3.3293270000000001</v>
      </c>
      <c r="AQ44" s="363">
        <v>3.471349</v>
      </c>
      <c r="AR44" s="363">
        <v>3.363175</v>
      </c>
      <c r="AS44" s="363">
        <v>3.0990869999999999</v>
      </c>
      <c r="AT44" s="363">
        <v>3.4426079999999999</v>
      </c>
      <c r="AU44" s="363">
        <v>3.6655150000000001</v>
      </c>
      <c r="AV44" s="363">
        <v>3.8515039999999998</v>
      </c>
      <c r="AW44" s="363">
        <v>3.8060049999999999</v>
      </c>
      <c r="AX44" s="363">
        <v>3.8978892160999998</v>
      </c>
      <c r="AY44" s="920">
        <v>4.0976803257999999</v>
      </c>
      <c r="AZ44" s="374">
        <v>3.8561459999999999</v>
      </c>
      <c r="BA44" s="374">
        <v>3.6803360000000001</v>
      </c>
      <c r="BB44" s="374">
        <v>3.4556580000000001</v>
      </c>
      <c r="BC44" s="374">
        <v>3.337526</v>
      </c>
      <c r="BD44" s="374">
        <v>3.3332030000000001</v>
      </c>
      <c r="BE44" s="374">
        <v>3.4170729999999998</v>
      </c>
      <c r="BF44" s="374">
        <v>3.3394720000000002</v>
      </c>
      <c r="BG44" s="374">
        <v>3.4291119999999999</v>
      </c>
      <c r="BH44" s="374">
        <v>3.6166529999999999</v>
      </c>
      <c r="BI44" s="374">
        <v>3.6969120000000002</v>
      </c>
      <c r="BJ44" s="374">
        <v>3.9949400000000002</v>
      </c>
      <c r="BK44" s="374">
        <v>4.0456820000000002</v>
      </c>
      <c r="BL44" s="374">
        <v>4.0052779999999997</v>
      </c>
      <c r="BM44" s="374">
        <v>3.6917659999999999</v>
      </c>
      <c r="BN44" s="374">
        <v>3.553566</v>
      </c>
      <c r="BO44" s="374">
        <v>3.411931</v>
      </c>
      <c r="BP44" s="374">
        <v>3.455327</v>
      </c>
      <c r="BQ44" s="374">
        <v>3.4881989999999998</v>
      </c>
      <c r="BR44" s="374">
        <v>3.4687899999999998</v>
      </c>
      <c r="BS44" s="374">
        <v>3.47675</v>
      </c>
      <c r="BT44" s="374">
        <v>3.6847080000000001</v>
      </c>
      <c r="BU44" s="374">
        <v>3.6741760000000001</v>
      </c>
      <c r="BV44" s="374">
        <v>4.0830539999999997</v>
      </c>
    </row>
    <row r="45" spans="1:74" ht="11.05" customHeight="1" x14ac:dyDescent="0.2">
      <c r="A45" s="277" t="s">
        <v>772</v>
      </c>
      <c r="B45" s="568" t="s">
        <v>1128</v>
      </c>
      <c r="C45" s="363">
        <v>8.4064E-2</v>
      </c>
      <c r="D45" s="363">
        <v>0.12175</v>
      </c>
      <c r="E45" s="363">
        <v>0.13022</v>
      </c>
      <c r="F45" s="363">
        <v>0.131994</v>
      </c>
      <c r="G45" s="363">
        <v>0.14299500000000001</v>
      </c>
      <c r="H45" s="363">
        <v>0.129216</v>
      </c>
      <c r="I45" s="363">
        <v>0.122863</v>
      </c>
      <c r="J45" s="363">
        <v>0.14444499999999999</v>
      </c>
      <c r="K45" s="363">
        <v>0.108697</v>
      </c>
      <c r="L45" s="363">
        <v>0.164131</v>
      </c>
      <c r="M45" s="363">
        <v>0.158086</v>
      </c>
      <c r="N45" s="363">
        <v>0.15549499999999999</v>
      </c>
      <c r="O45" s="363">
        <v>0.124696</v>
      </c>
      <c r="P45" s="363">
        <v>0.140793</v>
      </c>
      <c r="Q45" s="363">
        <v>0.15332200000000001</v>
      </c>
      <c r="R45" s="363">
        <v>0.16320899999999999</v>
      </c>
      <c r="S45" s="363">
        <v>0.15617400000000001</v>
      </c>
      <c r="T45" s="363">
        <v>0.20013500000000001</v>
      </c>
      <c r="U45" s="363">
        <v>0.16460900000000001</v>
      </c>
      <c r="V45" s="363">
        <v>0.183194</v>
      </c>
      <c r="W45" s="363">
        <v>0.170406</v>
      </c>
      <c r="X45" s="363">
        <v>0.19822300000000001</v>
      </c>
      <c r="Y45" s="363">
        <v>0.19029499999999999</v>
      </c>
      <c r="Z45" s="363">
        <v>0.1867</v>
      </c>
      <c r="AA45" s="363">
        <v>0.19962099999999999</v>
      </c>
      <c r="AB45" s="363">
        <v>0.213065</v>
      </c>
      <c r="AC45" s="363">
        <v>0.23675199999999999</v>
      </c>
      <c r="AD45" s="363">
        <v>0.23368700000000001</v>
      </c>
      <c r="AE45" s="363">
        <v>0.312475</v>
      </c>
      <c r="AF45" s="363">
        <v>0.297842</v>
      </c>
      <c r="AG45" s="363">
        <v>0.26063500000000001</v>
      </c>
      <c r="AH45" s="363">
        <v>0.28934100000000001</v>
      </c>
      <c r="AI45" s="363">
        <v>0.30568499999999998</v>
      </c>
      <c r="AJ45" s="363">
        <v>0.28571000000000002</v>
      </c>
      <c r="AK45" s="363">
        <v>0.25357600000000002</v>
      </c>
      <c r="AL45" s="363">
        <v>0.31811499999999998</v>
      </c>
      <c r="AM45" s="363">
        <v>0.2651</v>
      </c>
      <c r="AN45" s="363">
        <v>0.33601500000000001</v>
      </c>
      <c r="AO45" s="363">
        <v>0.31084499999999998</v>
      </c>
      <c r="AP45" s="363">
        <v>0.32009700000000002</v>
      </c>
      <c r="AQ45" s="363">
        <v>0.30666199999999999</v>
      </c>
      <c r="AR45" s="363">
        <v>0.351464</v>
      </c>
      <c r="AS45" s="363">
        <v>0.36602899999999999</v>
      </c>
      <c r="AT45" s="363">
        <v>0.32767499999999999</v>
      </c>
      <c r="AU45" s="363">
        <v>0.33274700000000001</v>
      </c>
      <c r="AV45" s="363">
        <v>0.33013700000000001</v>
      </c>
      <c r="AW45" s="363">
        <v>0.347522</v>
      </c>
      <c r="AX45" s="363">
        <v>0.30918322999999998</v>
      </c>
      <c r="AY45" s="920">
        <v>0.2549689</v>
      </c>
      <c r="AZ45" s="374">
        <v>0.28428120000000001</v>
      </c>
      <c r="BA45" s="374">
        <v>0.29327110000000001</v>
      </c>
      <c r="BB45" s="374">
        <v>0.30670950000000002</v>
      </c>
      <c r="BC45" s="374">
        <v>0.33066869999999998</v>
      </c>
      <c r="BD45" s="374">
        <v>0.34322510000000001</v>
      </c>
      <c r="BE45" s="374">
        <v>0.33787070000000002</v>
      </c>
      <c r="BF45" s="374">
        <v>0.33914650000000002</v>
      </c>
      <c r="BG45" s="374">
        <v>0.32868310000000001</v>
      </c>
      <c r="BH45" s="374">
        <v>0.3389373</v>
      </c>
      <c r="BI45" s="374">
        <v>0.34164549999999999</v>
      </c>
      <c r="BJ45" s="374">
        <v>0.35130159999999999</v>
      </c>
      <c r="BK45" s="374">
        <v>0.31078410000000001</v>
      </c>
      <c r="BL45" s="374">
        <v>0.33707789999999999</v>
      </c>
      <c r="BM45" s="374">
        <v>0.34410809999999997</v>
      </c>
      <c r="BN45" s="374">
        <v>0.34847879999999998</v>
      </c>
      <c r="BO45" s="374">
        <v>0.36470059999999999</v>
      </c>
      <c r="BP45" s="374">
        <v>0.37146269999999998</v>
      </c>
      <c r="BQ45" s="374">
        <v>0.36181750000000001</v>
      </c>
      <c r="BR45" s="374">
        <v>0.36295129999999998</v>
      </c>
      <c r="BS45" s="374">
        <v>0.35377249999999999</v>
      </c>
      <c r="BT45" s="374">
        <v>0.35734329999999997</v>
      </c>
      <c r="BU45" s="374">
        <v>0.35778290000000001</v>
      </c>
      <c r="BV45" s="374">
        <v>0.3692686</v>
      </c>
    </row>
    <row r="46" spans="1:74" ht="11.05" customHeight="1" x14ac:dyDescent="0.2">
      <c r="A46" s="278" t="s">
        <v>243</v>
      </c>
      <c r="B46" s="568" t="s">
        <v>1137</v>
      </c>
      <c r="C46" s="363">
        <v>7.723325</v>
      </c>
      <c r="D46" s="363">
        <v>7.8235749999999999</v>
      </c>
      <c r="E46" s="363">
        <v>8.5531550000000003</v>
      </c>
      <c r="F46" s="363">
        <v>8.8393800000000002</v>
      </c>
      <c r="G46" s="363">
        <v>9.0807749999999992</v>
      </c>
      <c r="H46" s="363">
        <v>9.3616659999999996</v>
      </c>
      <c r="I46" s="363">
        <v>9.2970620000000004</v>
      </c>
      <c r="J46" s="363">
        <v>9.1823250000000005</v>
      </c>
      <c r="K46" s="363">
        <v>8.9324600000000007</v>
      </c>
      <c r="L46" s="363">
        <v>9.0269370000000002</v>
      </c>
      <c r="M46" s="363">
        <v>9.0210779999999993</v>
      </c>
      <c r="N46" s="363">
        <v>8.8794160000000009</v>
      </c>
      <c r="O46" s="363">
        <v>8.0618730000000003</v>
      </c>
      <c r="P46" s="363">
        <v>8.6501760000000001</v>
      </c>
      <c r="Q46" s="363">
        <v>9.0051249999999996</v>
      </c>
      <c r="R46" s="363">
        <v>8.7987420000000007</v>
      </c>
      <c r="S46" s="363">
        <v>9.1191099999999992</v>
      </c>
      <c r="T46" s="363">
        <v>9.075113</v>
      </c>
      <c r="U46" s="363">
        <v>8.8115620000000003</v>
      </c>
      <c r="V46" s="363">
        <v>9.1153639999999996</v>
      </c>
      <c r="W46" s="363">
        <v>8.8466349999999991</v>
      </c>
      <c r="X46" s="363">
        <v>8.8067969999999995</v>
      </c>
      <c r="Y46" s="363">
        <v>8.8268369999999994</v>
      </c>
      <c r="Z46" s="363">
        <v>8.5959120000000002</v>
      </c>
      <c r="AA46" s="363">
        <v>8.2910260000000005</v>
      </c>
      <c r="AB46" s="363">
        <v>8.694903</v>
      </c>
      <c r="AC46" s="363">
        <v>9.0769289999999998</v>
      </c>
      <c r="AD46" s="363">
        <v>8.9440740000000005</v>
      </c>
      <c r="AE46" s="363">
        <v>9.0798850000000009</v>
      </c>
      <c r="AF46" s="363">
        <v>9.3657190000000003</v>
      </c>
      <c r="AG46" s="363">
        <v>8.9790080000000003</v>
      </c>
      <c r="AH46" s="363">
        <v>9.2444869999999995</v>
      </c>
      <c r="AI46" s="363">
        <v>8.8430999999999997</v>
      </c>
      <c r="AJ46" s="363">
        <v>9.0998470000000005</v>
      </c>
      <c r="AK46" s="363">
        <v>8.9098400000000009</v>
      </c>
      <c r="AL46" s="363">
        <v>8.7958689999999997</v>
      </c>
      <c r="AM46" s="363">
        <v>8.2376719999999999</v>
      </c>
      <c r="AN46" s="363">
        <v>8.6009729999999998</v>
      </c>
      <c r="AO46" s="363">
        <v>8.8873770000000007</v>
      </c>
      <c r="AP46" s="363">
        <v>8.8311630000000001</v>
      </c>
      <c r="AQ46" s="363">
        <v>9.3959930000000007</v>
      </c>
      <c r="AR46" s="363">
        <v>9.1198350000000001</v>
      </c>
      <c r="AS46" s="363">
        <v>9.296856</v>
      </c>
      <c r="AT46" s="363">
        <v>9.2577169999999995</v>
      </c>
      <c r="AU46" s="363">
        <v>8.9936910000000001</v>
      </c>
      <c r="AV46" s="363">
        <v>9.0681530000000006</v>
      </c>
      <c r="AW46" s="363">
        <v>8.8081160000000001</v>
      </c>
      <c r="AX46" s="363">
        <v>8.7830967742000006</v>
      </c>
      <c r="AY46" s="920">
        <v>8.3754856451999995</v>
      </c>
      <c r="AZ46" s="374">
        <v>8.5816470000000002</v>
      </c>
      <c r="BA46" s="374">
        <v>8.9107430000000001</v>
      </c>
      <c r="BB46" s="374">
        <v>8.8577300000000001</v>
      </c>
      <c r="BC46" s="374">
        <v>9.3695640000000004</v>
      </c>
      <c r="BD46" s="374">
        <v>9.1348780000000005</v>
      </c>
      <c r="BE46" s="374">
        <v>9.3354710000000001</v>
      </c>
      <c r="BF46" s="374">
        <v>9.2536199999999997</v>
      </c>
      <c r="BG46" s="374">
        <v>8.9983140000000006</v>
      </c>
      <c r="BH46" s="374">
        <v>8.9260140000000003</v>
      </c>
      <c r="BI46" s="374">
        <v>8.8806829999999994</v>
      </c>
      <c r="BJ46" s="374">
        <v>8.7257840000000009</v>
      </c>
      <c r="BK46" s="374">
        <v>8.2318289999999994</v>
      </c>
      <c r="BL46" s="374">
        <v>8.5640640000000001</v>
      </c>
      <c r="BM46" s="374">
        <v>8.8925070000000002</v>
      </c>
      <c r="BN46" s="374">
        <v>8.8160439999999998</v>
      </c>
      <c r="BO46" s="374">
        <v>9.2836829999999999</v>
      </c>
      <c r="BP46" s="374">
        <v>9.0855870000000003</v>
      </c>
      <c r="BQ46" s="374">
        <v>9.2389259999999993</v>
      </c>
      <c r="BR46" s="374">
        <v>9.1415100000000002</v>
      </c>
      <c r="BS46" s="374">
        <v>8.8631720000000005</v>
      </c>
      <c r="BT46" s="374">
        <v>8.8311259999999994</v>
      </c>
      <c r="BU46" s="374">
        <v>8.7868630000000003</v>
      </c>
      <c r="BV46" s="374">
        <v>8.6575380000000006</v>
      </c>
    </row>
    <row r="47" spans="1:74" ht="11.05" customHeight="1" x14ac:dyDescent="0.2">
      <c r="A47" s="278" t="s">
        <v>244</v>
      </c>
      <c r="B47" s="568" t="s">
        <v>1131</v>
      </c>
      <c r="C47" s="363">
        <v>1.1310610000000001</v>
      </c>
      <c r="D47" s="363">
        <v>1.0867990000000001</v>
      </c>
      <c r="E47" s="363">
        <v>1.1500570000000001</v>
      </c>
      <c r="F47" s="363">
        <v>1.2920510000000001</v>
      </c>
      <c r="G47" s="363">
        <v>1.291709</v>
      </c>
      <c r="H47" s="363">
        <v>1.4260740000000001</v>
      </c>
      <c r="I47" s="363">
        <v>1.501371</v>
      </c>
      <c r="J47" s="363">
        <v>1.5634710000000001</v>
      </c>
      <c r="K47" s="363">
        <v>1.4848399999999999</v>
      </c>
      <c r="L47" s="363">
        <v>1.466753</v>
      </c>
      <c r="M47" s="363">
        <v>1.5070250000000001</v>
      </c>
      <c r="N47" s="363">
        <v>1.5174319999999999</v>
      </c>
      <c r="O47" s="363">
        <v>1.4183330000000001</v>
      </c>
      <c r="P47" s="363">
        <v>1.4180699999999999</v>
      </c>
      <c r="Q47" s="363">
        <v>1.520051</v>
      </c>
      <c r="R47" s="363">
        <v>1.547018</v>
      </c>
      <c r="S47" s="363">
        <v>1.5911839999999999</v>
      </c>
      <c r="T47" s="363">
        <v>1.685743</v>
      </c>
      <c r="U47" s="363">
        <v>1.6025430000000001</v>
      </c>
      <c r="V47" s="363">
        <v>1.6536759999999999</v>
      </c>
      <c r="W47" s="363">
        <v>1.5342340000000001</v>
      </c>
      <c r="X47" s="363">
        <v>1.558341</v>
      </c>
      <c r="Y47" s="363">
        <v>1.5844929999999999</v>
      </c>
      <c r="Z47" s="363">
        <v>1.5927659999999999</v>
      </c>
      <c r="AA47" s="363">
        <v>1.5276590000000001</v>
      </c>
      <c r="AB47" s="363">
        <v>1.5157719999999999</v>
      </c>
      <c r="AC47" s="363">
        <v>1.6129869999999999</v>
      </c>
      <c r="AD47" s="363">
        <v>1.6057699999999999</v>
      </c>
      <c r="AE47" s="363">
        <v>1.669672</v>
      </c>
      <c r="AF47" s="363">
        <v>1.7554289999999999</v>
      </c>
      <c r="AG47" s="363">
        <v>1.7529840000000001</v>
      </c>
      <c r="AH47" s="363">
        <v>1.7075039999999999</v>
      </c>
      <c r="AI47" s="363">
        <v>1.6913800000000001</v>
      </c>
      <c r="AJ47" s="363">
        <v>1.6971130000000001</v>
      </c>
      <c r="AK47" s="363">
        <v>1.623478</v>
      </c>
      <c r="AL47" s="363">
        <v>1.6681969999999999</v>
      </c>
      <c r="AM47" s="363">
        <v>1.5362</v>
      </c>
      <c r="AN47" s="363">
        <v>1.563982</v>
      </c>
      <c r="AO47" s="363">
        <v>1.650865</v>
      </c>
      <c r="AP47" s="363">
        <v>1.708474</v>
      </c>
      <c r="AQ47" s="363">
        <v>1.7681519999999999</v>
      </c>
      <c r="AR47" s="363">
        <v>1.7101710000000001</v>
      </c>
      <c r="AS47" s="363">
        <v>1.83168</v>
      </c>
      <c r="AT47" s="363">
        <v>1.7888550000000001</v>
      </c>
      <c r="AU47" s="363">
        <v>1.6706129999999999</v>
      </c>
      <c r="AV47" s="363">
        <v>1.729743</v>
      </c>
      <c r="AW47" s="363">
        <v>1.6703589999999999</v>
      </c>
      <c r="AX47" s="363">
        <v>1.7621612902999999</v>
      </c>
      <c r="AY47" s="920">
        <v>1.6113237096999999</v>
      </c>
      <c r="AZ47" s="374">
        <v>1.587958</v>
      </c>
      <c r="BA47" s="374">
        <v>1.6810639999999999</v>
      </c>
      <c r="BB47" s="374">
        <v>1.7308570000000001</v>
      </c>
      <c r="BC47" s="374">
        <v>1.795747</v>
      </c>
      <c r="BD47" s="374">
        <v>1.84456</v>
      </c>
      <c r="BE47" s="374">
        <v>1.8645510000000001</v>
      </c>
      <c r="BF47" s="374">
        <v>1.8169679999999999</v>
      </c>
      <c r="BG47" s="374">
        <v>1.7032860000000001</v>
      </c>
      <c r="BH47" s="374">
        <v>1.7609950000000001</v>
      </c>
      <c r="BI47" s="374">
        <v>1.669983</v>
      </c>
      <c r="BJ47" s="374">
        <v>1.7409239999999999</v>
      </c>
      <c r="BK47" s="374">
        <v>1.588654</v>
      </c>
      <c r="BL47" s="374">
        <v>1.613915</v>
      </c>
      <c r="BM47" s="374">
        <v>1.7071540000000001</v>
      </c>
      <c r="BN47" s="374">
        <v>1.756869</v>
      </c>
      <c r="BO47" s="374">
        <v>1.822208</v>
      </c>
      <c r="BP47" s="374">
        <v>1.8712569999999999</v>
      </c>
      <c r="BQ47" s="374">
        <v>1.8913709999999999</v>
      </c>
      <c r="BR47" s="374">
        <v>1.842803</v>
      </c>
      <c r="BS47" s="374">
        <v>1.72739</v>
      </c>
      <c r="BT47" s="374">
        <v>1.785844</v>
      </c>
      <c r="BU47" s="374">
        <v>1.6935450000000001</v>
      </c>
      <c r="BV47" s="374">
        <v>1.765657</v>
      </c>
    </row>
    <row r="48" spans="1:74" ht="11.05" customHeight="1" x14ac:dyDescent="0.2">
      <c r="A48" s="278" t="s">
        <v>245</v>
      </c>
      <c r="B48" s="568" t="s">
        <v>1132</v>
      </c>
      <c r="C48" s="363">
        <v>3.9364659999999998</v>
      </c>
      <c r="D48" s="363">
        <v>3.9684219999999999</v>
      </c>
      <c r="E48" s="363">
        <v>4.0771480000000002</v>
      </c>
      <c r="F48" s="363">
        <v>4.0483609999999999</v>
      </c>
      <c r="G48" s="363">
        <v>3.90015</v>
      </c>
      <c r="H48" s="363">
        <v>3.9457260000000001</v>
      </c>
      <c r="I48" s="363">
        <v>3.674569</v>
      </c>
      <c r="J48" s="363">
        <v>3.9843839999999999</v>
      </c>
      <c r="K48" s="363">
        <v>4.0319989999999999</v>
      </c>
      <c r="L48" s="363">
        <v>3.9673919999999998</v>
      </c>
      <c r="M48" s="363">
        <v>4.1903800000000002</v>
      </c>
      <c r="N48" s="363">
        <v>3.9501110000000001</v>
      </c>
      <c r="O48" s="363">
        <v>4.1287419999999999</v>
      </c>
      <c r="P48" s="363">
        <v>4.3648769999999999</v>
      </c>
      <c r="Q48" s="363">
        <v>4.1832260000000003</v>
      </c>
      <c r="R48" s="363">
        <v>3.9756010000000002</v>
      </c>
      <c r="S48" s="363">
        <v>3.8757510000000002</v>
      </c>
      <c r="T48" s="363">
        <v>4.0492489999999997</v>
      </c>
      <c r="U48" s="363">
        <v>3.72153</v>
      </c>
      <c r="V48" s="363">
        <v>3.9404870000000001</v>
      </c>
      <c r="W48" s="363">
        <v>4.0874629999999996</v>
      </c>
      <c r="X48" s="363">
        <v>4.1628230000000004</v>
      </c>
      <c r="Y48" s="363">
        <v>4.0594900000000003</v>
      </c>
      <c r="Z48" s="363">
        <v>3.7927200000000001</v>
      </c>
      <c r="AA48" s="363">
        <v>3.9668009999999998</v>
      </c>
      <c r="AB48" s="363">
        <v>3.9985900000000001</v>
      </c>
      <c r="AC48" s="363">
        <v>4.11348</v>
      </c>
      <c r="AD48" s="363">
        <v>3.878568</v>
      </c>
      <c r="AE48" s="363">
        <v>3.9190770000000001</v>
      </c>
      <c r="AF48" s="363">
        <v>3.9775459999999998</v>
      </c>
      <c r="AG48" s="363">
        <v>3.5832959999999998</v>
      </c>
      <c r="AH48" s="363">
        <v>4.0520769999999997</v>
      </c>
      <c r="AI48" s="363">
        <v>3.8577789999999998</v>
      </c>
      <c r="AJ48" s="363">
        <v>4.0606920000000004</v>
      </c>
      <c r="AK48" s="363">
        <v>3.9502809999999999</v>
      </c>
      <c r="AL48" s="363">
        <v>3.6433080000000002</v>
      </c>
      <c r="AM48" s="363">
        <v>3.8695349999999999</v>
      </c>
      <c r="AN48" s="363">
        <v>3.9193899999999999</v>
      </c>
      <c r="AO48" s="363">
        <v>3.6736089999999999</v>
      </c>
      <c r="AP48" s="363">
        <v>3.8005640000000001</v>
      </c>
      <c r="AQ48" s="363">
        <v>3.778975</v>
      </c>
      <c r="AR48" s="363">
        <v>3.5942020000000001</v>
      </c>
      <c r="AS48" s="363">
        <v>3.69278</v>
      </c>
      <c r="AT48" s="363">
        <v>3.8749790000000002</v>
      </c>
      <c r="AU48" s="363">
        <v>3.712313</v>
      </c>
      <c r="AV48" s="363">
        <v>4.0590669999999998</v>
      </c>
      <c r="AW48" s="363">
        <v>3.6757529999999998</v>
      </c>
      <c r="AX48" s="363">
        <v>3.8248709676999999</v>
      </c>
      <c r="AY48" s="920">
        <v>4.2367328710000001</v>
      </c>
      <c r="AZ48" s="374">
        <v>4.060657</v>
      </c>
      <c r="BA48" s="374">
        <v>3.922631</v>
      </c>
      <c r="BB48" s="374">
        <v>3.9623439999999999</v>
      </c>
      <c r="BC48" s="374">
        <v>3.9201540000000001</v>
      </c>
      <c r="BD48" s="374">
        <v>3.901329</v>
      </c>
      <c r="BE48" s="374">
        <v>3.7562540000000002</v>
      </c>
      <c r="BF48" s="374">
        <v>3.8841709999999998</v>
      </c>
      <c r="BG48" s="374">
        <v>3.9978940000000001</v>
      </c>
      <c r="BH48" s="374">
        <v>4.1255839999999999</v>
      </c>
      <c r="BI48" s="374">
        <v>3.8422610000000001</v>
      </c>
      <c r="BJ48" s="374">
        <v>3.9044780000000001</v>
      </c>
      <c r="BK48" s="374">
        <v>4.0034530000000004</v>
      </c>
      <c r="BL48" s="374">
        <v>4.057785</v>
      </c>
      <c r="BM48" s="374">
        <v>4.0184199999999999</v>
      </c>
      <c r="BN48" s="374">
        <v>3.9722409999999999</v>
      </c>
      <c r="BO48" s="374">
        <v>3.8701919999999999</v>
      </c>
      <c r="BP48" s="374">
        <v>4.0120849999999999</v>
      </c>
      <c r="BQ48" s="374">
        <v>3.8608720000000001</v>
      </c>
      <c r="BR48" s="374">
        <v>3.9134060000000002</v>
      </c>
      <c r="BS48" s="374">
        <v>4.0244450000000001</v>
      </c>
      <c r="BT48" s="374">
        <v>4.091272</v>
      </c>
      <c r="BU48" s="374">
        <v>3.945964</v>
      </c>
      <c r="BV48" s="374">
        <v>3.9263880000000002</v>
      </c>
    </row>
    <row r="49" spans="1:74" ht="11.05" customHeight="1" x14ac:dyDescent="0.2">
      <c r="A49" s="278" t="s">
        <v>246</v>
      </c>
      <c r="B49" s="568" t="s">
        <v>1133</v>
      </c>
      <c r="C49" s="363">
        <v>0.24721699999999999</v>
      </c>
      <c r="D49" s="363">
        <v>0.25467400000000001</v>
      </c>
      <c r="E49" s="363">
        <v>0.28020800000000001</v>
      </c>
      <c r="F49" s="363">
        <v>0.138266</v>
      </c>
      <c r="G49" s="363">
        <v>0.26317600000000002</v>
      </c>
      <c r="H49" s="363">
        <v>0.34643299999999999</v>
      </c>
      <c r="I49" s="363">
        <v>0.35082400000000002</v>
      </c>
      <c r="J49" s="363">
        <v>0.34384300000000001</v>
      </c>
      <c r="K49" s="363">
        <v>0.341256</v>
      </c>
      <c r="L49" s="363">
        <v>0.35684300000000002</v>
      </c>
      <c r="M49" s="363">
        <v>0.409916</v>
      </c>
      <c r="N49" s="363">
        <v>0.43209399999999998</v>
      </c>
      <c r="O49" s="363">
        <v>0.30448599999999998</v>
      </c>
      <c r="P49" s="363">
        <v>0.32711499999999999</v>
      </c>
      <c r="Q49" s="363">
        <v>0.36624200000000001</v>
      </c>
      <c r="R49" s="363">
        <v>0.25531399999999999</v>
      </c>
      <c r="S49" s="363">
        <v>0.32062200000000002</v>
      </c>
      <c r="T49" s="363">
        <v>0.31841399999999997</v>
      </c>
      <c r="U49" s="363">
        <v>0.31223400000000001</v>
      </c>
      <c r="V49" s="363">
        <v>0.37602600000000003</v>
      </c>
      <c r="W49" s="363">
        <v>0.46470299999999998</v>
      </c>
      <c r="X49" s="363">
        <v>0.27733400000000002</v>
      </c>
      <c r="Y49" s="363">
        <v>0.359348</v>
      </c>
      <c r="Z49" s="363">
        <v>0.27338499999999999</v>
      </c>
      <c r="AA49" s="363">
        <v>0.276308</v>
      </c>
      <c r="AB49" s="363">
        <v>0.38368099999999999</v>
      </c>
      <c r="AC49" s="363">
        <v>0.22673399999999999</v>
      </c>
      <c r="AD49" s="363">
        <v>0.17765400000000001</v>
      </c>
      <c r="AE49" s="363">
        <v>0.21356800000000001</v>
      </c>
      <c r="AF49" s="363">
        <v>0.27285799999999999</v>
      </c>
      <c r="AG49" s="363">
        <v>0.25130400000000003</v>
      </c>
      <c r="AH49" s="363">
        <v>0.32096799999999998</v>
      </c>
      <c r="AI49" s="363">
        <v>0.22011800000000001</v>
      </c>
      <c r="AJ49" s="363">
        <v>0.269399</v>
      </c>
      <c r="AK49" s="363">
        <v>0.35794399999999998</v>
      </c>
      <c r="AL49" s="363">
        <v>0.32625799999999999</v>
      </c>
      <c r="AM49" s="363">
        <v>0.26994299999999999</v>
      </c>
      <c r="AN49" s="363">
        <v>0.26431300000000002</v>
      </c>
      <c r="AO49" s="363">
        <v>0.31363999999999997</v>
      </c>
      <c r="AP49" s="363">
        <v>0.312664</v>
      </c>
      <c r="AQ49" s="363">
        <v>0.29556300000000002</v>
      </c>
      <c r="AR49" s="363">
        <v>0.286916</v>
      </c>
      <c r="AS49" s="363">
        <v>0.29368300000000003</v>
      </c>
      <c r="AT49" s="363">
        <v>0.28858299999999998</v>
      </c>
      <c r="AU49" s="363">
        <v>0.21663399999999999</v>
      </c>
      <c r="AV49" s="363">
        <v>0.30653999999999998</v>
      </c>
      <c r="AW49" s="363">
        <v>0.287852</v>
      </c>
      <c r="AX49" s="363">
        <v>0.26483870968000001</v>
      </c>
      <c r="AY49" s="920">
        <v>0.3837741871</v>
      </c>
      <c r="AZ49" s="374">
        <v>0.35891650000000003</v>
      </c>
      <c r="BA49" s="374">
        <v>0.29267189999999998</v>
      </c>
      <c r="BB49" s="374">
        <v>0.29612690000000003</v>
      </c>
      <c r="BC49" s="374">
        <v>0.31383549999999999</v>
      </c>
      <c r="BD49" s="374">
        <v>0.283163</v>
      </c>
      <c r="BE49" s="374">
        <v>0.26668049999999999</v>
      </c>
      <c r="BF49" s="374">
        <v>0.27876669999999998</v>
      </c>
      <c r="BG49" s="374">
        <v>0.29981180000000002</v>
      </c>
      <c r="BH49" s="374">
        <v>0.32411849999999998</v>
      </c>
      <c r="BI49" s="374">
        <v>0.32307740000000001</v>
      </c>
      <c r="BJ49" s="374">
        <v>0.30752819999999997</v>
      </c>
      <c r="BK49" s="374">
        <v>0.27215709999999999</v>
      </c>
      <c r="BL49" s="374">
        <v>0.3187277</v>
      </c>
      <c r="BM49" s="374">
        <v>0.28397169999999999</v>
      </c>
      <c r="BN49" s="374">
        <v>0.30717109999999997</v>
      </c>
      <c r="BO49" s="374">
        <v>0.33233570000000001</v>
      </c>
      <c r="BP49" s="374">
        <v>0.3064673</v>
      </c>
      <c r="BQ49" s="374">
        <v>0.28733389999999998</v>
      </c>
      <c r="BR49" s="374">
        <v>0.2990197</v>
      </c>
      <c r="BS49" s="374">
        <v>0.3207062</v>
      </c>
      <c r="BT49" s="374">
        <v>0.34655799999999998</v>
      </c>
      <c r="BU49" s="374">
        <v>0.3465821</v>
      </c>
      <c r="BV49" s="374">
        <v>0.32795730000000001</v>
      </c>
    </row>
    <row r="50" spans="1:74" ht="11.05" customHeight="1" x14ac:dyDescent="0.2">
      <c r="A50" s="278" t="s">
        <v>435</v>
      </c>
      <c r="B50" s="568" t="s">
        <v>1134</v>
      </c>
      <c r="C50" s="363">
        <v>1.635591</v>
      </c>
      <c r="D50" s="363">
        <v>1.3658110000000001</v>
      </c>
      <c r="E50" s="363">
        <v>1.5959179999999999</v>
      </c>
      <c r="F50" s="363">
        <v>1.754845</v>
      </c>
      <c r="G50" s="363">
        <v>2.0039020000000001</v>
      </c>
      <c r="H50" s="363">
        <v>2.092457</v>
      </c>
      <c r="I50" s="363">
        <v>1.9539310000000001</v>
      </c>
      <c r="J50" s="363">
        <v>2.064746</v>
      </c>
      <c r="K50" s="363">
        <v>1.9205220000000001</v>
      </c>
      <c r="L50" s="363">
        <v>1.8423210000000001</v>
      </c>
      <c r="M50" s="363">
        <v>1.8090520000000001</v>
      </c>
      <c r="N50" s="363">
        <v>1.788286</v>
      </c>
      <c r="O50" s="363">
        <v>1.595785</v>
      </c>
      <c r="P50" s="363">
        <v>1.5594710000000001</v>
      </c>
      <c r="Q50" s="363">
        <v>1.6634720000000001</v>
      </c>
      <c r="R50" s="363">
        <v>1.7239660000000001</v>
      </c>
      <c r="S50" s="363">
        <v>1.746604</v>
      </c>
      <c r="T50" s="363">
        <v>1.8615999999999999</v>
      </c>
      <c r="U50" s="363">
        <v>1.9601109999999999</v>
      </c>
      <c r="V50" s="363">
        <v>2.0003820000000001</v>
      </c>
      <c r="W50" s="363">
        <v>1.865915</v>
      </c>
      <c r="X50" s="363">
        <v>1.7779419999999999</v>
      </c>
      <c r="Y50" s="363">
        <v>1.770556</v>
      </c>
      <c r="Z50" s="363">
        <v>1.5669420000000001</v>
      </c>
      <c r="AA50" s="363">
        <v>1.4412160000000001</v>
      </c>
      <c r="AB50" s="363">
        <v>1.5280769999999999</v>
      </c>
      <c r="AC50" s="363">
        <v>1.598042</v>
      </c>
      <c r="AD50" s="363">
        <v>1.776921</v>
      </c>
      <c r="AE50" s="363">
        <v>1.804754</v>
      </c>
      <c r="AF50" s="363">
        <v>1.801275</v>
      </c>
      <c r="AG50" s="363">
        <v>1.7665459999999999</v>
      </c>
      <c r="AH50" s="363">
        <v>1.924814</v>
      </c>
      <c r="AI50" s="363">
        <v>1.960833</v>
      </c>
      <c r="AJ50" s="363">
        <v>1.7194339999999999</v>
      </c>
      <c r="AK50" s="363">
        <v>1.7903990000000001</v>
      </c>
      <c r="AL50" s="363">
        <v>1.4589240000000001</v>
      </c>
      <c r="AM50" s="363">
        <v>1.4744930000000001</v>
      </c>
      <c r="AN50" s="363">
        <v>1.399489</v>
      </c>
      <c r="AO50" s="363">
        <v>1.443703</v>
      </c>
      <c r="AP50" s="363">
        <v>1.7061249999999999</v>
      </c>
      <c r="AQ50" s="363">
        <v>1.7834890000000001</v>
      </c>
      <c r="AR50" s="363">
        <v>1.823259</v>
      </c>
      <c r="AS50" s="363">
        <v>1.9022810000000001</v>
      </c>
      <c r="AT50" s="363">
        <v>1.7302169999999999</v>
      </c>
      <c r="AU50" s="363">
        <v>1.7166170000000001</v>
      </c>
      <c r="AV50" s="363">
        <v>1.6646339999999999</v>
      </c>
      <c r="AW50" s="363">
        <v>1.639035</v>
      </c>
      <c r="AX50" s="363">
        <v>1.5354715999999999</v>
      </c>
      <c r="AY50" s="920">
        <v>1.4853045</v>
      </c>
      <c r="AZ50" s="374">
        <v>1.39683</v>
      </c>
      <c r="BA50" s="374">
        <v>1.507787</v>
      </c>
      <c r="BB50" s="374">
        <v>1.586573</v>
      </c>
      <c r="BC50" s="374">
        <v>1.7152419999999999</v>
      </c>
      <c r="BD50" s="374">
        <v>1.8185819999999999</v>
      </c>
      <c r="BE50" s="374">
        <v>1.87565</v>
      </c>
      <c r="BF50" s="374">
        <v>1.9441269999999999</v>
      </c>
      <c r="BG50" s="374">
        <v>1.7901990000000001</v>
      </c>
      <c r="BH50" s="374">
        <v>1.667333</v>
      </c>
      <c r="BI50" s="374">
        <v>1.6613789999999999</v>
      </c>
      <c r="BJ50" s="374">
        <v>1.549436</v>
      </c>
      <c r="BK50" s="374">
        <v>1.4746379999999999</v>
      </c>
      <c r="BL50" s="374">
        <v>1.3937120000000001</v>
      </c>
      <c r="BM50" s="374">
        <v>1.5096700000000001</v>
      </c>
      <c r="BN50" s="374">
        <v>1.5829580000000001</v>
      </c>
      <c r="BO50" s="374">
        <v>1.701433</v>
      </c>
      <c r="BP50" s="374">
        <v>1.797895</v>
      </c>
      <c r="BQ50" s="374">
        <v>1.8638410000000001</v>
      </c>
      <c r="BR50" s="374">
        <v>1.9169119999999999</v>
      </c>
      <c r="BS50" s="374">
        <v>1.7594970000000001</v>
      </c>
      <c r="BT50" s="374">
        <v>1.6328530000000001</v>
      </c>
      <c r="BU50" s="374">
        <v>1.624215</v>
      </c>
      <c r="BV50" s="374">
        <v>1.5142800000000001</v>
      </c>
    </row>
    <row r="51" spans="1:74" ht="11.05" customHeight="1" x14ac:dyDescent="0.2">
      <c r="A51" s="278"/>
      <c r="B51" s="574"/>
      <c r="C51" s="365"/>
      <c r="D51" s="365"/>
      <c r="E51" s="365"/>
      <c r="F51" s="365"/>
      <c r="G51" s="365"/>
      <c r="H51" s="365"/>
      <c r="I51" s="365"/>
      <c r="J51" s="365"/>
      <c r="K51" s="365"/>
      <c r="L51" s="365"/>
      <c r="M51" s="365"/>
      <c r="N51" s="365"/>
      <c r="O51" s="365"/>
      <c r="P51" s="365"/>
      <c r="Q51" s="365"/>
      <c r="R51" s="365"/>
      <c r="S51" s="365"/>
      <c r="T51" s="365"/>
      <c r="U51" s="365"/>
      <c r="V51" s="365"/>
      <c r="W51" s="365"/>
      <c r="X51" s="365"/>
      <c r="Y51" s="365"/>
      <c r="Z51" s="365"/>
      <c r="AA51" s="365"/>
      <c r="AB51" s="365"/>
      <c r="AC51" s="365"/>
      <c r="AD51" s="365"/>
      <c r="AE51" s="365"/>
      <c r="AF51" s="365"/>
      <c r="AG51" s="365"/>
      <c r="AH51" s="365"/>
      <c r="AI51" s="365"/>
      <c r="AJ51" s="365"/>
      <c r="AK51" s="365"/>
      <c r="AL51" s="365"/>
      <c r="AM51" s="365"/>
      <c r="AN51" s="365"/>
      <c r="AO51" s="365"/>
      <c r="AP51" s="365"/>
      <c r="AQ51" s="365"/>
      <c r="AR51" s="365"/>
      <c r="AS51" s="365"/>
      <c r="AT51" s="365"/>
      <c r="AU51" s="365"/>
      <c r="AV51" s="365"/>
      <c r="AW51" s="365"/>
      <c r="AX51" s="365"/>
      <c r="AY51" s="922"/>
      <c r="AZ51" s="376"/>
      <c r="BA51" s="376"/>
      <c r="BB51" s="376"/>
      <c r="BC51" s="376"/>
      <c r="BD51" s="376"/>
      <c r="BE51" s="376"/>
      <c r="BF51" s="376"/>
      <c r="BG51" s="376"/>
      <c r="BH51" s="376"/>
      <c r="BI51" s="376"/>
      <c r="BJ51" s="376"/>
      <c r="BK51" s="376"/>
      <c r="BL51" s="376"/>
      <c r="BM51" s="376"/>
      <c r="BN51" s="376"/>
      <c r="BO51" s="376"/>
      <c r="BP51" s="376"/>
      <c r="BQ51" s="376"/>
      <c r="BR51" s="376"/>
      <c r="BS51" s="376"/>
      <c r="BT51" s="376"/>
      <c r="BU51" s="376"/>
      <c r="BV51" s="376"/>
    </row>
    <row r="52" spans="1:74" s="287" customFormat="1" ht="11.05" customHeight="1" x14ac:dyDescent="0.2">
      <c r="A52" s="571" t="s">
        <v>436</v>
      </c>
      <c r="B52" s="95" t="s">
        <v>1139</v>
      </c>
      <c r="C52" s="103">
        <v>-0.50065700000000002</v>
      </c>
      <c r="D52" s="103">
        <v>0.35670400000000002</v>
      </c>
      <c r="E52" s="103">
        <v>0.43112299999999998</v>
      </c>
      <c r="F52" s="103">
        <v>-0.44062099999999998</v>
      </c>
      <c r="G52" s="103">
        <v>9.8158999999999996E-2</v>
      </c>
      <c r="H52" s="103">
        <v>-5.6323999999999999E-2</v>
      </c>
      <c r="I52" s="103">
        <v>0.367807</v>
      </c>
      <c r="J52" s="103">
        <v>-0.15270700000000001</v>
      </c>
      <c r="K52" s="103">
        <v>1.1621520000000001</v>
      </c>
      <c r="L52" s="103">
        <v>-9.0038000000000007E-2</v>
      </c>
      <c r="M52" s="103">
        <v>-0.71033999999999997</v>
      </c>
      <c r="N52" s="103">
        <v>-1.160752</v>
      </c>
      <c r="O52" s="103">
        <v>-0.51304499999999997</v>
      </c>
      <c r="P52" s="103">
        <v>-0.278256</v>
      </c>
      <c r="Q52" s="103">
        <v>-0.62126099999999995</v>
      </c>
      <c r="R52" s="103">
        <v>-1.4176089999999999</v>
      </c>
      <c r="S52" s="103">
        <v>-1.0306329999999999</v>
      </c>
      <c r="T52" s="103">
        <v>-1.1730879999999999</v>
      </c>
      <c r="U52" s="103">
        <v>-0.93116699999999997</v>
      </c>
      <c r="V52" s="103">
        <v>-1.3800319999999999</v>
      </c>
      <c r="W52" s="103">
        <v>-1.825135</v>
      </c>
      <c r="X52" s="103">
        <v>-1.4297340000000001</v>
      </c>
      <c r="Y52" s="103">
        <v>-1.6367750000000001</v>
      </c>
      <c r="Z52" s="103">
        <v>-2.0086240000000002</v>
      </c>
      <c r="AA52" s="103">
        <v>-0.81931299999999996</v>
      </c>
      <c r="AB52" s="103">
        <v>-0.84835099999999997</v>
      </c>
      <c r="AC52" s="103">
        <v>-2.642423</v>
      </c>
      <c r="AD52" s="103">
        <v>-1.450105</v>
      </c>
      <c r="AE52" s="103">
        <v>-1.3764179999999999</v>
      </c>
      <c r="AF52" s="103">
        <v>-1.223641</v>
      </c>
      <c r="AG52" s="103">
        <v>-2.0291670000000002</v>
      </c>
      <c r="AH52" s="103">
        <v>-1.5329919999999999</v>
      </c>
      <c r="AI52" s="103">
        <v>-1.4885459999999999</v>
      </c>
      <c r="AJ52" s="103">
        <v>-2.2928649999999999</v>
      </c>
      <c r="AK52" s="103">
        <v>-1.578578</v>
      </c>
      <c r="AL52" s="103">
        <v>-3.101664</v>
      </c>
      <c r="AM52" s="103">
        <v>-1.9230419999999999</v>
      </c>
      <c r="AN52" s="103">
        <v>-2.6579039999999998</v>
      </c>
      <c r="AO52" s="103">
        <v>-2.6626289999999999</v>
      </c>
      <c r="AP52" s="103">
        <v>-1.8856599999999999</v>
      </c>
      <c r="AQ52" s="103">
        <v>-1.1456850000000001</v>
      </c>
      <c r="AR52" s="103">
        <v>-2.3324780000000001</v>
      </c>
      <c r="AS52" s="103">
        <v>-1.4972920000000001</v>
      </c>
      <c r="AT52" s="103">
        <v>-2.7222729999999999</v>
      </c>
      <c r="AU52" s="103">
        <v>-2.3992879999999999</v>
      </c>
      <c r="AV52" s="103">
        <v>-2.6431830000000001</v>
      </c>
      <c r="AW52" s="103">
        <v>-3.3980299999999999</v>
      </c>
      <c r="AX52" s="103">
        <v>-2.7467593754999999</v>
      </c>
      <c r="AY52" s="938">
        <v>-2.4103463785999999</v>
      </c>
      <c r="AZ52" s="582">
        <v>-2.7357260000000001</v>
      </c>
      <c r="BA52" s="582">
        <v>-2.7027779999999999</v>
      </c>
      <c r="BB52" s="582">
        <v>-2.268297</v>
      </c>
      <c r="BC52" s="582">
        <v>-1.889105</v>
      </c>
      <c r="BD52" s="582">
        <v>-2.6677029999999999</v>
      </c>
      <c r="BE52" s="582">
        <v>-2.4528810000000001</v>
      </c>
      <c r="BF52" s="582">
        <v>-2.77475</v>
      </c>
      <c r="BG52" s="582">
        <v>-2.7686220000000001</v>
      </c>
      <c r="BH52" s="582">
        <v>-2.864887</v>
      </c>
      <c r="BI52" s="582">
        <v>-3.4757199999999999</v>
      </c>
      <c r="BJ52" s="582">
        <v>-3.7871950000000001</v>
      </c>
      <c r="BK52" s="582">
        <v>-3.0974059999999999</v>
      </c>
      <c r="BL52" s="582">
        <v>-3.6037979999999998</v>
      </c>
      <c r="BM52" s="582">
        <v>-3.4325559999999999</v>
      </c>
      <c r="BN52" s="582">
        <v>-3.0577779999999999</v>
      </c>
      <c r="BO52" s="582">
        <v>-2.45608</v>
      </c>
      <c r="BP52" s="582">
        <v>-3.0835720000000002</v>
      </c>
      <c r="BQ52" s="582">
        <v>-2.838794</v>
      </c>
      <c r="BR52" s="582">
        <v>-2.9617990000000001</v>
      </c>
      <c r="BS52" s="582">
        <v>-3.1957879999999999</v>
      </c>
      <c r="BT52" s="582">
        <v>-3.2588699999999999</v>
      </c>
      <c r="BU52" s="582">
        <v>-3.4809040000000002</v>
      </c>
      <c r="BV52" s="582">
        <v>-3.581734</v>
      </c>
    </row>
    <row r="53" spans="1:74" ht="11.05" customHeight="1" x14ac:dyDescent="0.2">
      <c r="A53" s="278"/>
      <c r="B53" s="575"/>
      <c r="C53" s="365"/>
      <c r="D53" s="365"/>
      <c r="E53" s="365"/>
      <c r="F53" s="365"/>
      <c r="G53" s="365"/>
      <c r="H53" s="365"/>
      <c r="I53" s="365"/>
      <c r="J53" s="365"/>
      <c r="K53" s="365"/>
      <c r="L53" s="365"/>
      <c r="M53" s="365"/>
      <c r="N53" s="365"/>
      <c r="O53" s="365"/>
      <c r="P53" s="365"/>
      <c r="Q53" s="365"/>
      <c r="R53" s="365"/>
      <c r="S53" s="365"/>
      <c r="T53" s="365"/>
      <c r="U53" s="365"/>
      <c r="V53" s="365"/>
      <c r="W53" s="365"/>
      <c r="X53" s="365"/>
      <c r="Y53" s="365"/>
      <c r="Z53" s="365"/>
      <c r="AA53" s="365"/>
      <c r="AB53" s="365"/>
      <c r="AC53" s="365"/>
      <c r="AD53" s="365"/>
      <c r="AE53" s="365"/>
      <c r="AF53" s="365"/>
      <c r="AG53" s="365"/>
      <c r="AH53" s="365"/>
      <c r="AI53" s="365"/>
      <c r="AJ53" s="365"/>
      <c r="AK53" s="365"/>
      <c r="AL53" s="365"/>
      <c r="AM53" s="365"/>
      <c r="AN53" s="365"/>
      <c r="AO53" s="365"/>
      <c r="AP53" s="365"/>
      <c r="AQ53" s="365"/>
      <c r="AR53" s="365"/>
      <c r="AS53" s="365"/>
      <c r="AT53" s="365"/>
      <c r="AU53" s="365"/>
      <c r="AV53" s="365"/>
      <c r="AW53" s="365"/>
      <c r="AX53" s="365"/>
      <c r="AY53" s="922"/>
      <c r="AZ53" s="376"/>
      <c r="BA53" s="376"/>
      <c r="BB53" s="376"/>
      <c r="BC53" s="376"/>
      <c r="BD53" s="376"/>
      <c r="BE53" s="376"/>
      <c r="BF53" s="376"/>
      <c r="BG53" s="376"/>
      <c r="BH53" s="376"/>
      <c r="BI53" s="376"/>
      <c r="BJ53" s="376"/>
      <c r="BK53" s="376"/>
      <c r="BL53" s="376"/>
      <c r="BM53" s="376"/>
      <c r="BN53" s="376"/>
      <c r="BO53" s="376"/>
      <c r="BP53" s="376"/>
      <c r="BQ53" s="376"/>
      <c r="BR53" s="376"/>
      <c r="BS53" s="376"/>
      <c r="BT53" s="376"/>
      <c r="BU53" s="376"/>
      <c r="BV53" s="376"/>
    </row>
    <row r="54" spans="1:74" ht="11.05" customHeight="1" x14ac:dyDescent="0.2">
      <c r="A54" s="277"/>
      <c r="B54" s="576" t="s">
        <v>1140</v>
      </c>
      <c r="C54" s="365"/>
      <c r="D54" s="365"/>
      <c r="E54" s="365"/>
      <c r="F54" s="365"/>
      <c r="G54" s="365"/>
      <c r="H54" s="365"/>
      <c r="I54" s="365"/>
      <c r="J54" s="365"/>
      <c r="K54" s="365"/>
      <c r="L54" s="365"/>
      <c r="M54" s="365"/>
      <c r="N54" s="365"/>
      <c r="O54" s="365"/>
      <c r="P54" s="365"/>
      <c r="Q54" s="365"/>
      <c r="R54" s="365"/>
      <c r="S54" s="365"/>
      <c r="T54" s="365"/>
      <c r="U54" s="365"/>
      <c r="V54" s="365"/>
      <c r="W54" s="365"/>
      <c r="X54" s="365"/>
      <c r="Y54" s="365"/>
      <c r="Z54" s="365"/>
      <c r="AA54" s="365"/>
      <c r="AB54" s="365"/>
      <c r="AC54" s="365"/>
      <c r="AD54" s="365"/>
      <c r="AE54" s="365"/>
      <c r="AF54" s="365"/>
      <c r="AG54" s="365"/>
      <c r="AH54" s="365"/>
      <c r="AI54" s="365"/>
      <c r="AJ54" s="365"/>
      <c r="AK54" s="365"/>
      <c r="AL54" s="365"/>
      <c r="AM54" s="365"/>
      <c r="AN54" s="365"/>
      <c r="AO54" s="365"/>
      <c r="AP54" s="365"/>
      <c r="AQ54" s="365"/>
      <c r="AR54" s="365"/>
      <c r="AS54" s="365"/>
      <c r="AT54" s="365"/>
      <c r="AU54" s="365"/>
      <c r="AV54" s="365"/>
      <c r="AW54" s="365"/>
      <c r="AX54" s="365"/>
      <c r="AY54" s="922"/>
      <c r="AZ54" s="376"/>
      <c r="BA54" s="376"/>
      <c r="BB54" s="376"/>
      <c r="BC54" s="376"/>
      <c r="BD54" s="376"/>
      <c r="BE54" s="376"/>
      <c r="BF54" s="376"/>
      <c r="BG54" s="376"/>
      <c r="BH54" s="376"/>
      <c r="BI54" s="376"/>
      <c r="BJ54" s="376"/>
      <c r="BK54" s="376"/>
      <c r="BL54" s="376"/>
      <c r="BM54" s="376"/>
      <c r="BN54" s="376"/>
      <c r="BO54" s="376"/>
      <c r="BP54" s="376"/>
      <c r="BQ54" s="376"/>
      <c r="BR54" s="376"/>
      <c r="BS54" s="376"/>
      <c r="BT54" s="376"/>
      <c r="BU54" s="376"/>
      <c r="BV54" s="376"/>
    </row>
    <row r="55" spans="1:74" s="287" customFormat="1" ht="11.05" customHeight="1" x14ac:dyDescent="0.2">
      <c r="A55" s="571" t="s">
        <v>251</v>
      </c>
      <c r="B55" s="567" t="s">
        <v>1141</v>
      </c>
      <c r="C55" s="34">
        <v>1337.1033399999999</v>
      </c>
      <c r="D55" s="34">
        <v>1303.06792</v>
      </c>
      <c r="E55" s="34">
        <v>1310.94721</v>
      </c>
      <c r="F55" s="34">
        <v>1298.811995</v>
      </c>
      <c r="G55" s="34">
        <v>1303.867405</v>
      </c>
      <c r="H55" s="34">
        <v>1281.363983</v>
      </c>
      <c r="I55" s="34">
        <v>1278.1167359999999</v>
      </c>
      <c r="J55" s="34">
        <v>1250.2037230000001</v>
      </c>
      <c r="K55" s="34">
        <v>1250.9396790000001</v>
      </c>
      <c r="L55" s="34">
        <v>1252.9669180000001</v>
      </c>
      <c r="M55" s="34">
        <v>1233.747879</v>
      </c>
      <c r="N55" s="34">
        <v>1198.6124299999999</v>
      </c>
      <c r="O55" s="34">
        <v>1190.10285</v>
      </c>
      <c r="P55" s="34">
        <v>1165.6142279999999</v>
      </c>
      <c r="Q55" s="34">
        <v>1154.2380989999999</v>
      </c>
      <c r="R55" s="34">
        <v>1153.830189</v>
      </c>
      <c r="S55" s="34">
        <v>1172.1564060000001</v>
      </c>
      <c r="T55" s="34">
        <v>1180.4096030000001</v>
      </c>
      <c r="U55" s="34">
        <v>1215.318088</v>
      </c>
      <c r="V55" s="34">
        <v>1212.6715799999999</v>
      </c>
      <c r="W55" s="34">
        <v>1215.5591079999999</v>
      </c>
      <c r="X55" s="34">
        <v>1230.5137460000001</v>
      </c>
      <c r="Y55" s="34">
        <v>1226.776977</v>
      </c>
      <c r="Z55" s="34">
        <v>1222.5920630000001</v>
      </c>
      <c r="AA55" s="34">
        <v>1253.7938650000001</v>
      </c>
      <c r="AB55" s="34">
        <v>1266.7063900000001</v>
      </c>
      <c r="AC55" s="34">
        <v>1229.9735470000001</v>
      </c>
      <c r="AD55" s="34">
        <v>1245.5824849999999</v>
      </c>
      <c r="AE55" s="34">
        <v>1260.0435170000001</v>
      </c>
      <c r="AF55" s="34">
        <v>1263.076135</v>
      </c>
      <c r="AG55" s="34">
        <v>1269.9315710000001</v>
      </c>
      <c r="AH55" s="34">
        <v>1258.5578250000001</v>
      </c>
      <c r="AI55" s="34">
        <v>1282.4267110000001</v>
      </c>
      <c r="AJ55" s="34">
        <v>1263.6332420000001</v>
      </c>
      <c r="AK55" s="34">
        <v>1263.984361</v>
      </c>
      <c r="AL55" s="34">
        <v>1251.418467</v>
      </c>
      <c r="AM55" s="34">
        <v>1233.710059</v>
      </c>
      <c r="AN55" s="34">
        <v>1221.6922039999999</v>
      </c>
      <c r="AO55" s="34">
        <v>1230.25081</v>
      </c>
      <c r="AP55" s="34">
        <v>1258.0632800000001</v>
      </c>
      <c r="AQ55" s="34">
        <v>1272.698854</v>
      </c>
      <c r="AR55" s="34">
        <v>1279.5600919999999</v>
      </c>
      <c r="AS55" s="34">
        <v>1285.665023</v>
      </c>
      <c r="AT55" s="34">
        <v>1275.7798660000001</v>
      </c>
      <c r="AU55" s="34">
        <v>1269.5213040000001</v>
      </c>
      <c r="AV55" s="34">
        <v>1250.088409</v>
      </c>
      <c r="AW55" s="34">
        <v>1247.7455319999999</v>
      </c>
      <c r="AX55" s="34">
        <v>1240.6487231999999</v>
      </c>
      <c r="AY55" s="939">
        <v>1225.9826809000001</v>
      </c>
      <c r="AZ55" s="459">
        <v>1223.7670000000001</v>
      </c>
      <c r="BA55" s="459">
        <v>1217.6769999999999</v>
      </c>
      <c r="BB55" s="459">
        <v>1235.2329999999999</v>
      </c>
      <c r="BC55" s="459">
        <v>1254.172</v>
      </c>
      <c r="BD55" s="459">
        <v>1254.9849999999999</v>
      </c>
      <c r="BE55" s="459">
        <v>1257.306</v>
      </c>
      <c r="BF55" s="459">
        <v>1250.577</v>
      </c>
      <c r="BG55" s="459">
        <v>1253.2380000000001</v>
      </c>
      <c r="BH55" s="459">
        <v>1246.4559999999999</v>
      </c>
      <c r="BI55" s="459">
        <v>1242.644</v>
      </c>
      <c r="BJ55" s="459">
        <v>1221.7670000000001</v>
      </c>
      <c r="BK55" s="459">
        <v>1239.32</v>
      </c>
      <c r="BL55" s="459">
        <v>1223.7460000000001</v>
      </c>
      <c r="BM55" s="459">
        <v>1220.4179999999999</v>
      </c>
      <c r="BN55" s="459">
        <v>1231.8869999999999</v>
      </c>
      <c r="BO55" s="459">
        <v>1253.135</v>
      </c>
      <c r="BP55" s="459">
        <v>1249.5440000000001</v>
      </c>
      <c r="BQ55" s="459">
        <v>1249.1369999999999</v>
      </c>
      <c r="BR55" s="459">
        <v>1244.1579999999999</v>
      </c>
      <c r="BS55" s="459">
        <v>1241.999</v>
      </c>
      <c r="BT55" s="459">
        <v>1231.1189999999999</v>
      </c>
      <c r="BU55" s="459">
        <v>1230.298</v>
      </c>
      <c r="BV55" s="459">
        <v>1215.6980000000001</v>
      </c>
    </row>
    <row r="56" spans="1:74" ht="11.05" customHeight="1" x14ac:dyDescent="0.2">
      <c r="A56" s="278" t="s">
        <v>248</v>
      </c>
      <c r="B56" s="568" t="s">
        <v>1142</v>
      </c>
      <c r="C56" s="365">
        <v>476.26900000000001</v>
      </c>
      <c r="D56" s="365">
        <v>493.87599999999998</v>
      </c>
      <c r="E56" s="365">
        <v>502.464</v>
      </c>
      <c r="F56" s="365">
        <v>489.15800000000002</v>
      </c>
      <c r="G56" s="365">
        <v>476.98</v>
      </c>
      <c r="H56" s="365">
        <v>448.108</v>
      </c>
      <c r="I56" s="365">
        <v>438.745</v>
      </c>
      <c r="J56" s="365">
        <v>421.52499999999998</v>
      </c>
      <c r="K56" s="365">
        <v>420.34300000000002</v>
      </c>
      <c r="L56" s="365">
        <v>436.58</v>
      </c>
      <c r="M56" s="365">
        <v>433.387</v>
      </c>
      <c r="N56" s="365">
        <v>421.18400000000003</v>
      </c>
      <c r="O56" s="365">
        <v>413.714</v>
      </c>
      <c r="P56" s="365">
        <v>408.52600000000001</v>
      </c>
      <c r="Q56" s="365">
        <v>414.20699999999999</v>
      </c>
      <c r="R56" s="365">
        <v>417.38200000000001</v>
      </c>
      <c r="S56" s="365">
        <v>415.065</v>
      </c>
      <c r="T56" s="365">
        <v>417.79899999999998</v>
      </c>
      <c r="U56" s="365">
        <v>424.07499999999999</v>
      </c>
      <c r="V56" s="365">
        <v>419.78500000000003</v>
      </c>
      <c r="W56" s="365">
        <v>429</v>
      </c>
      <c r="X56" s="365">
        <v>439.678</v>
      </c>
      <c r="Y56" s="365">
        <v>416.62099999999998</v>
      </c>
      <c r="Z56" s="365">
        <v>430.10199999999998</v>
      </c>
      <c r="AA56" s="365">
        <v>459.15899999999999</v>
      </c>
      <c r="AB56" s="365">
        <v>472.36900000000003</v>
      </c>
      <c r="AC56" s="365">
        <v>465.21899999999999</v>
      </c>
      <c r="AD56" s="365">
        <v>459.62700000000001</v>
      </c>
      <c r="AE56" s="365">
        <v>460.64299999999997</v>
      </c>
      <c r="AF56" s="365">
        <v>454.71499999999997</v>
      </c>
      <c r="AG56" s="365">
        <v>439.947</v>
      </c>
      <c r="AH56" s="365">
        <v>417.30099999999999</v>
      </c>
      <c r="AI56" s="365">
        <v>417.86500000000001</v>
      </c>
      <c r="AJ56" s="365">
        <v>425.99299999999999</v>
      </c>
      <c r="AK56" s="365">
        <v>441.83800000000002</v>
      </c>
      <c r="AL56" s="365">
        <v>426.49099999999999</v>
      </c>
      <c r="AM56" s="365">
        <v>427.85700000000003</v>
      </c>
      <c r="AN56" s="365">
        <v>447.92899999999997</v>
      </c>
      <c r="AO56" s="365">
        <v>447.20600000000002</v>
      </c>
      <c r="AP56" s="365">
        <v>463.84199999999998</v>
      </c>
      <c r="AQ56" s="365">
        <v>454.548</v>
      </c>
      <c r="AR56" s="365">
        <v>440.15100000000001</v>
      </c>
      <c r="AS56" s="365">
        <v>427.20699999999999</v>
      </c>
      <c r="AT56" s="365">
        <v>417.35</v>
      </c>
      <c r="AU56" s="365">
        <v>415.93299999999999</v>
      </c>
      <c r="AV56" s="365">
        <v>423.62900000000002</v>
      </c>
      <c r="AW56" s="365">
        <v>421.30799999999999</v>
      </c>
      <c r="AX56" s="365">
        <v>414.642</v>
      </c>
      <c r="AY56" s="922">
        <v>424.29034839000002</v>
      </c>
      <c r="AZ56" s="376">
        <v>440.70710000000003</v>
      </c>
      <c r="BA56" s="376">
        <v>449.02300000000002</v>
      </c>
      <c r="BB56" s="376">
        <v>455.91210000000001</v>
      </c>
      <c r="BC56" s="376">
        <v>453.5299</v>
      </c>
      <c r="BD56" s="376">
        <v>443.5163</v>
      </c>
      <c r="BE56" s="376">
        <v>432.03140000000002</v>
      </c>
      <c r="BF56" s="376">
        <v>419.25599999999997</v>
      </c>
      <c r="BG56" s="376">
        <v>419.16460000000001</v>
      </c>
      <c r="BH56" s="376">
        <v>431.76670000000001</v>
      </c>
      <c r="BI56" s="376">
        <v>431.37979999999999</v>
      </c>
      <c r="BJ56" s="376">
        <v>423.57510000000002</v>
      </c>
      <c r="BK56" s="376">
        <v>437.31099999999998</v>
      </c>
      <c r="BL56" s="376">
        <v>444.96030000000002</v>
      </c>
      <c r="BM56" s="376">
        <v>453.57729999999998</v>
      </c>
      <c r="BN56" s="376">
        <v>459.93340000000001</v>
      </c>
      <c r="BO56" s="376">
        <v>458.8091</v>
      </c>
      <c r="BP56" s="376">
        <v>449.85359999999997</v>
      </c>
      <c r="BQ56" s="376">
        <v>436.3603</v>
      </c>
      <c r="BR56" s="376">
        <v>425.2799</v>
      </c>
      <c r="BS56" s="376">
        <v>425.12040000000002</v>
      </c>
      <c r="BT56" s="376">
        <v>436.37889999999999</v>
      </c>
      <c r="BU56" s="376">
        <v>436.78219999999999</v>
      </c>
      <c r="BV56" s="376">
        <v>428.48739999999998</v>
      </c>
    </row>
    <row r="57" spans="1:74" ht="11.05" customHeight="1" x14ac:dyDescent="0.2">
      <c r="A57" s="278" t="s">
        <v>535</v>
      </c>
      <c r="B57" s="568" t="s">
        <v>1126</v>
      </c>
      <c r="C57" s="365">
        <v>197.22988000000001</v>
      </c>
      <c r="D57" s="365">
        <v>178.06336899999999</v>
      </c>
      <c r="E57" s="365">
        <v>176.882181</v>
      </c>
      <c r="F57" s="365">
        <v>185.83204900000001</v>
      </c>
      <c r="G57" s="365">
        <v>196.36487199999999</v>
      </c>
      <c r="H57" s="365">
        <v>205.29779600000001</v>
      </c>
      <c r="I57" s="365">
        <v>221.754276</v>
      </c>
      <c r="J57" s="365">
        <v>229.26124799999999</v>
      </c>
      <c r="K57" s="365">
        <v>235.50357700000001</v>
      </c>
      <c r="L57" s="365">
        <v>235.73503299999999</v>
      </c>
      <c r="M57" s="365">
        <v>220.683379</v>
      </c>
      <c r="N57" s="365">
        <v>193.052471</v>
      </c>
      <c r="O57" s="365">
        <v>160.87744900000001</v>
      </c>
      <c r="P57" s="365">
        <v>141.07776200000001</v>
      </c>
      <c r="Q57" s="365">
        <v>142.11115699999999</v>
      </c>
      <c r="R57" s="365">
        <v>154.29309699999999</v>
      </c>
      <c r="S57" s="365">
        <v>177.48304099999999</v>
      </c>
      <c r="T57" s="365">
        <v>186.72917699999999</v>
      </c>
      <c r="U57" s="365">
        <v>208.541369</v>
      </c>
      <c r="V57" s="365">
        <v>230.774023</v>
      </c>
      <c r="W57" s="365">
        <v>243.70535000000001</v>
      </c>
      <c r="X57" s="365">
        <v>243.01998399999999</v>
      </c>
      <c r="Y57" s="365">
        <v>236.15490500000001</v>
      </c>
      <c r="Z57" s="365">
        <v>211.14952099999999</v>
      </c>
      <c r="AA57" s="365">
        <v>187.896445</v>
      </c>
      <c r="AB57" s="365">
        <v>174.685643</v>
      </c>
      <c r="AC57" s="365">
        <v>173.949138</v>
      </c>
      <c r="AD57" s="365">
        <v>187.93352400000001</v>
      </c>
      <c r="AE57" s="365">
        <v>207.05935700000001</v>
      </c>
      <c r="AF57" s="365">
        <v>225.71730600000001</v>
      </c>
      <c r="AG57" s="365">
        <v>242.93247600000001</v>
      </c>
      <c r="AH57" s="365">
        <v>266.99305399999997</v>
      </c>
      <c r="AI57" s="365">
        <v>277.21147300000001</v>
      </c>
      <c r="AJ57" s="365">
        <v>274.01406400000002</v>
      </c>
      <c r="AK57" s="365">
        <v>254.801704</v>
      </c>
      <c r="AL57" s="365">
        <v>223.298676</v>
      </c>
      <c r="AM57" s="365">
        <v>185.572822</v>
      </c>
      <c r="AN57" s="365">
        <v>163.32581099999999</v>
      </c>
      <c r="AO57" s="365">
        <v>169.183324</v>
      </c>
      <c r="AP57" s="365">
        <v>188.516414</v>
      </c>
      <c r="AQ57" s="365">
        <v>214.52483899999999</v>
      </c>
      <c r="AR57" s="365">
        <v>235.056847</v>
      </c>
      <c r="AS57" s="365">
        <v>264.63737700000001</v>
      </c>
      <c r="AT57" s="365">
        <v>278.24472700000001</v>
      </c>
      <c r="AU57" s="365">
        <v>277.42261100000002</v>
      </c>
      <c r="AV57" s="365">
        <v>269.607191</v>
      </c>
      <c r="AW57" s="365">
        <v>253.86951099999999</v>
      </c>
      <c r="AX57" s="365">
        <v>232.46899999999999</v>
      </c>
      <c r="AY57" s="922">
        <v>200.88065014</v>
      </c>
      <c r="AZ57" s="376">
        <v>186.23869999999999</v>
      </c>
      <c r="BA57" s="376">
        <v>185.75540000000001</v>
      </c>
      <c r="BB57" s="376">
        <v>198.92760000000001</v>
      </c>
      <c r="BC57" s="376">
        <v>219.64760000000001</v>
      </c>
      <c r="BD57" s="376">
        <v>237.483</v>
      </c>
      <c r="BE57" s="376">
        <v>252.90180000000001</v>
      </c>
      <c r="BF57" s="376">
        <v>272.12040000000002</v>
      </c>
      <c r="BG57" s="376">
        <v>276.8603</v>
      </c>
      <c r="BH57" s="376">
        <v>268.81599999999997</v>
      </c>
      <c r="BI57" s="376">
        <v>253.3886</v>
      </c>
      <c r="BJ57" s="376">
        <v>228.3818</v>
      </c>
      <c r="BK57" s="376">
        <v>204.06020000000001</v>
      </c>
      <c r="BL57" s="376">
        <v>188.54169999999999</v>
      </c>
      <c r="BM57" s="376">
        <v>188.36859999999999</v>
      </c>
      <c r="BN57" s="376">
        <v>199.01339999999999</v>
      </c>
      <c r="BO57" s="376">
        <v>218.34530000000001</v>
      </c>
      <c r="BP57" s="376">
        <v>235.72030000000001</v>
      </c>
      <c r="BQ57" s="376">
        <v>251.0256</v>
      </c>
      <c r="BR57" s="376">
        <v>268.82510000000002</v>
      </c>
      <c r="BS57" s="376">
        <v>274.42840000000001</v>
      </c>
      <c r="BT57" s="376">
        <v>267.8578</v>
      </c>
      <c r="BU57" s="376">
        <v>254.25720000000001</v>
      </c>
      <c r="BV57" s="376">
        <v>229.0034</v>
      </c>
    </row>
    <row r="58" spans="1:74" ht="11.05" customHeight="1" x14ac:dyDescent="0.2">
      <c r="A58" s="278" t="s">
        <v>438</v>
      </c>
      <c r="B58" s="568" t="s">
        <v>1127</v>
      </c>
      <c r="C58" s="365">
        <v>84.307000000000002</v>
      </c>
      <c r="D58" s="365">
        <v>88.64</v>
      </c>
      <c r="E58" s="365">
        <v>92.546999999999997</v>
      </c>
      <c r="F58" s="365">
        <v>91.009</v>
      </c>
      <c r="G58" s="365">
        <v>90.15</v>
      </c>
      <c r="H58" s="365">
        <v>92.25</v>
      </c>
      <c r="I58" s="365">
        <v>90.656999999999996</v>
      </c>
      <c r="J58" s="365">
        <v>85.084999999999994</v>
      </c>
      <c r="K58" s="365">
        <v>89.522999999999996</v>
      </c>
      <c r="L58" s="365">
        <v>90.191000000000003</v>
      </c>
      <c r="M58" s="365">
        <v>87.673000000000002</v>
      </c>
      <c r="N58" s="365">
        <v>79.7</v>
      </c>
      <c r="O58" s="365">
        <v>82.852000000000004</v>
      </c>
      <c r="P58" s="365">
        <v>85.337999999999994</v>
      </c>
      <c r="Q58" s="365">
        <v>88.066999999999993</v>
      </c>
      <c r="R58" s="365">
        <v>88.513000000000005</v>
      </c>
      <c r="S58" s="365">
        <v>89.183999999999997</v>
      </c>
      <c r="T58" s="365">
        <v>88.864000000000004</v>
      </c>
      <c r="U58" s="365">
        <v>87.632000000000005</v>
      </c>
      <c r="V58" s="365">
        <v>86.415999999999997</v>
      </c>
      <c r="W58" s="365">
        <v>82.31</v>
      </c>
      <c r="X58" s="365">
        <v>85.152000000000001</v>
      </c>
      <c r="Y58" s="365">
        <v>84.174000000000007</v>
      </c>
      <c r="Z58" s="365">
        <v>86.382000000000005</v>
      </c>
      <c r="AA58" s="365">
        <v>85.494</v>
      </c>
      <c r="AB58" s="365">
        <v>87.653999999999996</v>
      </c>
      <c r="AC58" s="365">
        <v>88.863</v>
      </c>
      <c r="AD58" s="365">
        <v>91.912999999999997</v>
      </c>
      <c r="AE58" s="365">
        <v>88.903000000000006</v>
      </c>
      <c r="AF58" s="365">
        <v>87.274000000000001</v>
      </c>
      <c r="AG58" s="365">
        <v>87.143000000000001</v>
      </c>
      <c r="AH58" s="365">
        <v>86.353999999999999</v>
      </c>
      <c r="AI58" s="365">
        <v>88.43</v>
      </c>
      <c r="AJ58" s="365">
        <v>91.561000000000007</v>
      </c>
      <c r="AK58" s="365">
        <v>89.683999999999997</v>
      </c>
      <c r="AL58" s="365">
        <v>84.177999999999997</v>
      </c>
      <c r="AM58" s="365">
        <v>82.197999999999993</v>
      </c>
      <c r="AN58" s="365">
        <v>91.430999999999997</v>
      </c>
      <c r="AO58" s="365">
        <v>91.703000000000003</v>
      </c>
      <c r="AP58" s="365">
        <v>91.08</v>
      </c>
      <c r="AQ58" s="365">
        <v>90.924000000000007</v>
      </c>
      <c r="AR58" s="365">
        <v>87.76</v>
      </c>
      <c r="AS58" s="365">
        <v>82.77</v>
      </c>
      <c r="AT58" s="365">
        <v>80.171999999999997</v>
      </c>
      <c r="AU58" s="365">
        <v>80.742000000000004</v>
      </c>
      <c r="AV58" s="365">
        <v>82.775000000000006</v>
      </c>
      <c r="AW58" s="365">
        <v>81.921000000000006</v>
      </c>
      <c r="AX58" s="365">
        <v>78.097999999999999</v>
      </c>
      <c r="AY58" s="922">
        <v>75.203923226000001</v>
      </c>
      <c r="AZ58" s="376">
        <v>78.943460000000002</v>
      </c>
      <c r="BA58" s="376">
        <v>82.336500000000001</v>
      </c>
      <c r="BB58" s="376">
        <v>84.214789999999994</v>
      </c>
      <c r="BC58" s="376">
        <v>84.143619999999999</v>
      </c>
      <c r="BD58" s="376">
        <v>83.395120000000006</v>
      </c>
      <c r="BE58" s="376">
        <v>83.02901</v>
      </c>
      <c r="BF58" s="376">
        <v>81.748679999999993</v>
      </c>
      <c r="BG58" s="376">
        <v>82.719009999999997</v>
      </c>
      <c r="BH58" s="376">
        <v>84.968140000000005</v>
      </c>
      <c r="BI58" s="376">
        <v>83.174570000000003</v>
      </c>
      <c r="BJ58" s="376">
        <v>78.596509999999995</v>
      </c>
      <c r="BK58" s="376">
        <v>83.779300000000006</v>
      </c>
      <c r="BL58" s="376">
        <v>85.97175</v>
      </c>
      <c r="BM58" s="376">
        <v>88.017120000000006</v>
      </c>
      <c r="BN58" s="376">
        <v>88.72157</v>
      </c>
      <c r="BO58" s="376">
        <v>87.765690000000006</v>
      </c>
      <c r="BP58" s="376">
        <v>86.286689999999993</v>
      </c>
      <c r="BQ58" s="376">
        <v>85.192700000000002</v>
      </c>
      <c r="BR58" s="376">
        <v>83.331999999999994</v>
      </c>
      <c r="BS58" s="376">
        <v>83.957669999999993</v>
      </c>
      <c r="BT58" s="376">
        <v>85.787679999999995</v>
      </c>
      <c r="BU58" s="376">
        <v>83.691100000000006</v>
      </c>
      <c r="BV58" s="376">
        <v>78.879059999999996</v>
      </c>
    </row>
    <row r="59" spans="1:74" ht="11.05" customHeight="1" x14ac:dyDescent="0.2">
      <c r="A59" s="278" t="s">
        <v>440</v>
      </c>
      <c r="B59" s="568" t="s">
        <v>1128</v>
      </c>
      <c r="C59" s="365">
        <v>32.564942000000002</v>
      </c>
      <c r="D59" s="365">
        <v>31.051335999999999</v>
      </c>
      <c r="E59" s="365">
        <v>29.276747</v>
      </c>
      <c r="F59" s="365">
        <v>28.590413999999999</v>
      </c>
      <c r="G59" s="365">
        <v>27.747852999999999</v>
      </c>
      <c r="H59" s="365">
        <v>27.730668999999999</v>
      </c>
      <c r="I59" s="365">
        <v>28.734027000000001</v>
      </c>
      <c r="J59" s="365">
        <v>26.634188999999999</v>
      </c>
      <c r="K59" s="365">
        <v>25.720549999999999</v>
      </c>
      <c r="L59" s="365">
        <v>25.393108999999999</v>
      </c>
      <c r="M59" s="365">
        <v>26.449034000000001</v>
      </c>
      <c r="N59" s="365">
        <v>28.674790999999999</v>
      </c>
      <c r="O59" s="365">
        <v>33.352336999999999</v>
      </c>
      <c r="P59" s="365">
        <v>34.035051000000003</v>
      </c>
      <c r="Q59" s="365">
        <v>34.398493000000002</v>
      </c>
      <c r="R59" s="365">
        <v>31.637782999999999</v>
      </c>
      <c r="S59" s="365">
        <v>30.775500999999998</v>
      </c>
      <c r="T59" s="365">
        <v>29.736238</v>
      </c>
      <c r="U59" s="365">
        <v>30.787911999999999</v>
      </c>
      <c r="V59" s="365">
        <v>29.152491999999999</v>
      </c>
      <c r="W59" s="365">
        <v>27.261168000000001</v>
      </c>
      <c r="X59" s="365">
        <v>27.034628999999999</v>
      </c>
      <c r="Y59" s="365">
        <v>30.159193999999999</v>
      </c>
      <c r="Z59" s="365">
        <v>31.550449</v>
      </c>
      <c r="AA59" s="365">
        <v>33.576895</v>
      </c>
      <c r="AB59" s="365">
        <v>35.218246000000001</v>
      </c>
      <c r="AC59" s="365">
        <v>34.493988999999999</v>
      </c>
      <c r="AD59" s="365">
        <v>33.599620999999999</v>
      </c>
      <c r="AE59" s="365">
        <v>31.587306999999999</v>
      </c>
      <c r="AF59" s="365">
        <v>30.189724999999999</v>
      </c>
      <c r="AG59" s="365">
        <v>31.095637</v>
      </c>
      <c r="AH59" s="365">
        <v>29.822569999999999</v>
      </c>
      <c r="AI59" s="365">
        <v>30.321832000000001</v>
      </c>
      <c r="AJ59" s="365">
        <v>28.726247999999998</v>
      </c>
      <c r="AK59" s="365">
        <v>30.770309999999998</v>
      </c>
      <c r="AL59" s="365">
        <v>33.117010000000001</v>
      </c>
      <c r="AM59" s="365">
        <v>35.660341000000003</v>
      </c>
      <c r="AN59" s="365">
        <v>37.399225999999999</v>
      </c>
      <c r="AO59" s="365">
        <v>38.239471999999999</v>
      </c>
      <c r="AP59" s="365">
        <v>37.010818999999998</v>
      </c>
      <c r="AQ59" s="365">
        <v>33.175272999999997</v>
      </c>
      <c r="AR59" s="365">
        <v>33.374184</v>
      </c>
      <c r="AS59" s="365">
        <v>33.290945000000001</v>
      </c>
      <c r="AT59" s="365">
        <v>33.771541999999997</v>
      </c>
      <c r="AU59" s="365">
        <v>33.297977000000003</v>
      </c>
      <c r="AV59" s="365">
        <v>31.632944999999999</v>
      </c>
      <c r="AW59" s="365">
        <v>32.375824999999999</v>
      </c>
      <c r="AX59" s="365">
        <v>34.823843199999999</v>
      </c>
      <c r="AY59" s="922">
        <v>37.231749020999999</v>
      </c>
      <c r="AZ59" s="376">
        <v>37.519300000000001</v>
      </c>
      <c r="BA59" s="376">
        <v>37.344250000000002</v>
      </c>
      <c r="BB59" s="376">
        <v>36.657780000000002</v>
      </c>
      <c r="BC59" s="376">
        <v>35.22681</v>
      </c>
      <c r="BD59" s="376">
        <v>34.361049999999999</v>
      </c>
      <c r="BE59" s="376">
        <v>34.296509999999998</v>
      </c>
      <c r="BF59" s="376">
        <v>33.529949999999999</v>
      </c>
      <c r="BG59" s="376">
        <v>33.292230000000004</v>
      </c>
      <c r="BH59" s="376">
        <v>32.686720000000001</v>
      </c>
      <c r="BI59" s="376">
        <v>33.660499999999999</v>
      </c>
      <c r="BJ59" s="376">
        <v>34.703879999999998</v>
      </c>
      <c r="BK59" s="376">
        <v>37.267580000000002</v>
      </c>
      <c r="BL59" s="376">
        <v>37.621259999999999</v>
      </c>
      <c r="BM59" s="376">
        <v>37.66939</v>
      </c>
      <c r="BN59" s="376">
        <v>36.918059999999997</v>
      </c>
      <c r="BO59" s="376">
        <v>35.459440000000001</v>
      </c>
      <c r="BP59" s="376">
        <v>34.6571</v>
      </c>
      <c r="BQ59" s="376">
        <v>34.658589999999997</v>
      </c>
      <c r="BR59" s="376">
        <v>33.906350000000003</v>
      </c>
      <c r="BS59" s="376">
        <v>33.560130000000001</v>
      </c>
      <c r="BT59" s="376">
        <v>33.046309999999998</v>
      </c>
      <c r="BU59" s="376">
        <v>34.11403</v>
      </c>
      <c r="BV59" s="376">
        <v>35.248449999999998</v>
      </c>
    </row>
    <row r="60" spans="1:74" ht="11.05" customHeight="1" x14ac:dyDescent="0.2">
      <c r="A60" s="278" t="s">
        <v>232</v>
      </c>
      <c r="B60" s="568" t="s">
        <v>1143</v>
      </c>
      <c r="C60" s="365">
        <v>255.361605</v>
      </c>
      <c r="D60" s="365">
        <v>241.27302900000001</v>
      </c>
      <c r="E60" s="365">
        <v>237.84609399999999</v>
      </c>
      <c r="F60" s="365">
        <v>238.62245100000001</v>
      </c>
      <c r="G60" s="365">
        <v>240.175715</v>
      </c>
      <c r="H60" s="365">
        <v>237.28622200000001</v>
      </c>
      <c r="I60" s="365">
        <v>230.76469800000001</v>
      </c>
      <c r="J60" s="365">
        <v>225.55103199999999</v>
      </c>
      <c r="K60" s="365">
        <v>227.04755800000001</v>
      </c>
      <c r="L60" s="365">
        <v>216.69639000000001</v>
      </c>
      <c r="M60" s="365">
        <v>220.59760700000001</v>
      </c>
      <c r="N60" s="365">
        <v>232.177537</v>
      </c>
      <c r="O60" s="365">
        <v>251.78143700000001</v>
      </c>
      <c r="P60" s="365">
        <v>250.26103599999999</v>
      </c>
      <c r="Q60" s="365">
        <v>238.50202100000001</v>
      </c>
      <c r="R60" s="365">
        <v>230.01925299999999</v>
      </c>
      <c r="S60" s="365">
        <v>220.72221500000001</v>
      </c>
      <c r="T60" s="365">
        <v>221.01629</v>
      </c>
      <c r="U60" s="365">
        <v>225.133026</v>
      </c>
      <c r="V60" s="365">
        <v>215.59122500000001</v>
      </c>
      <c r="W60" s="365">
        <v>209.51571100000001</v>
      </c>
      <c r="X60" s="365">
        <v>210.44437199999999</v>
      </c>
      <c r="Y60" s="365">
        <v>221.35419999999999</v>
      </c>
      <c r="Z60" s="365">
        <v>224.41015400000001</v>
      </c>
      <c r="AA60" s="365">
        <v>239.63172499999999</v>
      </c>
      <c r="AB60" s="365">
        <v>242.635672</v>
      </c>
      <c r="AC60" s="365">
        <v>225.20362700000001</v>
      </c>
      <c r="AD60" s="365">
        <v>223.64209</v>
      </c>
      <c r="AE60" s="365">
        <v>222.14595199999999</v>
      </c>
      <c r="AF60" s="365">
        <v>222.055801</v>
      </c>
      <c r="AG60" s="365">
        <v>220.87479500000001</v>
      </c>
      <c r="AH60" s="365">
        <v>219.15346</v>
      </c>
      <c r="AI60" s="365">
        <v>227.885199</v>
      </c>
      <c r="AJ60" s="365">
        <v>218.728658</v>
      </c>
      <c r="AK60" s="365">
        <v>221.53345100000001</v>
      </c>
      <c r="AL60" s="365">
        <v>240.716757</v>
      </c>
      <c r="AM60" s="365">
        <v>252.39195900000001</v>
      </c>
      <c r="AN60" s="365">
        <v>240.21721099999999</v>
      </c>
      <c r="AO60" s="365">
        <v>233.42984799999999</v>
      </c>
      <c r="AP60" s="365">
        <v>233.297033</v>
      </c>
      <c r="AQ60" s="365">
        <v>230.50117900000001</v>
      </c>
      <c r="AR60" s="365">
        <v>232.42795100000001</v>
      </c>
      <c r="AS60" s="365">
        <v>223.971417</v>
      </c>
      <c r="AT60" s="365">
        <v>220.41615300000001</v>
      </c>
      <c r="AU60" s="365">
        <v>219.70291900000001</v>
      </c>
      <c r="AV60" s="365">
        <v>213.19474700000001</v>
      </c>
      <c r="AW60" s="365">
        <v>221.59306100000001</v>
      </c>
      <c r="AX60" s="365">
        <v>237.714</v>
      </c>
      <c r="AY60" s="922">
        <v>251.51329451999999</v>
      </c>
      <c r="AZ60" s="376">
        <v>244.74369999999999</v>
      </c>
      <c r="BA60" s="376">
        <v>232.20140000000001</v>
      </c>
      <c r="BB60" s="376">
        <v>229.57040000000001</v>
      </c>
      <c r="BC60" s="376">
        <v>225.68469999999999</v>
      </c>
      <c r="BD60" s="376">
        <v>223.38800000000001</v>
      </c>
      <c r="BE60" s="376">
        <v>223.76519999999999</v>
      </c>
      <c r="BF60" s="376">
        <v>216.15309999999999</v>
      </c>
      <c r="BG60" s="376">
        <v>217.8295</v>
      </c>
      <c r="BH60" s="376">
        <v>216.0163</v>
      </c>
      <c r="BI60" s="376">
        <v>223.28909999999999</v>
      </c>
      <c r="BJ60" s="376">
        <v>235.4658</v>
      </c>
      <c r="BK60" s="376">
        <v>246.49420000000001</v>
      </c>
      <c r="BL60" s="376">
        <v>239.73410000000001</v>
      </c>
      <c r="BM60" s="376">
        <v>228.37549999999999</v>
      </c>
      <c r="BN60" s="376">
        <v>224.6549</v>
      </c>
      <c r="BO60" s="376">
        <v>224.07749999999999</v>
      </c>
      <c r="BP60" s="376">
        <v>220.95609999999999</v>
      </c>
      <c r="BQ60" s="376">
        <v>220.53819999999999</v>
      </c>
      <c r="BR60" s="376">
        <v>214.101</v>
      </c>
      <c r="BS60" s="376">
        <v>211.6053</v>
      </c>
      <c r="BT60" s="376">
        <v>206.23410000000001</v>
      </c>
      <c r="BU60" s="376">
        <v>215.2561</v>
      </c>
      <c r="BV60" s="376">
        <v>229.56659999999999</v>
      </c>
    </row>
    <row r="61" spans="1:74" ht="11.05" customHeight="1" x14ac:dyDescent="0.2">
      <c r="A61" s="278" t="s">
        <v>249</v>
      </c>
      <c r="B61" s="568" t="s">
        <v>1131</v>
      </c>
      <c r="C61" s="474">
        <v>42.591304999999998</v>
      </c>
      <c r="D61" s="474">
        <v>39.996749000000001</v>
      </c>
      <c r="E61" s="474">
        <v>39.118651999999997</v>
      </c>
      <c r="F61" s="474">
        <v>40.531784000000002</v>
      </c>
      <c r="G61" s="474">
        <v>43.443421000000001</v>
      </c>
      <c r="H61" s="474">
        <v>44.729740999999997</v>
      </c>
      <c r="I61" s="474">
        <v>43.818579</v>
      </c>
      <c r="J61" s="474">
        <v>42.476813</v>
      </c>
      <c r="K61" s="474">
        <v>41.987599000000003</v>
      </c>
      <c r="L61" s="474">
        <v>40.353942000000004</v>
      </c>
      <c r="M61" s="474">
        <v>36.776465000000002</v>
      </c>
      <c r="N61" s="474">
        <v>35.797570999999998</v>
      </c>
      <c r="O61" s="474">
        <v>38.582630000000002</v>
      </c>
      <c r="P61" s="474">
        <v>39.857602999999997</v>
      </c>
      <c r="Q61" s="474">
        <v>35.606813000000002</v>
      </c>
      <c r="R61" s="474">
        <v>37.708813999999997</v>
      </c>
      <c r="S61" s="474">
        <v>41.341512000000002</v>
      </c>
      <c r="T61" s="474">
        <v>39.375874000000003</v>
      </c>
      <c r="U61" s="474">
        <v>41.230307000000003</v>
      </c>
      <c r="V61" s="474">
        <v>38.408996000000002</v>
      </c>
      <c r="W61" s="474">
        <v>36.520041999999997</v>
      </c>
      <c r="X61" s="474">
        <v>36.459811999999999</v>
      </c>
      <c r="Y61" s="474">
        <v>37.811636</v>
      </c>
      <c r="Z61" s="474">
        <v>35.038728999999996</v>
      </c>
      <c r="AA61" s="474">
        <v>35.568530000000003</v>
      </c>
      <c r="AB61" s="474">
        <v>37.254086000000001</v>
      </c>
      <c r="AC61" s="474">
        <v>37.772772000000003</v>
      </c>
      <c r="AD61" s="474">
        <v>40.968086</v>
      </c>
      <c r="AE61" s="474">
        <v>42.351891999999999</v>
      </c>
      <c r="AF61" s="474">
        <v>42.415795000000003</v>
      </c>
      <c r="AG61" s="474">
        <v>42.581170999999998</v>
      </c>
      <c r="AH61" s="474">
        <v>42.612389999999998</v>
      </c>
      <c r="AI61" s="474">
        <v>43.462268999999999</v>
      </c>
      <c r="AJ61" s="474">
        <v>39.437100999999998</v>
      </c>
      <c r="AK61" s="474">
        <v>38.730170999999999</v>
      </c>
      <c r="AL61" s="474">
        <v>39.776125</v>
      </c>
      <c r="AM61" s="474">
        <v>41.567742000000003</v>
      </c>
      <c r="AN61" s="474">
        <v>39.857218000000003</v>
      </c>
      <c r="AO61" s="474">
        <v>42.170274999999997</v>
      </c>
      <c r="AP61" s="474">
        <v>41.572355999999999</v>
      </c>
      <c r="AQ61" s="474">
        <v>42.337643</v>
      </c>
      <c r="AR61" s="474">
        <v>45.255206000000001</v>
      </c>
      <c r="AS61" s="474">
        <v>45.393638000000003</v>
      </c>
      <c r="AT61" s="474">
        <v>46.044159000000001</v>
      </c>
      <c r="AU61" s="474">
        <v>45.644038000000002</v>
      </c>
      <c r="AV61" s="474">
        <v>43.623904000000003</v>
      </c>
      <c r="AW61" s="474">
        <v>43.759135999999998</v>
      </c>
      <c r="AX61" s="474">
        <v>41.625999999999998</v>
      </c>
      <c r="AY61" s="940">
        <v>42.389849677000001</v>
      </c>
      <c r="AZ61" s="478">
        <v>41.972650000000002</v>
      </c>
      <c r="BA61" s="478">
        <v>40.26632</v>
      </c>
      <c r="BB61" s="478">
        <v>40.26549</v>
      </c>
      <c r="BC61" s="478">
        <v>40.276020000000003</v>
      </c>
      <c r="BD61" s="478">
        <v>40.166879999999999</v>
      </c>
      <c r="BE61" s="478">
        <v>40.331159999999997</v>
      </c>
      <c r="BF61" s="478">
        <v>40.488509999999998</v>
      </c>
      <c r="BG61" s="478">
        <v>42.073189999999997</v>
      </c>
      <c r="BH61" s="478">
        <v>40.128799999999998</v>
      </c>
      <c r="BI61" s="478">
        <v>39.658720000000002</v>
      </c>
      <c r="BJ61" s="478">
        <v>38.197360000000003</v>
      </c>
      <c r="BK61" s="478">
        <v>39.726559999999999</v>
      </c>
      <c r="BL61" s="478">
        <v>39.945250000000001</v>
      </c>
      <c r="BM61" s="478">
        <v>38.42248</v>
      </c>
      <c r="BN61" s="478">
        <v>38.927840000000003</v>
      </c>
      <c r="BO61" s="478">
        <v>39.419879999999999</v>
      </c>
      <c r="BP61" s="478">
        <v>38.705910000000003</v>
      </c>
      <c r="BQ61" s="478">
        <v>38.179479999999998</v>
      </c>
      <c r="BR61" s="478">
        <v>37.787179999999999</v>
      </c>
      <c r="BS61" s="478">
        <v>39.803519999999999</v>
      </c>
      <c r="BT61" s="478">
        <v>37.446359999999999</v>
      </c>
      <c r="BU61" s="478">
        <v>37.217619999999997</v>
      </c>
      <c r="BV61" s="478">
        <v>36.306660000000001</v>
      </c>
    </row>
    <row r="62" spans="1:74" ht="11.05" customHeight="1" x14ac:dyDescent="0.2">
      <c r="A62" s="278" t="s">
        <v>214</v>
      </c>
      <c r="B62" s="568" t="s">
        <v>1132</v>
      </c>
      <c r="C62" s="474">
        <v>164.05760799999999</v>
      </c>
      <c r="D62" s="474">
        <v>144.01243700000001</v>
      </c>
      <c r="E62" s="474">
        <v>146.07853600000001</v>
      </c>
      <c r="F62" s="474">
        <v>137.21829700000001</v>
      </c>
      <c r="G62" s="474">
        <v>139.59954400000001</v>
      </c>
      <c r="H62" s="474">
        <v>140.132555</v>
      </c>
      <c r="I62" s="474">
        <v>142.13915600000001</v>
      </c>
      <c r="J62" s="474">
        <v>137.625441</v>
      </c>
      <c r="K62" s="474">
        <v>132.095395</v>
      </c>
      <c r="L62" s="474">
        <v>132.81144399999999</v>
      </c>
      <c r="M62" s="474">
        <v>131.69239400000001</v>
      </c>
      <c r="N62" s="474">
        <v>130.03906000000001</v>
      </c>
      <c r="O62" s="474">
        <v>125.281997</v>
      </c>
      <c r="P62" s="474">
        <v>120.609776</v>
      </c>
      <c r="Q62" s="474">
        <v>114.65761500000001</v>
      </c>
      <c r="R62" s="474">
        <v>106.291242</v>
      </c>
      <c r="S62" s="474">
        <v>109.712137</v>
      </c>
      <c r="T62" s="474">
        <v>111.329024</v>
      </c>
      <c r="U62" s="474">
        <v>112.59147400000001</v>
      </c>
      <c r="V62" s="474">
        <v>113.121844</v>
      </c>
      <c r="W62" s="474">
        <v>110.53083700000001</v>
      </c>
      <c r="X62" s="474">
        <v>110.49194900000001</v>
      </c>
      <c r="Y62" s="474">
        <v>120.60104200000001</v>
      </c>
      <c r="Z62" s="474">
        <v>118.89921</v>
      </c>
      <c r="AA62" s="474">
        <v>122.69627</v>
      </c>
      <c r="AB62" s="474">
        <v>124.661743</v>
      </c>
      <c r="AC62" s="474">
        <v>111.693021</v>
      </c>
      <c r="AD62" s="474">
        <v>111.71016400000001</v>
      </c>
      <c r="AE62" s="474">
        <v>112.76200900000001</v>
      </c>
      <c r="AF62" s="474">
        <v>111.99350800000001</v>
      </c>
      <c r="AG62" s="474">
        <v>119.786492</v>
      </c>
      <c r="AH62" s="474">
        <v>116.450351</v>
      </c>
      <c r="AI62" s="474">
        <v>118.841938</v>
      </c>
      <c r="AJ62" s="474">
        <v>109.617171</v>
      </c>
      <c r="AK62" s="474">
        <v>113.160725</v>
      </c>
      <c r="AL62" s="474">
        <v>130.48589899999999</v>
      </c>
      <c r="AM62" s="474">
        <v>128.69119499999999</v>
      </c>
      <c r="AN62" s="474">
        <v>117.795738</v>
      </c>
      <c r="AO62" s="474">
        <v>121.164891</v>
      </c>
      <c r="AP62" s="474">
        <v>117.841658</v>
      </c>
      <c r="AQ62" s="474">
        <v>120.27692</v>
      </c>
      <c r="AR62" s="474">
        <v>123.123904</v>
      </c>
      <c r="AS62" s="474">
        <v>129.60264599999999</v>
      </c>
      <c r="AT62" s="474">
        <v>125.44728499999999</v>
      </c>
      <c r="AU62" s="474">
        <v>124.295759</v>
      </c>
      <c r="AV62" s="474">
        <v>117.859622</v>
      </c>
      <c r="AW62" s="474">
        <v>125.034999</v>
      </c>
      <c r="AX62" s="474">
        <v>128.93899999999999</v>
      </c>
      <c r="AY62" s="940">
        <v>118.4158721</v>
      </c>
      <c r="AZ62" s="478">
        <v>114.58280000000001</v>
      </c>
      <c r="BA62" s="478">
        <v>108.7127</v>
      </c>
      <c r="BB62" s="478">
        <v>107.0856</v>
      </c>
      <c r="BC62" s="478">
        <v>112.3813</v>
      </c>
      <c r="BD62" s="478">
        <v>112.5245</v>
      </c>
      <c r="BE62" s="478">
        <v>114.28870000000001</v>
      </c>
      <c r="BF62" s="478">
        <v>115.5219</v>
      </c>
      <c r="BG62" s="478">
        <v>112.0472</v>
      </c>
      <c r="BH62" s="478">
        <v>105.06619999999999</v>
      </c>
      <c r="BI62" s="478">
        <v>109.643</v>
      </c>
      <c r="BJ62" s="478">
        <v>112.19029999999999</v>
      </c>
      <c r="BK62" s="478">
        <v>114.55970000000001</v>
      </c>
      <c r="BL62" s="478">
        <v>108.35720000000001</v>
      </c>
      <c r="BM62" s="478">
        <v>104.634</v>
      </c>
      <c r="BN62" s="478">
        <v>102.0416</v>
      </c>
      <c r="BO62" s="478">
        <v>106.9581</v>
      </c>
      <c r="BP62" s="478">
        <v>104.24339999999999</v>
      </c>
      <c r="BQ62" s="478">
        <v>107.5775</v>
      </c>
      <c r="BR62" s="478">
        <v>110.2265</v>
      </c>
      <c r="BS62" s="478">
        <v>105.3785</v>
      </c>
      <c r="BT62" s="478">
        <v>98.557090000000002</v>
      </c>
      <c r="BU62" s="478">
        <v>101.754</v>
      </c>
      <c r="BV62" s="478">
        <v>108.91160000000001</v>
      </c>
    </row>
    <row r="63" spans="1:74" ht="11.05" customHeight="1" x14ac:dyDescent="0.2">
      <c r="A63" s="278" t="s">
        <v>250</v>
      </c>
      <c r="B63" s="568" t="s">
        <v>1133</v>
      </c>
      <c r="C63" s="474">
        <v>32.183999999999997</v>
      </c>
      <c r="D63" s="474">
        <v>31.425000000000001</v>
      </c>
      <c r="E63" s="474">
        <v>30.927</v>
      </c>
      <c r="F63" s="474">
        <v>31.853999999999999</v>
      </c>
      <c r="G63" s="474">
        <v>32.03</v>
      </c>
      <c r="H63" s="474">
        <v>31.524000000000001</v>
      </c>
      <c r="I63" s="474">
        <v>29.382000000000001</v>
      </c>
      <c r="J63" s="474">
        <v>29.818999999999999</v>
      </c>
      <c r="K63" s="474">
        <v>27.76</v>
      </c>
      <c r="L63" s="474">
        <v>28.733000000000001</v>
      </c>
      <c r="M63" s="474">
        <v>27.9</v>
      </c>
      <c r="N63" s="474">
        <v>25.77</v>
      </c>
      <c r="O63" s="474">
        <v>27.07</v>
      </c>
      <c r="P63" s="474">
        <v>28.038</v>
      </c>
      <c r="Q63" s="474">
        <v>28.094999999999999</v>
      </c>
      <c r="R63" s="474">
        <v>29.492999999999999</v>
      </c>
      <c r="S63" s="474">
        <v>29.484999999999999</v>
      </c>
      <c r="T63" s="474">
        <v>29.251000000000001</v>
      </c>
      <c r="U63" s="474">
        <v>29.196000000000002</v>
      </c>
      <c r="V63" s="474">
        <v>28.606999999999999</v>
      </c>
      <c r="W63" s="474">
        <v>27.390999999999998</v>
      </c>
      <c r="X63" s="474">
        <v>30.023</v>
      </c>
      <c r="Y63" s="474">
        <v>29.364999999999998</v>
      </c>
      <c r="Z63" s="474">
        <v>30.739000000000001</v>
      </c>
      <c r="AA63" s="474">
        <v>32.103999999999999</v>
      </c>
      <c r="AB63" s="474">
        <v>31.321000000000002</v>
      </c>
      <c r="AC63" s="474">
        <v>29.559000000000001</v>
      </c>
      <c r="AD63" s="474">
        <v>32.341999999999999</v>
      </c>
      <c r="AE63" s="474">
        <v>33.143999999999998</v>
      </c>
      <c r="AF63" s="474">
        <v>30.472999999999999</v>
      </c>
      <c r="AG63" s="474">
        <v>28.509</v>
      </c>
      <c r="AH63" s="474">
        <v>25.972000000000001</v>
      </c>
      <c r="AI63" s="474">
        <v>27.774999999999999</v>
      </c>
      <c r="AJ63" s="474">
        <v>27.588000000000001</v>
      </c>
      <c r="AK63" s="474">
        <v>25.844000000000001</v>
      </c>
      <c r="AL63" s="474">
        <v>24.094000000000001</v>
      </c>
      <c r="AM63" s="474">
        <v>26.939</v>
      </c>
      <c r="AN63" s="474">
        <v>28.888000000000002</v>
      </c>
      <c r="AO63" s="474">
        <v>29.866</v>
      </c>
      <c r="AP63" s="474">
        <v>27.853000000000002</v>
      </c>
      <c r="AQ63" s="474">
        <v>29.042999999999999</v>
      </c>
      <c r="AR63" s="474">
        <v>27.489000000000001</v>
      </c>
      <c r="AS63" s="474">
        <v>26.113</v>
      </c>
      <c r="AT63" s="474">
        <v>25.167999999999999</v>
      </c>
      <c r="AU63" s="474">
        <v>24.24</v>
      </c>
      <c r="AV63" s="474">
        <v>23.920999999999999</v>
      </c>
      <c r="AW63" s="474">
        <v>22.504999999999999</v>
      </c>
      <c r="AX63" s="474">
        <v>24.385999999999999</v>
      </c>
      <c r="AY63" s="940">
        <v>23.561263871000001</v>
      </c>
      <c r="AZ63" s="478">
        <v>23.790209999999998</v>
      </c>
      <c r="BA63" s="478">
        <v>24.759270000000001</v>
      </c>
      <c r="BB63" s="478">
        <v>24.300640000000001</v>
      </c>
      <c r="BC63" s="478">
        <v>24.998200000000001</v>
      </c>
      <c r="BD63" s="478">
        <v>24.859660000000002</v>
      </c>
      <c r="BE63" s="478">
        <v>23.761420000000001</v>
      </c>
      <c r="BF63" s="478">
        <v>23.462820000000001</v>
      </c>
      <c r="BG63" s="478">
        <v>23.032360000000001</v>
      </c>
      <c r="BH63" s="478">
        <v>23.244319999999998</v>
      </c>
      <c r="BI63" s="478">
        <v>23.904910000000001</v>
      </c>
      <c r="BJ63" s="478">
        <v>22.83841</v>
      </c>
      <c r="BK63" s="478">
        <v>23.76286</v>
      </c>
      <c r="BL63" s="478">
        <v>23.478999999999999</v>
      </c>
      <c r="BM63" s="478">
        <v>24.199770000000001</v>
      </c>
      <c r="BN63" s="478">
        <v>23.48704</v>
      </c>
      <c r="BO63" s="478">
        <v>24.103719999999999</v>
      </c>
      <c r="BP63" s="478">
        <v>23.908930000000002</v>
      </c>
      <c r="BQ63" s="478">
        <v>22.771879999999999</v>
      </c>
      <c r="BR63" s="478">
        <v>22.464880000000001</v>
      </c>
      <c r="BS63" s="478">
        <v>22.01341</v>
      </c>
      <c r="BT63" s="478">
        <v>22.17089</v>
      </c>
      <c r="BU63" s="478">
        <v>22.820869999999999</v>
      </c>
      <c r="BV63" s="478">
        <v>21.644559999999998</v>
      </c>
    </row>
    <row r="64" spans="1:74" ht="11.05" customHeight="1" x14ac:dyDescent="0.2">
      <c r="A64" s="278" t="s">
        <v>441</v>
      </c>
      <c r="B64" s="568" t="s">
        <v>1134</v>
      </c>
      <c r="C64" s="474">
        <v>52.537999999999997</v>
      </c>
      <c r="D64" s="474">
        <v>54.73</v>
      </c>
      <c r="E64" s="474">
        <v>55.807000000000002</v>
      </c>
      <c r="F64" s="474">
        <v>55.996000000000002</v>
      </c>
      <c r="G64" s="474">
        <v>57.375999999999998</v>
      </c>
      <c r="H64" s="474">
        <v>54.305</v>
      </c>
      <c r="I64" s="474">
        <v>52.122</v>
      </c>
      <c r="J64" s="474">
        <v>52.225999999999999</v>
      </c>
      <c r="K64" s="474">
        <v>50.959000000000003</v>
      </c>
      <c r="L64" s="474">
        <v>46.472999999999999</v>
      </c>
      <c r="M64" s="474">
        <v>48.588999999999999</v>
      </c>
      <c r="N64" s="474">
        <v>52.216999999999999</v>
      </c>
      <c r="O64" s="474">
        <v>56.591000000000001</v>
      </c>
      <c r="P64" s="474">
        <v>57.871000000000002</v>
      </c>
      <c r="Q64" s="474">
        <v>58.593000000000004</v>
      </c>
      <c r="R64" s="474">
        <v>58.491999999999997</v>
      </c>
      <c r="S64" s="474">
        <v>58.387999999999998</v>
      </c>
      <c r="T64" s="474">
        <v>56.308999999999997</v>
      </c>
      <c r="U64" s="474">
        <v>56.131</v>
      </c>
      <c r="V64" s="474">
        <v>50.814999999999998</v>
      </c>
      <c r="W64" s="474">
        <v>49.325000000000003</v>
      </c>
      <c r="X64" s="474">
        <v>48.21</v>
      </c>
      <c r="Y64" s="474">
        <v>50.536000000000001</v>
      </c>
      <c r="Z64" s="474">
        <v>54.320999999999998</v>
      </c>
      <c r="AA64" s="474">
        <v>57.667000000000002</v>
      </c>
      <c r="AB64" s="474">
        <v>60.906999999999996</v>
      </c>
      <c r="AC64" s="474">
        <v>63.22</v>
      </c>
      <c r="AD64" s="474">
        <v>63.847000000000001</v>
      </c>
      <c r="AE64" s="474">
        <v>61.447000000000003</v>
      </c>
      <c r="AF64" s="474">
        <v>58.241999999999997</v>
      </c>
      <c r="AG64" s="474">
        <v>57.061999999999998</v>
      </c>
      <c r="AH64" s="474">
        <v>53.899000000000001</v>
      </c>
      <c r="AI64" s="474">
        <v>50.634</v>
      </c>
      <c r="AJ64" s="474">
        <v>47.968000000000004</v>
      </c>
      <c r="AK64" s="474">
        <v>47.622</v>
      </c>
      <c r="AL64" s="474">
        <v>49.261000000000003</v>
      </c>
      <c r="AM64" s="474">
        <v>52.832000000000001</v>
      </c>
      <c r="AN64" s="474">
        <v>54.848999999999997</v>
      </c>
      <c r="AO64" s="474">
        <v>57.287999999999997</v>
      </c>
      <c r="AP64" s="474">
        <v>57.05</v>
      </c>
      <c r="AQ64" s="474">
        <v>57.368000000000002</v>
      </c>
      <c r="AR64" s="474">
        <v>54.921999999999997</v>
      </c>
      <c r="AS64" s="474">
        <v>52.679000000000002</v>
      </c>
      <c r="AT64" s="474">
        <v>49.165999999999997</v>
      </c>
      <c r="AU64" s="474">
        <v>48.243000000000002</v>
      </c>
      <c r="AV64" s="474">
        <v>43.844999999999999</v>
      </c>
      <c r="AW64" s="474">
        <v>45.378999999999998</v>
      </c>
      <c r="AX64" s="474">
        <v>47.950879999999998</v>
      </c>
      <c r="AY64" s="940">
        <v>52.495730000000002</v>
      </c>
      <c r="AZ64" s="478">
        <v>55.268940000000001</v>
      </c>
      <c r="BA64" s="478">
        <v>57.278559999999999</v>
      </c>
      <c r="BB64" s="478">
        <v>58.298850000000002</v>
      </c>
      <c r="BC64" s="478">
        <v>58.283830000000002</v>
      </c>
      <c r="BD64" s="478">
        <v>55.290520000000001</v>
      </c>
      <c r="BE64" s="478">
        <v>52.900959999999998</v>
      </c>
      <c r="BF64" s="478">
        <v>48.295110000000001</v>
      </c>
      <c r="BG64" s="478">
        <v>46.219880000000003</v>
      </c>
      <c r="BH64" s="478">
        <v>43.763280000000002</v>
      </c>
      <c r="BI64" s="478">
        <v>44.545209999999997</v>
      </c>
      <c r="BJ64" s="478">
        <v>47.81812</v>
      </c>
      <c r="BK64" s="478">
        <v>52.358460000000001</v>
      </c>
      <c r="BL64" s="478">
        <v>55.135649999999998</v>
      </c>
      <c r="BM64" s="478">
        <v>57.153680000000001</v>
      </c>
      <c r="BN64" s="478">
        <v>58.189439999999998</v>
      </c>
      <c r="BO64" s="478">
        <v>58.195929999999997</v>
      </c>
      <c r="BP64" s="478">
        <v>55.212490000000003</v>
      </c>
      <c r="BQ64" s="478">
        <v>52.833120000000001</v>
      </c>
      <c r="BR64" s="478">
        <v>48.235509999999998</v>
      </c>
      <c r="BS64" s="478">
        <v>46.131309999999999</v>
      </c>
      <c r="BT64" s="478">
        <v>43.640300000000003</v>
      </c>
      <c r="BU64" s="478">
        <v>44.404820000000001</v>
      </c>
      <c r="BV64" s="478">
        <v>47.650410000000001</v>
      </c>
    </row>
    <row r="65" spans="1:74" ht="11.05" customHeight="1" x14ac:dyDescent="0.2">
      <c r="A65" s="278"/>
      <c r="B65" s="577"/>
      <c r="C65" s="474"/>
      <c r="D65" s="474"/>
      <c r="E65" s="474"/>
      <c r="F65" s="474"/>
      <c r="G65" s="474"/>
      <c r="H65" s="474"/>
      <c r="I65" s="474"/>
      <c r="J65" s="474"/>
      <c r="K65" s="474"/>
      <c r="L65" s="474"/>
      <c r="M65" s="474"/>
      <c r="N65" s="474"/>
      <c r="O65" s="474"/>
      <c r="P65" s="474"/>
      <c r="Q65" s="474"/>
      <c r="R65" s="474"/>
      <c r="S65" s="474"/>
      <c r="T65" s="474"/>
      <c r="U65" s="474"/>
      <c r="V65" s="474"/>
      <c r="W65" s="474"/>
      <c r="X65" s="474"/>
      <c r="Y65" s="474"/>
      <c r="Z65" s="474"/>
      <c r="AA65" s="474"/>
      <c r="AB65" s="474"/>
      <c r="AC65" s="474"/>
      <c r="AD65" s="474"/>
      <c r="AE65" s="474"/>
      <c r="AF65" s="474"/>
      <c r="AG65" s="474"/>
      <c r="AH65" s="474"/>
      <c r="AI65" s="474"/>
      <c r="AJ65" s="474"/>
      <c r="AK65" s="474"/>
      <c r="AL65" s="474"/>
      <c r="AM65" s="474"/>
      <c r="AN65" s="474"/>
      <c r="AO65" s="474"/>
      <c r="AP65" s="474"/>
      <c r="AQ65" s="474"/>
      <c r="AR65" s="474"/>
      <c r="AS65" s="474"/>
      <c r="AT65" s="474"/>
      <c r="AU65" s="474"/>
      <c r="AV65" s="474"/>
      <c r="AW65" s="474"/>
      <c r="AX65" s="474"/>
      <c r="AY65" s="940"/>
      <c r="AZ65" s="478"/>
      <c r="BA65" s="478"/>
      <c r="BB65" s="478"/>
      <c r="BC65" s="478"/>
      <c r="BD65" s="478"/>
      <c r="BE65" s="478"/>
      <c r="BF65" s="478"/>
      <c r="BG65" s="478"/>
      <c r="BH65" s="478"/>
      <c r="BI65" s="478"/>
      <c r="BJ65" s="478"/>
      <c r="BK65" s="478"/>
      <c r="BL65" s="478"/>
      <c r="BM65" s="478"/>
      <c r="BN65" s="478"/>
      <c r="BO65" s="478"/>
      <c r="BP65" s="478"/>
      <c r="BQ65" s="478"/>
      <c r="BR65" s="478"/>
      <c r="BS65" s="478"/>
      <c r="BT65" s="478"/>
      <c r="BU65" s="478"/>
      <c r="BV65" s="478"/>
    </row>
    <row r="66" spans="1:74" s="287" customFormat="1" ht="11.05" customHeight="1" x14ac:dyDescent="0.2">
      <c r="A66" s="571" t="s">
        <v>252</v>
      </c>
      <c r="B66" s="578" t="s">
        <v>1144</v>
      </c>
      <c r="C66" s="321">
        <v>638.08500000000004</v>
      </c>
      <c r="D66" s="321">
        <v>637.77300000000002</v>
      </c>
      <c r="E66" s="321">
        <v>637.774</v>
      </c>
      <c r="F66" s="321">
        <v>633.428</v>
      </c>
      <c r="G66" s="321">
        <v>627.58500000000004</v>
      </c>
      <c r="H66" s="321">
        <v>621.30399999999997</v>
      </c>
      <c r="I66" s="321">
        <v>621.30200000000002</v>
      </c>
      <c r="J66" s="321">
        <v>621.30200000000002</v>
      </c>
      <c r="K66" s="321">
        <v>617.76800000000003</v>
      </c>
      <c r="L66" s="321">
        <v>610.64599999999996</v>
      </c>
      <c r="M66" s="321">
        <v>601.46699999999998</v>
      </c>
      <c r="N66" s="321">
        <v>593.68200000000002</v>
      </c>
      <c r="O66" s="321">
        <v>588.31700000000001</v>
      </c>
      <c r="P66" s="321">
        <v>578.87199999999996</v>
      </c>
      <c r="Q66" s="321">
        <v>566.06100000000004</v>
      </c>
      <c r="R66" s="321">
        <v>547.86599999999999</v>
      </c>
      <c r="S66" s="321">
        <v>523.10900000000004</v>
      </c>
      <c r="T66" s="321">
        <v>493.32400000000001</v>
      </c>
      <c r="U66" s="321">
        <v>468.00599999999997</v>
      </c>
      <c r="V66" s="321">
        <v>445.05700000000002</v>
      </c>
      <c r="W66" s="321">
        <v>416.39299999999997</v>
      </c>
      <c r="X66" s="321">
        <v>398.56900000000002</v>
      </c>
      <c r="Y66" s="321">
        <v>388.41899999999998</v>
      </c>
      <c r="Z66" s="321">
        <v>372.03</v>
      </c>
      <c r="AA66" s="321">
        <v>371.57900000000001</v>
      </c>
      <c r="AB66" s="321">
        <v>371.57900000000001</v>
      </c>
      <c r="AC66" s="321">
        <v>371.17500000000001</v>
      </c>
      <c r="AD66" s="321">
        <v>363.72300000000001</v>
      </c>
      <c r="AE66" s="321">
        <v>354.36599999999999</v>
      </c>
      <c r="AF66" s="321">
        <v>347.15800000000002</v>
      </c>
      <c r="AG66" s="321">
        <v>347.45400000000001</v>
      </c>
      <c r="AH66" s="321">
        <v>350.33</v>
      </c>
      <c r="AI66" s="321">
        <v>351.274</v>
      </c>
      <c r="AJ66" s="321">
        <v>351.274</v>
      </c>
      <c r="AK66" s="321">
        <v>351.911</v>
      </c>
      <c r="AL66" s="321">
        <v>354.68400000000003</v>
      </c>
      <c r="AM66" s="321">
        <v>358.01299999999998</v>
      </c>
      <c r="AN66" s="321">
        <v>360.95800000000003</v>
      </c>
      <c r="AO66" s="321">
        <v>363.93400000000003</v>
      </c>
      <c r="AP66" s="321">
        <v>366.91699999999997</v>
      </c>
      <c r="AQ66" s="321">
        <v>370.16699999999997</v>
      </c>
      <c r="AR66" s="321">
        <v>373.072</v>
      </c>
      <c r="AS66" s="321">
        <v>375.43299999999999</v>
      </c>
      <c r="AT66" s="321">
        <v>379.65600000000001</v>
      </c>
      <c r="AU66" s="321">
        <v>382.93</v>
      </c>
      <c r="AV66" s="321">
        <v>387.21800000000002</v>
      </c>
      <c r="AW66" s="321">
        <v>391.8</v>
      </c>
      <c r="AX66" s="321">
        <v>393.81700000000001</v>
      </c>
      <c r="AY66" s="941">
        <v>395.20819354999998</v>
      </c>
      <c r="AZ66" s="483">
        <v>401.22820000000002</v>
      </c>
      <c r="BA66" s="483">
        <v>407.2482</v>
      </c>
      <c r="BB66" s="483">
        <v>409.7482</v>
      </c>
      <c r="BC66" s="483">
        <v>412.2482</v>
      </c>
      <c r="BD66" s="483">
        <v>412.2482</v>
      </c>
      <c r="BE66" s="483">
        <v>412.2482</v>
      </c>
      <c r="BF66" s="483">
        <v>412.2482</v>
      </c>
      <c r="BG66" s="483">
        <v>412.2482</v>
      </c>
      <c r="BH66" s="483">
        <v>412.2482</v>
      </c>
      <c r="BI66" s="483">
        <v>412.2482</v>
      </c>
      <c r="BJ66" s="483">
        <v>412.2482</v>
      </c>
      <c r="BK66" s="483">
        <v>412.2482</v>
      </c>
      <c r="BL66" s="483">
        <v>412.2482</v>
      </c>
      <c r="BM66" s="483">
        <v>412.2482</v>
      </c>
      <c r="BN66" s="483">
        <v>412.2482</v>
      </c>
      <c r="BO66" s="483">
        <v>412.2482</v>
      </c>
      <c r="BP66" s="483">
        <v>412.2482</v>
      </c>
      <c r="BQ66" s="483">
        <v>412.2482</v>
      </c>
      <c r="BR66" s="483">
        <v>412.2482</v>
      </c>
      <c r="BS66" s="483">
        <v>412.2482</v>
      </c>
      <c r="BT66" s="483">
        <v>412.2482</v>
      </c>
      <c r="BU66" s="483">
        <v>412.2482</v>
      </c>
      <c r="BV66" s="483">
        <v>412.2482</v>
      </c>
    </row>
    <row r="67" spans="1:74" s="166" customFormat="1" ht="11.95" customHeight="1" x14ac:dyDescent="0.2">
      <c r="A67" s="165"/>
      <c r="B67" s="811" t="s">
        <v>1088</v>
      </c>
      <c r="C67" s="809"/>
      <c r="D67" s="809"/>
      <c r="E67" s="809"/>
      <c r="F67" s="809"/>
      <c r="G67" s="809"/>
      <c r="H67" s="809"/>
      <c r="I67" s="809"/>
      <c r="J67" s="809"/>
      <c r="K67" s="809"/>
      <c r="L67" s="809"/>
      <c r="M67" s="809"/>
      <c r="N67" s="809"/>
      <c r="O67" s="809"/>
      <c r="P67" s="809"/>
      <c r="Q67" s="787"/>
      <c r="R67" s="324"/>
      <c r="AY67" s="669"/>
      <c r="AZ67" s="224"/>
      <c r="BA67" s="224"/>
      <c r="BB67" s="224"/>
      <c r="BC67" s="224"/>
      <c r="BD67" s="669"/>
      <c r="BE67" s="224"/>
      <c r="BF67" s="669"/>
      <c r="BG67" s="669"/>
      <c r="BH67" s="669"/>
      <c r="BI67" s="669"/>
      <c r="BJ67" s="224"/>
    </row>
    <row r="68" spans="1:74" s="166" customFormat="1" ht="33.700000000000003" customHeight="1" x14ac:dyDescent="0.2">
      <c r="A68" s="165"/>
      <c r="B68" s="1062" t="s">
        <v>1600</v>
      </c>
      <c r="C68" s="1062"/>
      <c r="D68" s="1062"/>
      <c r="E68" s="1062"/>
      <c r="F68" s="1062"/>
      <c r="G68" s="1062"/>
      <c r="H68" s="1062"/>
      <c r="I68" s="1062"/>
      <c r="J68" s="1062"/>
      <c r="K68" s="1062"/>
      <c r="L68" s="1062"/>
      <c r="M68" s="1062"/>
      <c r="N68" s="1062"/>
      <c r="O68" s="1062"/>
      <c r="P68" s="1062"/>
      <c r="Q68" s="1062"/>
      <c r="R68" s="324"/>
      <c r="AY68" s="669"/>
      <c r="AZ68" s="224"/>
      <c r="BA68" s="224"/>
      <c r="BB68" s="224"/>
      <c r="BC68" s="224"/>
      <c r="BD68" s="669"/>
      <c r="BE68" s="224"/>
      <c r="BF68" s="669"/>
      <c r="BG68" s="669"/>
      <c r="BH68" s="669"/>
      <c r="BI68" s="669"/>
      <c r="BJ68" s="224"/>
    </row>
    <row r="69" spans="1:74" s="166" customFormat="1" ht="11.95" customHeight="1" x14ac:dyDescent="0.2">
      <c r="A69" s="165"/>
      <c r="B69" s="1063" t="s">
        <v>1089</v>
      </c>
      <c r="C69" s="1063"/>
      <c r="D69" s="1063"/>
      <c r="E69" s="1063"/>
      <c r="F69" s="1063"/>
      <c r="G69" s="1063"/>
      <c r="H69" s="1063"/>
      <c r="I69" s="1063"/>
      <c r="J69" s="1063"/>
      <c r="K69" s="1063"/>
      <c r="L69" s="1063"/>
      <c r="M69" s="1063"/>
      <c r="N69" s="1063"/>
      <c r="O69" s="1063"/>
      <c r="P69" s="1063"/>
      <c r="Q69" s="1063"/>
      <c r="R69" s="324"/>
      <c r="AY69" s="669"/>
      <c r="AZ69" s="224"/>
      <c r="BA69" s="224"/>
      <c r="BB69" s="224"/>
      <c r="BC69" s="224"/>
      <c r="BD69" s="669"/>
      <c r="BE69" s="224"/>
      <c r="BF69" s="669"/>
      <c r="BG69" s="669"/>
      <c r="BH69" s="669"/>
      <c r="BI69" s="669"/>
      <c r="BJ69" s="224"/>
    </row>
    <row r="70" spans="1:74" s="166" customFormat="1" ht="11.95" customHeight="1" x14ac:dyDescent="0.2">
      <c r="A70" s="165"/>
      <c r="B70" s="811" t="s">
        <v>1090</v>
      </c>
      <c r="C70" s="809"/>
      <c r="D70" s="809"/>
      <c r="E70" s="809"/>
      <c r="F70" s="809"/>
      <c r="G70" s="809"/>
      <c r="H70" s="809"/>
      <c r="I70" s="809"/>
      <c r="J70" s="809"/>
      <c r="K70" s="809"/>
      <c r="L70" s="809"/>
      <c r="M70" s="809"/>
      <c r="N70" s="809"/>
      <c r="O70" s="809"/>
      <c r="P70" s="809"/>
      <c r="Q70" s="787"/>
      <c r="R70" s="324"/>
      <c r="AY70" s="669"/>
      <c r="AZ70" s="224"/>
      <c r="BA70" s="224"/>
      <c r="BB70" s="224"/>
      <c r="BC70" s="224"/>
      <c r="BD70" s="669"/>
      <c r="BE70" s="224"/>
      <c r="BF70" s="669"/>
      <c r="BG70" s="669"/>
      <c r="BH70" s="669"/>
      <c r="BI70" s="669"/>
      <c r="BJ70" s="224"/>
    </row>
    <row r="71" spans="1:74" s="166" customFormat="1" x14ac:dyDescent="0.2">
      <c r="A71" s="165"/>
      <c r="B71" s="813" t="s">
        <v>1091</v>
      </c>
      <c r="C71" s="813"/>
      <c r="D71" s="813"/>
      <c r="E71" s="813"/>
      <c r="F71" s="813"/>
      <c r="G71" s="813"/>
      <c r="H71" s="813"/>
      <c r="I71" s="813"/>
      <c r="J71" s="813"/>
      <c r="K71" s="813"/>
      <c r="L71" s="813"/>
      <c r="M71" s="813"/>
      <c r="N71" s="813"/>
      <c r="O71" s="813"/>
      <c r="P71" s="813"/>
      <c r="Q71" s="813"/>
      <c r="R71" s="324"/>
      <c r="AY71" s="669"/>
      <c r="AZ71" s="224"/>
      <c r="BA71" s="224"/>
      <c r="BB71" s="224"/>
      <c r="BC71" s="224"/>
      <c r="BD71" s="669"/>
      <c r="BE71" s="224"/>
      <c r="BF71" s="669"/>
      <c r="BG71" s="669"/>
      <c r="BH71" s="669"/>
      <c r="BI71" s="669"/>
      <c r="BJ71" s="224"/>
    </row>
    <row r="72" spans="1:74" s="166" customFormat="1" ht="11.95" customHeight="1" x14ac:dyDescent="0.2">
      <c r="A72" s="165"/>
      <c r="B72" s="1063" t="s">
        <v>1092</v>
      </c>
      <c r="C72" s="1063"/>
      <c r="D72" s="1063"/>
      <c r="E72" s="1063"/>
      <c r="F72" s="1063"/>
      <c r="G72" s="1063"/>
      <c r="H72" s="1063"/>
      <c r="I72" s="1063"/>
      <c r="J72" s="1063"/>
      <c r="K72" s="1063"/>
      <c r="L72" s="1063"/>
      <c r="M72" s="1063"/>
      <c r="N72" s="1063"/>
      <c r="O72" s="1063"/>
      <c r="P72" s="1063"/>
      <c r="Q72" s="1063"/>
      <c r="R72" s="324"/>
      <c r="AY72" s="669"/>
      <c r="AZ72" s="224"/>
      <c r="BA72" s="224"/>
      <c r="BB72" s="224"/>
      <c r="BC72" s="224"/>
      <c r="BD72" s="669"/>
      <c r="BE72" s="224"/>
      <c r="BF72" s="669"/>
      <c r="BG72" s="669"/>
      <c r="BH72" s="669"/>
      <c r="BI72" s="669"/>
      <c r="BJ72" s="224"/>
    </row>
    <row r="73" spans="1:74" s="166" customFormat="1" ht="23.2" customHeight="1" x14ac:dyDescent="0.2">
      <c r="A73" s="165"/>
      <c r="B73" s="1062" t="s">
        <v>1093</v>
      </c>
      <c r="C73" s="1062"/>
      <c r="D73" s="1062"/>
      <c r="E73" s="1062"/>
      <c r="F73" s="1062"/>
      <c r="G73" s="1062"/>
      <c r="H73" s="1062"/>
      <c r="I73" s="1062"/>
      <c r="J73" s="1062"/>
      <c r="K73" s="1062"/>
      <c r="L73" s="1062"/>
      <c r="M73" s="1062"/>
      <c r="N73" s="1062"/>
      <c r="O73" s="1062"/>
      <c r="P73" s="1062"/>
      <c r="Q73" s="1062"/>
      <c r="R73" s="324"/>
      <c r="AY73" s="669"/>
      <c r="AZ73" s="224"/>
      <c r="BA73" s="224"/>
      <c r="BB73" s="224"/>
      <c r="BC73" s="224"/>
      <c r="BD73" s="669"/>
      <c r="BE73" s="224"/>
      <c r="BF73" s="669"/>
      <c r="BG73" s="669"/>
      <c r="BH73" s="669"/>
      <c r="BI73" s="669"/>
      <c r="BJ73" s="224"/>
    </row>
    <row r="74" spans="1:74" s="166" customFormat="1" x14ac:dyDescent="0.2">
      <c r="A74" s="165"/>
      <c r="B74" s="1062" t="s">
        <v>1094</v>
      </c>
      <c r="C74" s="1062"/>
      <c r="D74" s="1062"/>
      <c r="E74" s="1062"/>
      <c r="F74" s="1062"/>
      <c r="G74" s="1062"/>
      <c r="H74" s="1062"/>
      <c r="I74" s="1062"/>
      <c r="J74" s="1062"/>
      <c r="K74" s="1062"/>
      <c r="L74" s="1062"/>
      <c r="M74" s="1062"/>
      <c r="N74" s="1062"/>
      <c r="O74" s="1062"/>
      <c r="P74" s="1062"/>
      <c r="Q74" s="1062"/>
      <c r="R74" s="1062"/>
      <c r="AY74" s="669"/>
      <c r="AZ74" s="224"/>
      <c r="BA74" s="224"/>
      <c r="BB74" s="224"/>
      <c r="BC74" s="224"/>
      <c r="BD74" s="669"/>
      <c r="BE74" s="224"/>
      <c r="BF74" s="669"/>
      <c r="BG74" s="669"/>
      <c r="BH74" s="669"/>
      <c r="BI74" s="669"/>
      <c r="BJ74" s="224"/>
    </row>
    <row r="75" spans="1:74" s="166" customFormat="1" x14ac:dyDescent="0.2">
      <c r="A75" s="165"/>
      <c r="B75" s="1062" t="s">
        <v>1095</v>
      </c>
      <c r="C75" s="1062"/>
      <c r="D75" s="1062"/>
      <c r="E75" s="1062"/>
      <c r="F75" s="1062"/>
      <c r="G75" s="1062"/>
      <c r="H75" s="1062"/>
      <c r="I75" s="1062"/>
      <c r="J75" s="1062"/>
      <c r="K75" s="1062"/>
      <c r="L75" s="1062"/>
      <c r="M75" s="1062"/>
      <c r="N75" s="1062"/>
      <c r="O75" s="1062"/>
      <c r="P75" s="1062"/>
      <c r="Q75" s="1062"/>
      <c r="R75" s="324"/>
      <c r="AY75" s="669"/>
      <c r="AZ75" s="224"/>
      <c r="BA75" s="224"/>
      <c r="BB75" s="224"/>
      <c r="BC75" s="224"/>
      <c r="BD75" s="669"/>
      <c r="BE75" s="224"/>
      <c r="BF75" s="669"/>
      <c r="BG75" s="669"/>
      <c r="BH75" s="669"/>
      <c r="BI75" s="669"/>
      <c r="BJ75" s="224"/>
    </row>
    <row r="76" spans="1:74" s="166" customFormat="1" ht="11.95" customHeight="1" x14ac:dyDescent="0.2">
      <c r="A76" s="165"/>
      <c r="B76" s="799" t="s">
        <v>826</v>
      </c>
      <c r="C76"/>
      <c r="D76"/>
      <c r="E76"/>
      <c r="F76"/>
      <c r="G76"/>
      <c r="H76"/>
      <c r="I76"/>
      <c r="J76"/>
      <c r="K76"/>
      <c r="L76"/>
      <c r="M76"/>
      <c r="N76"/>
      <c r="O76"/>
      <c r="P76"/>
      <c r="Q76"/>
      <c r="R76" s="324"/>
      <c r="AY76" s="669"/>
      <c r="AZ76" s="224"/>
      <c r="BA76" s="224"/>
      <c r="BB76" s="224"/>
      <c r="BC76" s="224"/>
      <c r="BD76" s="669"/>
      <c r="BE76" s="224"/>
      <c r="BF76" s="669"/>
      <c r="BG76" s="669"/>
      <c r="BH76" s="669"/>
      <c r="BI76" s="669"/>
      <c r="BJ76" s="224"/>
    </row>
    <row r="77" spans="1:74" s="358" customFormat="1" ht="11.95" customHeight="1" x14ac:dyDescent="0.2">
      <c r="A77" s="357"/>
      <c r="B77" s="1018" t="str">
        <f>Dates!$G$2</f>
        <v>EIA completed modeling and analysis for this report on Thursday, February 6, 2025.</v>
      </c>
      <c r="C77" s="1019"/>
      <c r="D77" s="1019"/>
      <c r="E77" s="1019"/>
      <c r="F77" s="1019"/>
      <c r="G77" s="1019"/>
      <c r="H77" s="1019"/>
      <c r="I77" s="1019"/>
      <c r="J77" s="1019"/>
      <c r="K77" s="1019"/>
      <c r="L77" s="1019"/>
      <c r="M77" s="1019"/>
      <c r="N77" s="1019"/>
      <c r="O77" s="1019"/>
      <c r="P77" s="1019"/>
      <c r="Q77" s="1019"/>
      <c r="R77" s="324"/>
      <c r="AY77" s="361"/>
      <c r="BD77" s="361"/>
      <c r="BF77" s="361"/>
      <c r="BG77" s="361"/>
      <c r="BH77" s="361"/>
      <c r="BI77" s="361"/>
    </row>
    <row r="78" spans="1:74" s="166" customFormat="1" ht="11.95" customHeight="1" x14ac:dyDescent="0.2">
      <c r="A78" s="165"/>
      <c r="B78" s="1017" t="s">
        <v>483</v>
      </c>
      <c r="C78" s="1019"/>
      <c r="D78" s="1019"/>
      <c r="E78" s="1019"/>
      <c r="F78" s="1019"/>
      <c r="G78" s="1019"/>
      <c r="H78" s="1019"/>
      <c r="I78" s="1019"/>
      <c r="J78" s="1019"/>
      <c r="K78" s="1019"/>
      <c r="L78" s="1019"/>
      <c r="M78" s="1019"/>
      <c r="N78" s="1019"/>
      <c r="O78" s="1019"/>
      <c r="P78" s="1019"/>
      <c r="Q78" s="1019"/>
      <c r="R78" s="246"/>
      <c r="AY78" s="669"/>
      <c r="AZ78" s="224"/>
      <c r="BA78" s="224"/>
      <c r="BB78" s="224"/>
      <c r="BC78" s="224"/>
      <c r="BD78" s="669"/>
      <c r="BE78" s="224"/>
      <c r="BF78" s="669"/>
      <c r="BG78" s="669"/>
      <c r="BH78" s="669"/>
      <c r="BI78" s="669"/>
      <c r="BJ78" s="224"/>
    </row>
    <row r="79" spans="1:74" s="166" customFormat="1" ht="11.95" customHeight="1" x14ac:dyDescent="0.2">
      <c r="A79" s="165"/>
      <c r="B79" s="1009" t="s">
        <v>1440</v>
      </c>
      <c r="C79" s="1010"/>
      <c r="D79" s="1010"/>
      <c r="E79" s="1010"/>
      <c r="F79" s="1010"/>
      <c r="G79" s="1010"/>
      <c r="H79" s="1010"/>
      <c r="I79" s="1010"/>
      <c r="J79" s="1010"/>
      <c r="K79" s="1010"/>
      <c r="L79" s="1010"/>
      <c r="M79" s="1010"/>
      <c r="N79" s="1010"/>
      <c r="O79" s="1010"/>
      <c r="P79" s="1010"/>
      <c r="Q79" s="1010"/>
      <c r="R79" s="246"/>
      <c r="AY79" s="669"/>
      <c r="AZ79" s="224"/>
      <c r="BA79" s="224"/>
      <c r="BB79" s="224"/>
      <c r="BC79" s="224"/>
      <c r="BD79" s="669"/>
      <c r="BE79" s="224"/>
      <c r="BF79" s="669"/>
      <c r="BG79" s="669"/>
      <c r="BH79" s="669"/>
      <c r="BI79" s="669"/>
      <c r="BJ79" s="224"/>
    </row>
    <row r="80" spans="1:74" s="166" customFormat="1" ht="11.95" customHeight="1" x14ac:dyDescent="0.2">
      <c r="A80" s="165"/>
      <c r="B80" s="1004" t="s">
        <v>492</v>
      </c>
      <c r="C80" s="1006"/>
      <c r="D80" s="1006"/>
      <c r="E80" s="1006"/>
      <c r="F80" s="1006"/>
      <c r="G80" s="1006"/>
      <c r="H80" s="1006"/>
      <c r="I80" s="1006"/>
      <c r="J80" s="1006"/>
      <c r="K80" s="1006"/>
      <c r="L80" s="1006"/>
      <c r="M80" s="1006"/>
      <c r="N80" s="1006"/>
      <c r="O80" s="1006"/>
      <c r="P80" s="1006"/>
      <c r="Q80" s="1067"/>
      <c r="R80" s="246"/>
      <c r="AY80" s="669"/>
      <c r="AZ80" s="224"/>
      <c r="BA80" s="224"/>
      <c r="BB80" s="224"/>
      <c r="BC80" s="224"/>
      <c r="BD80" s="669"/>
      <c r="BE80" s="224"/>
      <c r="BF80" s="669"/>
      <c r="BG80" s="669"/>
      <c r="BH80" s="669"/>
      <c r="BI80" s="669"/>
      <c r="BJ80" s="224"/>
    </row>
    <row r="81" spans="1:74" s="166" customFormat="1" ht="11.95" customHeight="1" x14ac:dyDescent="0.2">
      <c r="A81" s="165"/>
      <c r="B81" s="799" t="s">
        <v>840</v>
      </c>
      <c r="C81" s="809"/>
      <c r="D81" s="809"/>
      <c r="E81" s="809"/>
      <c r="F81" s="809"/>
      <c r="G81" s="809"/>
      <c r="H81" s="809"/>
      <c r="I81" s="809"/>
      <c r="J81" s="809"/>
      <c r="K81" s="809"/>
      <c r="L81" s="809"/>
      <c r="M81" s="809"/>
      <c r="N81" s="809"/>
      <c r="O81" s="809"/>
      <c r="P81" s="809"/>
      <c r="Q81" s="787"/>
      <c r="R81" s="246"/>
      <c r="AY81" s="669"/>
      <c r="AZ81" s="224"/>
      <c r="BA81" s="224"/>
      <c r="BB81" s="224"/>
      <c r="BC81" s="224"/>
      <c r="BD81" s="669"/>
      <c r="BE81" s="224"/>
      <c r="BF81" s="669"/>
      <c r="BG81" s="669"/>
      <c r="BH81" s="669"/>
      <c r="BI81" s="669"/>
      <c r="BJ81" s="224"/>
    </row>
    <row r="82" spans="1:74" s="166" customFormat="1" ht="11.4" customHeight="1" x14ac:dyDescent="0.2">
      <c r="A82" s="165"/>
      <c r="B82" s="1066" t="s">
        <v>1588</v>
      </c>
      <c r="C82" s="1066"/>
      <c r="D82" s="1066"/>
      <c r="E82" s="1066"/>
      <c r="F82" s="1066"/>
      <c r="G82" s="1066"/>
      <c r="H82" s="1066"/>
      <c r="I82" s="1066"/>
      <c r="J82" s="1066"/>
      <c r="K82" s="1066"/>
      <c r="L82" s="1066"/>
      <c r="M82" s="1066"/>
      <c r="N82" s="1066"/>
      <c r="O82" s="1066"/>
      <c r="P82" s="1066"/>
      <c r="Q82" s="1066"/>
      <c r="R82" s="246"/>
      <c r="AY82" s="669"/>
      <c r="AZ82" s="224"/>
      <c r="BA82" s="224"/>
      <c r="BB82" s="224"/>
      <c r="BC82" s="224"/>
      <c r="BD82" s="669"/>
      <c r="BE82" s="224"/>
      <c r="BF82" s="669"/>
      <c r="BG82" s="669"/>
      <c r="BH82" s="669"/>
      <c r="BI82" s="669"/>
      <c r="BJ82" s="224"/>
    </row>
    <row r="83" spans="1:74" s="167" customFormat="1" ht="11.95" customHeight="1" x14ac:dyDescent="0.2">
      <c r="A83" s="160"/>
      <c r="B83" s="810" t="s">
        <v>1096</v>
      </c>
      <c r="C83" s="246"/>
      <c r="D83" s="246"/>
      <c r="E83" s="246"/>
      <c r="F83" s="246"/>
      <c r="G83" s="287"/>
      <c r="H83" s="246"/>
      <c r="I83" s="246"/>
      <c r="J83" s="246"/>
      <c r="K83" s="246"/>
      <c r="L83" s="246"/>
      <c r="M83" s="246"/>
      <c r="N83" s="246"/>
      <c r="O83" s="246"/>
      <c r="P83" s="246"/>
      <c r="Q83" s="246"/>
      <c r="R83" s="246"/>
      <c r="AY83" s="669"/>
      <c r="AZ83" s="225"/>
      <c r="BA83" s="225"/>
      <c r="BB83" s="225"/>
      <c r="BC83" s="225"/>
      <c r="BD83" s="669"/>
      <c r="BE83" s="225"/>
      <c r="BF83" s="669"/>
      <c r="BG83" s="669"/>
      <c r="BH83" s="669"/>
      <c r="BI83" s="669"/>
      <c r="BJ83" s="225"/>
    </row>
    <row r="84" spans="1:74" x14ac:dyDescent="0.2">
      <c r="BD84" s="670"/>
      <c r="BE84" s="151"/>
      <c r="BF84" s="670"/>
      <c r="BK84" s="151"/>
      <c r="BL84" s="151"/>
      <c r="BM84" s="151"/>
      <c r="BN84" s="151"/>
      <c r="BO84" s="151"/>
      <c r="BP84" s="151"/>
      <c r="BQ84" s="151"/>
      <c r="BR84" s="151"/>
      <c r="BS84" s="151"/>
      <c r="BT84" s="151"/>
      <c r="BU84" s="151"/>
      <c r="BV84" s="151"/>
    </row>
    <row r="85" spans="1:74" x14ac:dyDescent="0.2">
      <c r="BD85" s="670"/>
      <c r="BE85" s="151"/>
      <c r="BF85" s="670"/>
      <c r="BK85" s="151"/>
      <c r="BL85" s="151"/>
      <c r="BM85" s="151"/>
      <c r="BN85" s="151"/>
      <c r="BO85" s="151"/>
      <c r="BP85" s="151"/>
      <c r="BQ85" s="151"/>
      <c r="BR85" s="151"/>
      <c r="BS85" s="151"/>
      <c r="BT85" s="151"/>
      <c r="BU85" s="151"/>
      <c r="BV85" s="151"/>
    </row>
    <row r="86" spans="1:74" x14ac:dyDescent="0.2">
      <c r="BD86" s="670"/>
      <c r="BE86" s="151"/>
      <c r="BF86" s="670"/>
      <c r="BK86" s="151"/>
      <c r="BL86" s="151"/>
      <c r="BM86" s="151"/>
      <c r="BN86" s="151"/>
      <c r="BO86" s="151"/>
      <c r="BP86" s="151"/>
      <c r="BQ86" s="151"/>
      <c r="BR86" s="151"/>
      <c r="BS86" s="151"/>
      <c r="BT86" s="151"/>
      <c r="BU86" s="151"/>
      <c r="BV86" s="151"/>
    </row>
    <row r="87" spans="1:74" x14ac:dyDescent="0.2">
      <c r="BD87" s="670"/>
      <c r="BE87" s="151"/>
      <c r="BF87" s="670"/>
      <c r="BK87" s="151"/>
      <c r="BL87" s="151"/>
      <c r="BM87" s="151"/>
      <c r="BN87" s="151"/>
      <c r="BO87" s="151"/>
      <c r="BP87" s="151"/>
      <c r="BQ87" s="151"/>
      <c r="BR87" s="151"/>
      <c r="BS87" s="151"/>
      <c r="BT87" s="151"/>
      <c r="BU87" s="151"/>
      <c r="BV87" s="151"/>
    </row>
    <row r="88" spans="1:74" x14ac:dyDescent="0.2">
      <c r="BD88" s="670"/>
      <c r="BE88" s="151"/>
      <c r="BF88" s="670"/>
      <c r="BK88" s="151"/>
      <c r="BL88" s="151"/>
      <c r="BM88" s="151"/>
      <c r="BN88" s="151"/>
      <c r="BO88" s="151"/>
      <c r="BP88" s="151"/>
      <c r="BQ88" s="151"/>
      <c r="BR88" s="151"/>
      <c r="BS88" s="151"/>
      <c r="BT88" s="151"/>
      <c r="BU88" s="151"/>
      <c r="BV88" s="151"/>
    </row>
    <row r="89" spans="1:74" x14ac:dyDescent="0.2">
      <c r="BD89" s="670"/>
      <c r="BE89" s="151"/>
      <c r="BF89" s="670"/>
      <c r="BK89" s="151"/>
      <c r="BL89" s="151"/>
      <c r="BM89" s="151"/>
      <c r="BN89" s="151"/>
      <c r="BO89" s="151"/>
      <c r="BP89" s="151"/>
      <c r="BQ89" s="151"/>
      <c r="BR89" s="151"/>
      <c r="BS89" s="151"/>
      <c r="BT89" s="151"/>
      <c r="BU89" s="151"/>
      <c r="BV89" s="151"/>
    </row>
    <row r="90" spans="1:74" x14ac:dyDescent="0.2">
      <c r="BD90" s="670"/>
      <c r="BE90" s="151"/>
      <c r="BF90" s="670"/>
      <c r="BK90" s="151"/>
      <c r="BL90" s="151"/>
      <c r="BM90" s="151"/>
      <c r="BN90" s="151"/>
      <c r="BO90" s="151"/>
      <c r="BP90" s="151"/>
      <c r="BQ90" s="151"/>
      <c r="BR90" s="151"/>
      <c r="BS90" s="151"/>
      <c r="BT90" s="151"/>
      <c r="BU90" s="151"/>
      <c r="BV90" s="151"/>
    </row>
    <row r="91" spans="1:74" x14ac:dyDescent="0.2">
      <c r="BD91" s="670"/>
      <c r="BE91" s="151"/>
      <c r="BF91" s="670"/>
      <c r="BK91" s="151"/>
      <c r="BL91" s="151"/>
      <c r="BM91" s="151"/>
      <c r="BN91" s="151"/>
      <c r="BO91" s="151"/>
      <c r="BP91" s="151"/>
      <c r="BQ91" s="151"/>
      <c r="BR91" s="151"/>
      <c r="BS91" s="151"/>
      <c r="BT91" s="151"/>
      <c r="BU91" s="151"/>
      <c r="BV91" s="151"/>
    </row>
    <row r="92" spans="1:74" x14ac:dyDescent="0.2">
      <c r="BD92" s="670"/>
      <c r="BE92" s="151"/>
      <c r="BF92" s="670"/>
      <c r="BK92" s="151"/>
      <c r="BL92" s="151"/>
      <c r="BM92" s="151"/>
      <c r="BN92" s="151"/>
      <c r="BO92" s="151"/>
      <c r="BP92" s="151"/>
      <c r="BQ92" s="151"/>
      <c r="BR92" s="151"/>
      <c r="BS92" s="151"/>
      <c r="BT92" s="151"/>
      <c r="BU92" s="151"/>
      <c r="BV92" s="151"/>
    </row>
    <row r="93" spans="1:74" x14ac:dyDescent="0.2">
      <c r="BD93" s="670"/>
      <c r="BE93" s="151"/>
      <c r="BF93" s="670"/>
      <c r="BK93" s="151"/>
      <c r="BL93" s="151"/>
      <c r="BM93" s="151"/>
      <c r="BN93" s="151"/>
      <c r="BO93" s="151"/>
      <c r="BP93" s="151"/>
      <c r="BQ93" s="151"/>
      <c r="BR93" s="151"/>
      <c r="BS93" s="151"/>
      <c r="BT93" s="151"/>
      <c r="BU93" s="151"/>
      <c r="BV93" s="151"/>
    </row>
    <row r="94" spans="1:74" x14ac:dyDescent="0.2">
      <c r="BD94" s="670"/>
      <c r="BE94" s="151"/>
      <c r="BF94" s="670"/>
      <c r="BK94" s="151"/>
      <c r="BL94" s="151"/>
      <c r="BM94" s="151"/>
      <c r="BN94" s="151"/>
      <c r="BO94" s="151"/>
      <c r="BP94" s="151"/>
      <c r="BQ94" s="151"/>
      <c r="BR94" s="151"/>
      <c r="BS94" s="151"/>
      <c r="BT94" s="151"/>
      <c r="BU94" s="151"/>
      <c r="BV94" s="151"/>
    </row>
    <row r="95" spans="1:74" x14ac:dyDescent="0.2">
      <c r="BD95" s="670"/>
      <c r="BE95" s="151"/>
      <c r="BF95" s="670"/>
      <c r="BK95" s="151"/>
      <c r="BL95" s="151"/>
      <c r="BM95" s="151"/>
      <c r="BN95" s="151"/>
      <c r="BO95" s="151"/>
      <c r="BP95" s="151"/>
      <c r="BQ95" s="151"/>
      <c r="BR95" s="151"/>
      <c r="BS95" s="151"/>
      <c r="BT95" s="151"/>
      <c r="BU95" s="151"/>
      <c r="BV95" s="151"/>
    </row>
    <row r="96" spans="1:74" x14ac:dyDescent="0.2">
      <c r="BD96" s="670"/>
      <c r="BE96" s="151"/>
      <c r="BF96" s="670"/>
      <c r="BK96" s="151"/>
      <c r="BL96" s="151"/>
      <c r="BM96" s="151"/>
      <c r="BN96" s="151"/>
      <c r="BO96" s="151"/>
      <c r="BP96" s="151"/>
      <c r="BQ96" s="151"/>
      <c r="BR96" s="151"/>
      <c r="BS96" s="151"/>
      <c r="BT96" s="151"/>
      <c r="BU96" s="151"/>
      <c r="BV96" s="151"/>
    </row>
    <row r="97" spans="56:74" x14ac:dyDescent="0.2">
      <c r="BD97" s="670"/>
      <c r="BE97" s="151"/>
      <c r="BF97" s="670"/>
      <c r="BK97" s="151"/>
      <c r="BL97" s="151"/>
      <c r="BM97" s="151"/>
      <c r="BN97" s="151"/>
      <c r="BO97" s="151"/>
      <c r="BP97" s="151"/>
      <c r="BQ97" s="151"/>
      <c r="BR97" s="151"/>
      <c r="BS97" s="151"/>
      <c r="BT97" s="151"/>
      <c r="BU97" s="151"/>
      <c r="BV97" s="151"/>
    </row>
    <row r="98" spans="56:74" x14ac:dyDescent="0.2">
      <c r="BD98" s="670"/>
      <c r="BE98" s="151"/>
      <c r="BF98" s="670"/>
      <c r="BK98" s="151"/>
      <c r="BL98" s="151"/>
      <c r="BM98" s="151"/>
      <c r="BN98" s="151"/>
      <c r="BO98" s="151"/>
      <c r="BP98" s="151"/>
      <c r="BQ98" s="151"/>
      <c r="BR98" s="151"/>
      <c r="BS98" s="151"/>
      <c r="BT98" s="151"/>
      <c r="BU98" s="151"/>
      <c r="BV98" s="151"/>
    </row>
    <row r="99" spans="56:74" x14ac:dyDescent="0.2">
      <c r="BD99" s="670"/>
      <c r="BE99" s="151"/>
      <c r="BF99" s="670"/>
      <c r="BK99" s="151"/>
      <c r="BL99" s="151"/>
      <c r="BM99" s="151"/>
      <c r="BN99" s="151"/>
      <c r="BO99" s="151"/>
      <c r="BP99" s="151"/>
      <c r="BQ99" s="151"/>
      <c r="BR99" s="151"/>
      <c r="BS99" s="151"/>
      <c r="BT99" s="151"/>
      <c r="BU99" s="151"/>
      <c r="BV99" s="151"/>
    </row>
    <row r="100" spans="56:74" x14ac:dyDescent="0.2">
      <c r="BD100" s="670"/>
      <c r="BE100" s="151"/>
      <c r="BF100" s="670"/>
      <c r="BK100" s="151"/>
      <c r="BL100" s="151"/>
      <c r="BM100" s="151"/>
      <c r="BN100" s="151"/>
      <c r="BO100" s="151"/>
      <c r="BP100" s="151"/>
      <c r="BQ100" s="151"/>
      <c r="BR100" s="151"/>
      <c r="BS100" s="151"/>
      <c r="BT100" s="151"/>
      <c r="BU100" s="151"/>
      <c r="BV100" s="151"/>
    </row>
    <row r="101" spans="56:74" x14ac:dyDescent="0.2">
      <c r="BD101" s="670"/>
      <c r="BE101" s="151"/>
      <c r="BF101" s="670"/>
      <c r="BK101" s="151"/>
      <c r="BL101" s="151"/>
      <c r="BM101" s="151"/>
      <c r="BN101" s="151"/>
      <c r="BO101" s="151"/>
      <c r="BP101" s="151"/>
      <c r="BQ101" s="151"/>
      <c r="BR101" s="151"/>
      <c r="BS101" s="151"/>
      <c r="BT101" s="151"/>
      <c r="BU101" s="151"/>
      <c r="BV101" s="151"/>
    </row>
    <row r="102" spans="56:74" x14ac:dyDescent="0.2">
      <c r="BD102" s="670"/>
      <c r="BE102" s="151"/>
      <c r="BF102" s="670"/>
      <c r="BK102" s="151"/>
      <c r="BL102" s="151"/>
      <c r="BM102" s="151"/>
      <c r="BN102" s="151"/>
      <c r="BO102" s="151"/>
      <c r="BP102" s="151"/>
      <c r="BQ102" s="151"/>
      <c r="BR102" s="151"/>
      <c r="BS102" s="151"/>
      <c r="BT102" s="151"/>
      <c r="BU102" s="151"/>
      <c r="BV102" s="151"/>
    </row>
    <row r="103" spans="56:74" x14ac:dyDescent="0.2">
      <c r="BD103" s="670"/>
      <c r="BE103" s="151"/>
      <c r="BF103" s="670"/>
      <c r="BK103" s="151"/>
      <c r="BL103" s="151"/>
      <c r="BM103" s="151"/>
      <c r="BN103" s="151"/>
      <c r="BO103" s="151"/>
      <c r="BP103" s="151"/>
      <c r="BQ103" s="151"/>
      <c r="BR103" s="151"/>
      <c r="BS103" s="151"/>
      <c r="BT103" s="151"/>
      <c r="BU103" s="151"/>
      <c r="BV103" s="151"/>
    </row>
    <row r="104" spans="56:74" x14ac:dyDescent="0.2">
      <c r="BD104" s="670"/>
      <c r="BE104" s="151"/>
      <c r="BF104" s="670"/>
      <c r="BK104" s="151"/>
      <c r="BL104" s="151"/>
      <c r="BM104" s="151"/>
      <c r="BN104" s="151"/>
      <c r="BO104" s="151"/>
      <c r="BP104" s="151"/>
      <c r="BQ104" s="151"/>
      <c r="BR104" s="151"/>
      <c r="BS104" s="151"/>
      <c r="BT104" s="151"/>
      <c r="BU104" s="151"/>
      <c r="BV104" s="151"/>
    </row>
    <row r="105" spans="56:74" x14ac:dyDescent="0.2">
      <c r="BD105" s="670"/>
      <c r="BE105" s="151"/>
      <c r="BF105" s="670"/>
      <c r="BK105" s="151"/>
      <c r="BL105" s="151"/>
      <c r="BM105" s="151"/>
      <c r="BN105" s="151"/>
      <c r="BO105" s="151"/>
      <c r="BP105" s="151"/>
      <c r="BQ105" s="151"/>
      <c r="BR105" s="151"/>
      <c r="BS105" s="151"/>
      <c r="BT105" s="151"/>
      <c r="BU105" s="151"/>
      <c r="BV105" s="151"/>
    </row>
    <row r="106" spans="56:74" x14ac:dyDescent="0.2">
      <c r="BD106" s="670"/>
      <c r="BE106" s="151"/>
      <c r="BF106" s="670"/>
      <c r="BK106" s="151"/>
      <c r="BL106" s="151"/>
      <c r="BM106" s="151"/>
      <c r="BN106" s="151"/>
      <c r="BO106" s="151"/>
      <c r="BP106" s="151"/>
      <c r="BQ106" s="151"/>
      <c r="BR106" s="151"/>
      <c r="BS106" s="151"/>
      <c r="BT106" s="151"/>
      <c r="BU106" s="151"/>
      <c r="BV106" s="151"/>
    </row>
    <row r="107" spans="56:74" x14ac:dyDescent="0.2">
      <c r="BD107" s="670"/>
      <c r="BE107" s="151"/>
      <c r="BF107" s="670"/>
      <c r="BK107" s="151"/>
      <c r="BL107" s="151"/>
      <c r="BM107" s="151"/>
      <c r="BN107" s="151"/>
      <c r="BO107" s="151"/>
      <c r="BP107" s="151"/>
      <c r="BQ107" s="151"/>
      <c r="BR107" s="151"/>
      <c r="BS107" s="151"/>
      <c r="BT107" s="151"/>
      <c r="BU107" s="151"/>
      <c r="BV107" s="151"/>
    </row>
    <row r="108" spans="56:74" x14ac:dyDescent="0.2">
      <c r="BD108" s="670"/>
      <c r="BE108" s="151"/>
      <c r="BF108" s="670"/>
      <c r="BK108" s="151"/>
      <c r="BL108" s="151"/>
      <c r="BM108" s="151"/>
      <c r="BN108" s="151"/>
      <c r="BO108" s="151"/>
      <c r="BP108" s="151"/>
      <c r="BQ108" s="151"/>
      <c r="BR108" s="151"/>
      <c r="BS108" s="151"/>
      <c r="BT108" s="151"/>
      <c r="BU108" s="151"/>
      <c r="BV108" s="151"/>
    </row>
    <row r="109" spans="56:74" x14ac:dyDescent="0.2">
      <c r="BK109" s="151"/>
      <c r="BL109" s="151"/>
      <c r="BM109" s="151"/>
      <c r="BN109" s="151"/>
      <c r="BO109" s="151"/>
      <c r="BP109" s="151"/>
      <c r="BQ109" s="151"/>
      <c r="BR109" s="151"/>
      <c r="BS109" s="151"/>
      <c r="BT109" s="151"/>
      <c r="BU109" s="151"/>
      <c r="BV109" s="151"/>
    </row>
    <row r="110" spans="56:74" x14ac:dyDescent="0.2">
      <c r="BK110" s="151"/>
      <c r="BL110" s="151"/>
      <c r="BM110" s="151"/>
      <c r="BN110" s="151"/>
      <c r="BO110" s="151"/>
      <c r="BP110" s="151"/>
      <c r="BQ110" s="151"/>
      <c r="BR110" s="151"/>
      <c r="BS110" s="151"/>
      <c r="BT110" s="151"/>
      <c r="BU110" s="151"/>
      <c r="BV110" s="151"/>
    </row>
    <row r="111" spans="56:74" x14ac:dyDescent="0.2">
      <c r="BK111" s="151"/>
      <c r="BL111" s="151"/>
      <c r="BM111" s="151"/>
      <c r="BN111" s="151"/>
      <c r="BO111" s="151"/>
      <c r="BP111" s="151"/>
      <c r="BQ111" s="151"/>
      <c r="BR111" s="151"/>
      <c r="BS111" s="151"/>
      <c r="BT111" s="151"/>
      <c r="BU111" s="151"/>
      <c r="BV111" s="151"/>
    </row>
    <row r="112" spans="56:74" x14ac:dyDescent="0.2">
      <c r="BK112" s="151"/>
      <c r="BL112" s="151"/>
      <c r="BM112" s="151"/>
      <c r="BN112" s="151"/>
      <c r="BO112" s="151"/>
      <c r="BP112" s="151"/>
      <c r="BQ112" s="151"/>
      <c r="BR112" s="151"/>
      <c r="BS112" s="151"/>
      <c r="BT112" s="151"/>
      <c r="BU112" s="151"/>
      <c r="BV112" s="151"/>
    </row>
    <row r="113" spans="63:74" x14ac:dyDescent="0.2">
      <c r="BK113" s="151"/>
      <c r="BL113" s="151"/>
      <c r="BM113" s="151"/>
      <c r="BN113" s="151"/>
      <c r="BO113" s="151"/>
      <c r="BP113" s="151"/>
      <c r="BQ113" s="151"/>
      <c r="BR113" s="151"/>
      <c r="BS113" s="151"/>
      <c r="BT113" s="151"/>
      <c r="BU113" s="151"/>
      <c r="BV113" s="151"/>
    </row>
    <row r="114" spans="63:74" x14ac:dyDescent="0.2">
      <c r="BK114" s="151"/>
      <c r="BL114" s="151"/>
      <c r="BM114" s="151"/>
      <c r="BN114" s="151"/>
      <c r="BO114" s="151"/>
      <c r="BP114" s="151"/>
      <c r="BQ114" s="151"/>
      <c r="BR114" s="151"/>
      <c r="BS114" s="151"/>
      <c r="BT114" s="151"/>
      <c r="BU114" s="151"/>
      <c r="BV114" s="151"/>
    </row>
    <row r="115" spans="63:74" x14ac:dyDescent="0.2">
      <c r="BK115" s="151"/>
      <c r="BL115" s="151"/>
      <c r="BM115" s="151"/>
      <c r="BN115" s="151"/>
      <c r="BO115" s="151"/>
      <c r="BP115" s="151"/>
      <c r="BQ115" s="151"/>
      <c r="BR115" s="151"/>
      <c r="BS115" s="151"/>
      <c r="BT115" s="151"/>
      <c r="BU115" s="151"/>
      <c r="BV115" s="151"/>
    </row>
    <row r="116" spans="63:74" x14ac:dyDescent="0.2">
      <c r="BK116" s="151"/>
      <c r="BL116" s="151"/>
      <c r="BM116" s="151"/>
      <c r="BN116" s="151"/>
      <c r="BO116" s="151"/>
      <c r="BP116" s="151"/>
      <c r="BQ116" s="151"/>
      <c r="BR116" s="151"/>
      <c r="BS116" s="151"/>
      <c r="BT116" s="151"/>
      <c r="BU116" s="151"/>
      <c r="BV116" s="151"/>
    </row>
    <row r="117" spans="63:74" x14ac:dyDescent="0.2">
      <c r="BK117" s="151"/>
      <c r="BL117" s="151"/>
      <c r="BM117" s="151"/>
      <c r="BN117" s="151"/>
      <c r="BO117" s="151"/>
      <c r="BP117" s="151"/>
      <c r="BQ117" s="151"/>
      <c r="BR117" s="151"/>
      <c r="BS117" s="151"/>
      <c r="BT117" s="151"/>
      <c r="BU117" s="151"/>
      <c r="BV117" s="151"/>
    </row>
    <row r="118" spans="63:74" x14ac:dyDescent="0.2">
      <c r="BK118" s="151"/>
      <c r="BL118" s="151"/>
      <c r="BM118" s="151"/>
      <c r="BN118" s="151"/>
      <c r="BO118" s="151"/>
      <c r="BP118" s="151"/>
      <c r="BQ118" s="151"/>
      <c r="BR118" s="151"/>
      <c r="BS118" s="151"/>
      <c r="BT118" s="151"/>
      <c r="BU118" s="151"/>
      <c r="BV118" s="151"/>
    </row>
    <row r="119" spans="63:74" x14ac:dyDescent="0.2">
      <c r="BK119" s="151"/>
      <c r="BL119" s="151"/>
      <c r="BM119" s="151"/>
      <c r="BN119" s="151"/>
      <c r="BO119" s="151"/>
      <c r="BP119" s="151"/>
      <c r="BQ119" s="151"/>
      <c r="BR119" s="151"/>
      <c r="BS119" s="151"/>
      <c r="BT119" s="151"/>
      <c r="BU119" s="151"/>
      <c r="BV119" s="151"/>
    </row>
    <row r="120" spans="63:74" x14ac:dyDescent="0.2">
      <c r="BK120" s="151"/>
      <c r="BL120" s="151"/>
      <c r="BM120" s="151"/>
      <c r="BN120" s="151"/>
      <c r="BO120" s="151"/>
      <c r="BP120" s="151"/>
      <c r="BQ120" s="151"/>
      <c r="BR120" s="151"/>
      <c r="BS120" s="151"/>
      <c r="BT120" s="151"/>
      <c r="BU120" s="151"/>
      <c r="BV120" s="151"/>
    </row>
    <row r="121" spans="63:74" x14ac:dyDescent="0.2">
      <c r="BK121" s="151"/>
      <c r="BL121" s="151"/>
      <c r="BM121" s="151"/>
      <c r="BN121" s="151"/>
      <c r="BO121" s="151"/>
      <c r="BP121" s="151"/>
      <c r="BQ121" s="151"/>
      <c r="BR121" s="151"/>
      <c r="BS121" s="151"/>
      <c r="BT121" s="151"/>
      <c r="BU121" s="151"/>
      <c r="BV121" s="151"/>
    </row>
    <row r="122" spans="63:74" x14ac:dyDescent="0.2">
      <c r="BK122" s="151"/>
      <c r="BL122" s="151"/>
      <c r="BM122" s="151"/>
      <c r="BN122" s="151"/>
      <c r="BO122" s="151"/>
      <c r="BP122" s="151"/>
      <c r="BQ122" s="151"/>
      <c r="BR122" s="151"/>
      <c r="BS122" s="151"/>
      <c r="BT122" s="151"/>
      <c r="BU122" s="151"/>
      <c r="BV122" s="151"/>
    </row>
    <row r="123" spans="63:74" x14ac:dyDescent="0.2">
      <c r="BK123" s="151"/>
      <c r="BL123" s="151"/>
      <c r="BM123" s="151"/>
      <c r="BN123" s="151"/>
      <c r="BO123" s="151"/>
      <c r="BP123" s="151"/>
      <c r="BQ123" s="151"/>
      <c r="BR123" s="151"/>
      <c r="BS123" s="151"/>
      <c r="BT123" s="151"/>
      <c r="BU123" s="151"/>
      <c r="BV123" s="151"/>
    </row>
    <row r="124" spans="63:74" x14ac:dyDescent="0.2">
      <c r="BK124" s="151"/>
      <c r="BL124" s="151"/>
      <c r="BM124" s="151"/>
      <c r="BN124" s="151"/>
      <c r="BO124" s="151"/>
      <c r="BP124" s="151"/>
      <c r="BQ124" s="151"/>
      <c r="BR124" s="151"/>
      <c r="BS124" s="151"/>
      <c r="BT124" s="151"/>
      <c r="BU124" s="151"/>
      <c r="BV124" s="151"/>
    </row>
    <row r="125" spans="63:74" x14ac:dyDescent="0.2">
      <c r="BK125" s="151"/>
      <c r="BL125" s="151"/>
      <c r="BM125" s="151"/>
      <c r="BN125" s="151"/>
      <c r="BO125" s="151"/>
      <c r="BP125" s="151"/>
      <c r="BQ125" s="151"/>
      <c r="BR125" s="151"/>
      <c r="BS125" s="151"/>
      <c r="BT125" s="151"/>
      <c r="BU125" s="151"/>
      <c r="BV125" s="151"/>
    </row>
    <row r="126" spans="63:74" x14ac:dyDescent="0.2">
      <c r="BK126" s="151"/>
      <c r="BL126" s="151"/>
      <c r="BM126" s="151"/>
      <c r="BN126" s="151"/>
      <c r="BO126" s="151"/>
      <c r="BP126" s="151"/>
      <c r="BQ126" s="151"/>
      <c r="BR126" s="151"/>
      <c r="BS126" s="151"/>
      <c r="BT126" s="151"/>
      <c r="BU126" s="151"/>
      <c r="BV126" s="151"/>
    </row>
    <row r="127" spans="63:74" x14ac:dyDescent="0.2">
      <c r="BK127" s="151"/>
      <c r="BL127" s="151"/>
      <c r="BM127" s="151"/>
      <c r="BN127" s="151"/>
      <c r="BO127" s="151"/>
      <c r="BP127" s="151"/>
      <c r="BQ127" s="151"/>
      <c r="BR127" s="151"/>
      <c r="BS127" s="151"/>
      <c r="BT127" s="151"/>
      <c r="BU127" s="151"/>
      <c r="BV127" s="151"/>
    </row>
    <row r="128" spans="63:74" x14ac:dyDescent="0.2">
      <c r="BK128" s="151"/>
      <c r="BL128" s="151"/>
      <c r="BM128" s="151"/>
      <c r="BN128" s="151"/>
      <c r="BO128" s="151"/>
      <c r="BP128" s="151"/>
      <c r="BQ128" s="151"/>
      <c r="BR128" s="151"/>
      <c r="BS128" s="151"/>
      <c r="BT128" s="151"/>
      <c r="BU128" s="151"/>
      <c r="BV128" s="151"/>
    </row>
    <row r="129" spans="63:74" x14ac:dyDescent="0.2">
      <c r="BK129" s="151"/>
      <c r="BL129" s="151"/>
      <c r="BM129" s="151"/>
      <c r="BN129" s="151"/>
      <c r="BO129" s="151"/>
      <c r="BP129" s="151"/>
      <c r="BQ129" s="151"/>
      <c r="BR129" s="151"/>
      <c r="BS129" s="151"/>
      <c r="BT129" s="151"/>
      <c r="BU129" s="151"/>
      <c r="BV129" s="151"/>
    </row>
    <row r="130" spans="63:74" x14ac:dyDescent="0.2">
      <c r="BK130" s="151"/>
      <c r="BL130" s="151"/>
      <c r="BM130" s="151"/>
      <c r="BN130" s="151"/>
      <c r="BO130" s="151"/>
      <c r="BP130" s="151"/>
      <c r="BQ130" s="151"/>
      <c r="BR130" s="151"/>
      <c r="BS130" s="151"/>
      <c r="BT130" s="151"/>
      <c r="BU130" s="151"/>
      <c r="BV130" s="151"/>
    </row>
    <row r="131" spans="63:74" x14ac:dyDescent="0.2">
      <c r="BK131" s="151"/>
      <c r="BL131" s="151"/>
      <c r="BM131" s="151"/>
      <c r="BN131" s="151"/>
      <c r="BO131" s="151"/>
      <c r="BP131" s="151"/>
      <c r="BQ131" s="151"/>
      <c r="BR131" s="151"/>
      <c r="BS131" s="151"/>
      <c r="BT131" s="151"/>
      <c r="BU131" s="151"/>
      <c r="BV131" s="151"/>
    </row>
    <row r="132" spans="63:74" x14ac:dyDescent="0.2">
      <c r="BK132" s="151"/>
      <c r="BL132" s="151"/>
      <c r="BM132" s="151"/>
      <c r="BN132" s="151"/>
      <c r="BO132" s="151"/>
      <c r="BP132" s="151"/>
      <c r="BQ132" s="151"/>
      <c r="BR132" s="151"/>
      <c r="BS132" s="151"/>
      <c r="BT132" s="151"/>
      <c r="BU132" s="151"/>
      <c r="BV132" s="151"/>
    </row>
    <row r="133" spans="63:74" x14ac:dyDescent="0.2">
      <c r="BK133" s="151"/>
      <c r="BL133" s="151"/>
      <c r="BM133" s="151"/>
      <c r="BN133" s="151"/>
      <c r="BO133" s="151"/>
      <c r="BP133" s="151"/>
      <c r="BQ133" s="151"/>
      <c r="BR133" s="151"/>
      <c r="BS133" s="151"/>
      <c r="BT133" s="151"/>
      <c r="BU133" s="151"/>
      <c r="BV133" s="151"/>
    </row>
    <row r="134" spans="63:74" x14ac:dyDescent="0.2">
      <c r="BK134" s="151"/>
      <c r="BL134" s="151"/>
      <c r="BM134" s="151"/>
      <c r="BN134" s="151"/>
      <c r="BO134" s="151"/>
      <c r="BP134" s="151"/>
      <c r="BQ134" s="151"/>
      <c r="BR134" s="151"/>
      <c r="BS134" s="151"/>
      <c r="BT134" s="151"/>
      <c r="BU134" s="151"/>
      <c r="BV134" s="151"/>
    </row>
    <row r="135" spans="63:74" x14ac:dyDescent="0.2">
      <c r="BK135" s="151"/>
      <c r="BL135" s="151"/>
      <c r="BM135" s="151"/>
      <c r="BN135" s="151"/>
      <c r="BO135" s="151"/>
      <c r="BP135" s="151"/>
      <c r="BQ135" s="151"/>
      <c r="BR135" s="151"/>
      <c r="BS135" s="151"/>
      <c r="BT135" s="151"/>
      <c r="BU135" s="151"/>
      <c r="BV135" s="151"/>
    </row>
    <row r="136" spans="63:74" x14ac:dyDescent="0.2">
      <c r="BK136" s="151"/>
      <c r="BL136" s="151"/>
      <c r="BM136" s="151"/>
      <c r="BN136" s="151"/>
      <c r="BO136" s="151"/>
      <c r="BP136" s="151"/>
      <c r="BQ136" s="151"/>
      <c r="BR136" s="151"/>
      <c r="BS136" s="151"/>
      <c r="BT136" s="151"/>
      <c r="BU136" s="151"/>
      <c r="BV136" s="151"/>
    </row>
    <row r="137" spans="63:74" x14ac:dyDescent="0.2">
      <c r="BK137" s="151"/>
      <c r="BL137" s="151"/>
      <c r="BM137" s="151"/>
      <c r="BN137" s="151"/>
      <c r="BO137" s="151"/>
      <c r="BP137" s="151"/>
      <c r="BQ137" s="151"/>
      <c r="BR137" s="151"/>
      <c r="BS137" s="151"/>
      <c r="BT137" s="151"/>
      <c r="BU137" s="151"/>
      <c r="BV137" s="151"/>
    </row>
    <row r="138" spans="63:74" x14ac:dyDescent="0.2">
      <c r="BK138" s="151"/>
      <c r="BL138" s="151"/>
      <c r="BM138" s="151"/>
      <c r="BN138" s="151"/>
      <c r="BO138" s="151"/>
      <c r="BP138" s="151"/>
      <c r="BQ138" s="151"/>
      <c r="BR138" s="151"/>
      <c r="BS138" s="151"/>
      <c r="BT138" s="151"/>
      <c r="BU138" s="151"/>
      <c r="BV138" s="151"/>
    </row>
    <row r="139" spans="63:74" x14ac:dyDescent="0.2">
      <c r="BK139" s="151"/>
      <c r="BL139" s="151"/>
      <c r="BM139" s="151"/>
      <c r="BN139" s="151"/>
      <c r="BO139" s="151"/>
      <c r="BP139" s="151"/>
      <c r="BQ139" s="151"/>
      <c r="BR139" s="151"/>
      <c r="BS139" s="151"/>
      <c r="BT139" s="151"/>
      <c r="BU139" s="151"/>
      <c r="BV139" s="151"/>
    </row>
    <row r="140" spans="63:74" x14ac:dyDescent="0.2">
      <c r="BK140" s="151"/>
      <c r="BL140" s="151"/>
      <c r="BM140" s="151"/>
      <c r="BN140" s="151"/>
      <c r="BO140" s="151"/>
      <c r="BP140" s="151"/>
      <c r="BQ140" s="151"/>
      <c r="BR140" s="151"/>
      <c r="BS140" s="151"/>
      <c r="BT140" s="151"/>
      <c r="BU140" s="151"/>
      <c r="BV140" s="151"/>
    </row>
    <row r="141" spans="63:74" x14ac:dyDescent="0.2">
      <c r="BK141" s="151"/>
      <c r="BL141" s="151"/>
      <c r="BM141" s="151"/>
      <c r="BN141" s="151"/>
      <c r="BO141" s="151"/>
      <c r="BP141" s="151"/>
      <c r="BQ141" s="151"/>
      <c r="BR141" s="151"/>
      <c r="BS141" s="151"/>
      <c r="BT141" s="151"/>
      <c r="BU141" s="151"/>
      <c r="BV141" s="151"/>
    </row>
    <row r="142" spans="63:74" x14ac:dyDescent="0.2">
      <c r="BK142" s="151"/>
      <c r="BL142" s="151"/>
      <c r="BM142" s="151"/>
      <c r="BN142" s="151"/>
      <c r="BO142" s="151"/>
      <c r="BP142" s="151"/>
      <c r="BQ142" s="151"/>
      <c r="BR142" s="151"/>
      <c r="BS142" s="151"/>
      <c r="BT142" s="151"/>
      <c r="BU142" s="151"/>
      <c r="BV142" s="151"/>
    </row>
    <row r="143" spans="63:74" x14ac:dyDescent="0.2">
      <c r="BK143" s="151"/>
      <c r="BL143" s="151"/>
      <c r="BM143" s="151"/>
      <c r="BN143" s="151"/>
      <c r="BO143" s="151"/>
      <c r="BP143" s="151"/>
      <c r="BQ143" s="151"/>
      <c r="BR143" s="151"/>
      <c r="BS143" s="151"/>
      <c r="BT143" s="151"/>
      <c r="BU143" s="151"/>
      <c r="BV143" s="151"/>
    </row>
    <row r="144" spans="63:74" x14ac:dyDescent="0.2">
      <c r="BK144" s="151"/>
      <c r="BL144" s="151"/>
      <c r="BM144" s="151"/>
      <c r="BN144" s="151"/>
      <c r="BO144" s="151"/>
      <c r="BP144" s="151"/>
      <c r="BQ144" s="151"/>
      <c r="BR144" s="151"/>
      <c r="BS144" s="151"/>
      <c r="BT144" s="151"/>
      <c r="BU144" s="151"/>
      <c r="BV144" s="151"/>
    </row>
    <row r="145" spans="63:74" x14ac:dyDescent="0.2">
      <c r="BK145" s="151"/>
      <c r="BL145" s="151"/>
      <c r="BM145" s="151"/>
      <c r="BN145" s="151"/>
      <c r="BO145" s="151"/>
      <c r="BP145" s="151"/>
      <c r="BQ145" s="151"/>
      <c r="BR145" s="151"/>
      <c r="BS145" s="151"/>
      <c r="BT145" s="151"/>
      <c r="BU145" s="151"/>
      <c r="BV145" s="151"/>
    </row>
  </sheetData>
  <mergeCells count="19">
    <mergeCell ref="B82:Q82"/>
    <mergeCell ref="B75:Q75"/>
    <mergeCell ref="B80:Q80"/>
    <mergeCell ref="B78:Q78"/>
    <mergeCell ref="B79:Q79"/>
    <mergeCell ref="B77:Q77"/>
    <mergeCell ref="A1:A2"/>
    <mergeCell ref="B68:Q68"/>
    <mergeCell ref="B69:Q69"/>
    <mergeCell ref="B1:AL1"/>
    <mergeCell ref="C3:N3"/>
    <mergeCell ref="O3:Z3"/>
    <mergeCell ref="AA3:AL3"/>
    <mergeCell ref="B74:R74"/>
    <mergeCell ref="BK3:BV3"/>
    <mergeCell ref="AY3:BJ3"/>
    <mergeCell ref="AM3:AX3"/>
    <mergeCell ref="B73:Q73"/>
    <mergeCell ref="B72:Q72"/>
  </mergeCells>
  <phoneticPr fontId="7" type="noConversion"/>
  <hyperlinks>
    <hyperlink ref="A1:A2" location="Contents!A1" display="Table of Contents"/>
  </hyperlinks>
  <pageMargins left="0.25" right="0.25" top="0.25" bottom="0.25" header="1" footer="1"/>
  <pageSetup scale="37"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FJ174"/>
  <sheetViews>
    <sheetView zoomScaleNormal="100" workbookViewId="0">
      <pane xSplit="2" ySplit="4" topLeftCell="AT51" activePane="bottomRight" state="frozen"/>
      <selection activeCell="BF63" sqref="BF63"/>
      <selection pane="topRight" activeCell="BF63" sqref="BF63"/>
      <selection pane="bottomLeft" activeCell="BF63" sqref="BF63"/>
      <selection pane="bottomRight" activeCell="B1" sqref="B1:AL1"/>
    </sheetView>
  </sheetViews>
  <sheetFormatPr defaultColWidth="9.5" defaultRowHeight="10.7" x14ac:dyDescent="0.2"/>
  <cols>
    <col min="1" max="1" width="12" style="85" customWidth="1"/>
    <col min="2" max="2" width="50" style="85" customWidth="1"/>
    <col min="3" max="3" width="7.5" style="85" customWidth="1"/>
    <col min="4" max="50" width="6.5" style="85" customWidth="1"/>
    <col min="51" max="51" width="6.5" style="670" customWidth="1"/>
    <col min="52" max="55" width="6.5" style="150" customWidth="1"/>
    <col min="56" max="56" width="6.5" style="668" customWidth="1"/>
    <col min="57" max="57" width="6.5" style="288" customWidth="1"/>
    <col min="58" max="58" width="6.5" style="668" customWidth="1"/>
    <col min="59" max="59" width="6.5" style="670" customWidth="1"/>
    <col min="60" max="60" width="6.5" style="872" customWidth="1"/>
    <col min="61" max="61" width="6.5" style="670" customWidth="1"/>
    <col min="62" max="62" width="6.5" style="150" customWidth="1"/>
    <col min="63" max="74" width="6.5" style="85" customWidth="1"/>
    <col min="75" max="75" width="9.5" style="85"/>
    <col min="76" max="77" width="11.5" style="85" bestFit="1" customWidth="1"/>
    <col min="78" max="16384" width="9.5" style="85"/>
  </cols>
  <sheetData>
    <row r="1" spans="1:166" ht="13.4" customHeight="1" x14ac:dyDescent="0.2">
      <c r="A1" s="1020" t="s">
        <v>479</v>
      </c>
      <c r="B1" s="1068" t="s">
        <v>540</v>
      </c>
      <c r="C1" s="1069"/>
      <c r="D1" s="1069"/>
      <c r="E1" s="1069"/>
      <c r="F1" s="1069"/>
      <c r="G1" s="1069"/>
      <c r="H1" s="1069"/>
      <c r="I1" s="1069"/>
      <c r="J1" s="1069"/>
      <c r="K1" s="1069"/>
      <c r="L1" s="1069"/>
      <c r="M1" s="1069"/>
      <c r="N1" s="1069"/>
      <c r="O1" s="1069"/>
      <c r="P1" s="1069"/>
      <c r="Q1" s="1069"/>
      <c r="R1" s="1069"/>
      <c r="S1" s="1069"/>
      <c r="T1" s="1069"/>
      <c r="U1" s="1069"/>
      <c r="V1" s="1069"/>
      <c r="W1" s="1069"/>
      <c r="X1" s="1069"/>
      <c r="Y1" s="1069"/>
      <c r="Z1" s="1069"/>
      <c r="AA1" s="1069"/>
      <c r="AB1" s="1069"/>
      <c r="AC1" s="1069"/>
      <c r="AD1" s="1069"/>
      <c r="AE1" s="1069"/>
      <c r="AF1" s="1069"/>
      <c r="AG1" s="1069"/>
      <c r="AH1" s="1069"/>
      <c r="AI1" s="1069"/>
      <c r="AJ1" s="1069"/>
      <c r="AK1" s="1069"/>
      <c r="AL1" s="1069"/>
    </row>
    <row r="2" spans="1:166" ht="12.85" x14ac:dyDescent="0.2">
      <c r="A2" s="1021"/>
      <c r="B2" s="228" t="str">
        <f>"U.S. Energy Information Administration  |  Short-Term Energy Outlook  - "&amp;Dates!D1</f>
        <v>U.S. Energy Information Administration  |  Short-Term Energy Outlook  - February 2025</v>
      </c>
      <c r="C2" s="229"/>
      <c r="D2" s="229"/>
      <c r="E2" s="229"/>
      <c r="F2" s="229"/>
      <c r="G2" s="229"/>
      <c r="H2" s="229"/>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28"/>
      <c r="AN2" s="328"/>
      <c r="AO2" s="328"/>
      <c r="AP2" s="328"/>
      <c r="AQ2" s="328"/>
      <c r="AR2" s="328"/>
      <c r="AS2" s="328"/>
      <c r="AT2" s="328"/>
      <c r="BW2" s="7"/>
    </row>
    <row r="3" spans="1:166" s="7" customFormat="1" ht="12.85" x14ac:dyDescent="0.2">
      <c r="A3" s="338" t="s">
        <v>777</v>
      </c>
      <c r="B3" s="9"/>
      <c r="C3" s="1023">
        <f>Dates!D3</f>
        <v>2021</v>
      </c>
      <c r="D3" s="1015"/>
      <c r="E3" s="1015"/>
      <c r="F3" s="1015"/>
      <c r="G3" s="1015"/>
      <c r="H3" s="1015"/>
      <c r="I3" s="1015"/>
      <c r="J3" s="1015"/>
      <c r="K3" s="1015"/>
      <c r="L3" s="1015"/>
      <c r="M3" s="1015"/>
      <c r="N3" s="1016"/>
      <c r="O3" s="1023">
        <f>C3+1</f>
        <v>2022</v>
      </c>
      <c r="P3" s="1024"/>
      <c r="Q3" s="1024"/>
      <c r="R3" s="1024"/>
      <c r="S3" s="1024"/>
      <c r="T3" s="1024"/>
      <c r="U3" s="1024"/>
      <c r="V3" s="1024"/>
      <c r="W3" s="1024"/>
      <c r="X3" s="1015"/>
      <c r="Y3" s="1015"/>
      <c r="Z3" s="1016"/>
      <c r="AA3" s="1012">
        <f>O3+1</f>
        <v>2023</v>
      </c>
      <c r="AB3" s="1015"/>
      <c r="AC3" s="1015"/>
      <c r="AD3" s="1015"/>
      <c r="AE3" s="1015"/>
      <c r="AF3" s="1015"/>
      <c r="AG3" s="1015"/>
      <c r="AH3" s="1015"/>
      <c r="AI3" s="1015"/>
      <c r="AJ3" s="1015"/>
      <c r="AK3" s="1015"/>
      <c r="AL3" s="1016"/>
      <c r="AM3" s="1012">
        <f>AA3+1</f>
        <v>2024</v>
      </c>
      <c r="AN3" s="1015"/>
      <c r="AO3" s="1015"/>
      <c r="AP3" s="1015"/>
      <c r="AQ3" s="1015"/>
      <c r="AR3" s="1015"/>
      <c r="AS3" s="1015"/>
      <c r="AT3" s="1015"/>
      <c r="AU3" s="1015"/>
      <c r="AV3" s="1015"/>
      <c r="AW3" s="1015"/>
      <c r="AX3" s="1016"/>
      <c r="AY3" s="1012">
        <f>AM3+1</f>
        <v>2025</v>
      </c>
      <c r="AZ3" s="1013"/>
      <c r="BA3" s="1013"/>
      <c r="BB3" s="1013"/>
      <c r="BC3" s="1013"/>
      <c r="BD3" s="1013"/>
      <c r="BE3" s="1013"/>
      <c r="BF3" s="1013"/>
      <c r="BG3" s="1013"/>
      <c r="BH3" s="1013"/>
      <c r="BI3" s="1013"/>
      <c r="BJ3" s="1014"/>
      <c r="BK3" s="1012">
        <f>AY3+1</f>
        <v>2026</v>
      </c>
      <c r="BL3" s="1015"/>
      <c r="BM3" s="1015"/>
      <c r="BN3" s="1015"/>
      <c r="BO3" s="1015"/>
      <c r="BP3" s="1015"/>
      <c r="BQ3" s="1015"/>
      <c r="BR3" s="1015"/>
      <c r="BS3" s="1015"/>
      <c r="BT3" s="1015"/>
      <c r="BU3" s="1015"/>
      <c r="BV3" s="1016"/>
      <c r="BW3" s="85"/>
      <c r="BX3" s="85"/>
      <c r="BY3" s="85"/>
      <c r="BZ3" s="85"/>
      <c r="CA3" s="85"/>
      <c r="CB3" s="85"/>
      <c r="CC3" s="85"/>
      <c r="CD3" s="85"/>
      <c r="CE3" s="85"/>
      <c r="CF3" s="85"/>
      <c r="CG3" s="85"/>
      <c r="CH3" s="85"/>
      <c r="CI3" s="85"/>
      <c r="CJ3" s="85"/>
      <c r="CK3" s="85"/>
      <c r="CL3" s="85"/>
      <c r="CM3" s="85"/>
      <c r="CN3" s="85"/>
      <c r="CO3" s="85"/>
      <c r="CP3" s="85"/>
      <c r="CQ3" s="85"/>
      <c r="CR3" s="85"/>
      <c r="CS3" s="85"/>
      <c r="CT3" s="85"/>
      <c r="CU3" s="85"/>
      <c r="CV3" s="85"/>
      <c r="CW3" s="85"/>
      <c r="CX3" s="85"/>
      <c r="CY3" s="85"/>
      <c r="CZ3" s="85"/>
      <c r="DA3" s="85"/>
      <c r="DB3" s="85"/>
      <c r="DC3" s="85"/>
      <c r="DD3" s="85"/>
      <c r="DE3" s="85"/>
      <c r="DF3" s="85"/>
      <c r="DG3" s="85"/>
      <c r="DH3" s="85"/>
      <c r="DI3" s="85"/>
      <c r="DJ3" s="85"/>
      <c r="DK3" s="85"/>
      <c r="DL3" s="85"/>
      <c r="DM3" s="85"/>
      <c r="DN3" s="85"/>
      <c r="DO3" s="85"/>
      <c r="DP3" s="85"/>
      <c r="DQ3" s="85"/>
      <c r="DR3" s="85"/>
      <c r="DS3" s="85"/>
      <c r="DT3" s="85"/>
      <c r="DU3" s="85"/>
      <c r="DV3" s="85"/>
      <c r="DW3" s="85"/>
      <c r="DX3" s="85"/>
      <c r="DY3" s="85"/>
      <c r="DZ3" s="85"/>
      <c r="EA3" s="85"/>
      <c r="EB3" s="85"/>
      <c r="EC3" s="85"/>
      <c r="ED3" s="85"/>
      <c r="EE3" s="85"/>
      <c r="EF3" s="85"/>
      <c r="EG3" s="85"/>
      <c r="EH3" s="85"/>
      <c r="EI3" s="85"/>
      <c r="EJ3" s="85"/>
      <c r="EK3" s="85"/>
      <c r="EL3" s="85"/>
      <c r="EM3" s="85"/>
      <c r="EN3" s="85"/>
      <c r="EO3" s="85"/>
      <c r="EP3" s="85"/>
      <c r="EQ3" s="85"/>
      <c r="ER3" s="85"/>
      <c r="ES3" s="85"/>
      <c r="ET3" s="85"/>
      <c r="EU3" s="85"/>
      <c r="EV3" s="85"/>
      <c r="EW3" s="85"/>
      <c r="EX3" s="85"/>
      <c r="EY3" s="85"/>
      <c r="EZ3" s="85"/>
      <c r="FA3" s="85"/>
      <c r="FB3" s="85"/>
      <c r="FC3" s="85"/>
      <c r="FD3" s="85"/>
      <c r="FE3" s="85"/>
      <c r="FF3" s="85"/>
      <c r="FG3" s="85"/>
      <c r="FH3" s="85"/>
      <c r="FI3" s="85"/>
      <c r="FJ3" s="85"/>
    </row>
    <row r="4" spans="1:166" s="7" customFormat="1" x14ac:dyDescent="0.2">
      <c r="A4" s="344" t="str">
        <f>TEXT(Dates!$D$2,"dddd, mmmm d, yyyy")</f>
        <v>Thursday, February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6" t="s">
        <v>215</v>
      </c>
      <c r="AZ4" s="12" t="s">
        <v>216</v>
      </c>
      <c r="BA4" s="12" t="s">
        <v>217</v>
      </c>
      <c r="BB4" s="12" t="s">
        <v>218</v>
      </c>
      <c r="BC4" s="12" t="s">
        <v>219</v>
      </c>
      <c r="BD4" s="656" t="s">
        <v>220</v>
      </c>
      <c r="BE4" s="12"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c r="BW4" s="85"/>
      <c r="BX4" s="85"/>
      <c r="BY4" s="85"/>
      <c r="BZ4" s="85"/>
      <c r="CA4" s="85"/>
      <c r="CB4" s="85"/>
      <c r="CC4" s="85"/>
      <c r="CD4" s="85"/>
      <c r="CE4" s="85"/>
      <c r="CF4" s="85"/>
      <c r="CG4" s="85"/>
      <c r="CH4" s="85"/>
      <c r="CI4" s="85"/>
      <c r="CJ4" s="85"/>
      <c r="CK4" s="85"/>
      <c r="CL4" s="85"/>
      <c r="CM4" s="85"/>
      <c r="CN4" s="85"/>
      <c r="CO4" s="85"/>
      <c r="CP4" s="85"/>
      <c r="CQ4" s="85"/>
      <c r="CR4" s="85"/>
      <c r="CS4" s="85"/>
      <c r="CT4" s="85"/>
      <c r="CU4" s="85"/>
      <c r="CV4" s="85"/>
      <c r="CW4" s="85"/>
      <c r="CX4" s="85"/>
      <c r="CY4" s="85"/>
      <c r="CZ4" s="85"/>
      <c r="DA4" s="85"/>
      <c r="DB4" s="85"/>
      <c r="DC4" s="85"/>
      <c r="DD4" s="85"/>
      <c r="DE4" s="85"/>
      <c r="DF4" s="85"/>
      <c r="DG4" s="85"/>
      <c r="DH4" s="85"/>
      <c r="DI4" s="85"/>
      <c r="DJ4" s="85"/>
      <c r="DK4" s="85"/>
      <c r="DL4" s="85"/>
      <c r="DM4" s="85"/>
      <c r="DN4" s="85"/>
      <c r="DO4" s="85"/>
      <c r="DP4" s="85"/>
      <c r="DQ4" s="85"/>
      <c r="DR4" s="85"/>
      <c r="DS4" s="85"/>
      <c r="DT4" s="85"/>
      <c r="DU4" s="85"/>
      <c r="DV4" s="85"/>
      <c r="DW4" s="85"/>
      <c r="DX4" s="85"/>
      <c r="DY4" s="85"/>
      <c r="DZ4" s="85"/>
      <c r="EA4" s="85"/>
      <c r="EB4" s="85"/>
      <c r="EC4" s="85"/>
      <c r="ED4" s="85"/>
      <c r="EE4" s="85"/>
      <c r="EF4" s="85"/>
      <c r="EG4" s="85"/>
      <c r="EH4" s="85"/>
      <c r="EI4" s="85"/>
      <c r="EJ4" s="85"/>
      <c r="EK4" s="85"/>
      <c r="EL4" s="85"/>
      <c r="EM4" s="85"/>
      <c r="EN4" s="85"/>
      <c r="EO4" s="85"/>
      <c r="EP4" s="85"/>
      <c r="EQ4" s="85"/>
      <c r="ER4" s="85"/>
      <c r="ES4" s="85"/>
      <c r="ET4" s="85"/>
      <c r="EU4" s="85"/>
      <c r="EV4" s="85"/>
      <c r="EW4" s="85"/>
    </row>
    <row r="5" spans="1:166" x14ac:dyDescent="0.2">
      <c r="A5" s="277"/>
      <c r="B5" s="86" t="s">
        <v>1145</v>
      </c>
      <c r="C5" s="596"/>
      <c r="D5" s="596"/>
      <c r="E5" s="596"/>
      <c r="F5" s="596"/>
      <c r="G5" s="596"/>
      <c r="H5" s="596"/>
      <c r="I5" s="596"/>
      <c r="J5" s="596"/>
      <c r="K5" s="596"/>
      <c r="L5" s="596"/>
      <c r="M5" s="596"/>
      <c r="N5" s="596"/>
      <c r="O5" s="596"/>
      <c r="P5" s="596"/>
      <c r="Q5" s="596"/>
      <c r="R5" s="596"/>
      <c r="S5" s="596"/>
      <c r="T5" s="596"/>
      <c r="U5" s="596"/>
      <c r="V5" s="596"/>
      <c r="W5" s="596"/>
      <c r="X5" s="596"/>
      <c r="Y5" s="596"/>
      <c r="Z5" s="596"/>
      <c r="AA5" s="596"/>
      <c r="AB5" s="596"/>
      <c r="AC5" s="596"/>
      <c r="AD5" s="596"/>
      <c r="AE5" s="596"/>
      <c r="AF5" s="596"/>
      <c r="AG5" s="596"/>
      <c r="AH5" s="596"/>
      <c r="AI5" s="596"/>
      <c r="AJ5" s="596"/>
      <c r="AK5" s="596"/>
      <c r="AL5" s="596"/>
      <c r="AM5" s="596"/>
      <c r="AN5" s="596"/>
      <c r="AO5" s="596"/>
      <c r="AP5" s="596"/>
      <c r="AQ5" s="596"/>
      <c r="AR5" s="596"/>
      <c r="AS5" s="596"/>
      <c r="AT5" s="596"/>
      <c r="AU5" s="596"/>
      <c r="AV5" s="596"/>
      <c r="AW5" s="596"/>
      <c r="AX5" s="596"/>
      <c r="AY5" s="671"/>
      <c r="AZ5" s="884"/>
      <c r="BA5" s="884"/>
      <c r="BB5" s="884"/>
      <c r="BC5" s="884"/>
      <c r="BD5" s="885"/>
      <c r="BE5" s="885"/>
      <c r="BF5" s="885"/>
      <c r="BG5" s="885"/>
      <c r="BH5" s="885"/>
      <c r="BI5" s="885"/>
      <c r="BJ5" s="598"/>
      <c r="BK5" s="598"/>
      <c r="BL5" s="598"/>
      <c r="BM5" s="598"/>
      <c r="BN5" s="598"/>
      <c r="BO5" s="598"/>
      <c r="BP5" s="598"/>
      <c r="BQ5" s="598"/>
      <c r="BR5" s="598"/>
      <c r="BS5" s="598"/>
      <c r="BT5" s="598"/>
      <c r="BU5" s="598"/>
      <c r="BV5" s="598"/>
    </row>
    <row r="6" spans="1:166" s="288" customFormat="1" x14ac:dyDescent="0.2">
      <c r="A6" s="571" t="s">
        <v>1146</v>
      </c>
      <c r="B6" s="583" t="s">
        <v>1147</v>
      </c>
      <c r="C6" s="101">
        <v>5.565213</v>
      </c>
      <c r="D6" s="101">
        <v>4.5714579999999998</v>
      </c>
      <c r="E6" s="101">
        <v>5.7216449999999996</v>
      </c>
      <c r="F6" s="101">
        <v>6.2352920000000003</v>
      </c>
      <c r="G6" s="101">
        <v>6.3737250000000003</v>
      </c>
      <c r="H6" s="101">
        <v>6.3723619999999999</v>
      </c>
      <c r="I6" s="101">
        <v>6.3282369999999997</v>
      </c>
      <c r="J6" s="101">
        <v>6.3798849999999998</v>
      </c>
      <c r="K6" s="101">
        <v>6.156301</v>
      </c>
      <c r="L6" s="101">
        <v>6.1853109999999996</v>
      </c>
      <c r="M6" s="101">
        <v>6.1326109999999998</v>
      </c>
      <c r="N6" s="101">
        <v>6.1056350000000004</v>
      </c>
      <c r="O6" s="101">
        <v>5.867877</v>
      </c>
      <c r="P6" s="101">
        <v>5.9469430000000001</v>
      </c>
      <c r="Q6" s="101">
        <v>6.5612909999999998</v>
      </c>
      <c r="R6" s="101">
        <v>6.7072250000000002</v>
      </c>
      <c r="S6" s="101">
        <v>6.7886579999999999</v>
      </c>
      <c r="T6" s="101">
        <v>6.8460890000000001</v>
      </c>
      <c r="U6" s="101">
        <v>7.0129770000000002</v>
      </c>
      <c r="V6" s="101">
        <v>6.8380910000000004</v>
      </c>
      <c r="W6" s="101">
        <v>6.7443049999999998</v>
      </c>
      <c r="X6" s="101">
        <v>6.5489170000000003</v>
      </c>
      <c r="Y6" s="101">
        <v>6.4530580000000004</v>
      </c>
      <c r="Z6" s="101">
        <v>5.9152459999999998</v>
      </c>
      <c r="AA6" s="101">
        <v>6.3693999999999997</v>
      </c>
      <c r="AB6" s="101">
        <v>6.5037830000000003</v>
      </c>
      <c r="AC6" s="101">
        <v>6.9613259999999997</v>
      </c>
      <c r="AD6" s="101">
        <v>7.2295350000000003</v>
      </c>
      <c r="AE6" s="101">
        <v>7.2482350000000002</v>
      </c>
      <c r="AF6" s="101">
        <v>7.2311019999999999</v>
      </c>
      <c r="AG6" s="101">
        <v>7.2910519999999996</v>
      </c>
      <c r="AH6" s="101">
        <v>7.4324139999999996</v>
      </c>
      <c r="AI6" s="101">
        <v>7.3852010000000003</v>
      </c>
      <c r="AJ6" s="101">
        <v>7.195379</v>
      </c>
      <c r="AK6" s="101">
        <v>7.0917289999999999</v>
      </c>
      <c r="AL6" s="101">
        <v>6.9698250000000002</v>
      </c>
      <c r="AM6" s="101">
        <v>6.4038459999999997</v>
      </c>
      <c r="AN6" s="101">
        <v>6.9975529999999999</v>
      </c>
      <c r="AO6" s="101">
        <v>7.4420580000000003</v>
      </c>
      <c r="AP6" s="101">
        <v>7.7560630000000002</v>
      </c>
      <c r="AQ6" s="101">
        <v>7.8695760000000003</v>
      </c>
      <c r="AR6" s="101">
        <v>7.8111459999999999</v>
      </c>
      <c r="AS6" s="101">
        <v>7.6472930000000003</v>
      </c>
      <c r="AT6" s="101">
        <v>7.7986430000000002</v>
      </c>
      <c r="AU6" s="101">
        <v>7.7484270000000004</v>
      </c>
      <c r="AV6" s="101">
        <v>7.599024</v>
      </c>
      <c r="AW6" s="101">
        <v>7.5700710000000004</v>
      </c>
      <c r="AX6" s="101">
        <v>7.2197718000000002</v>
      </c>
      <c r="AY6" s="938">
        <v>7.0557818141000004</v>
      </c>
      <c r="AZ6" s="582">
        <v>7.32531</v>
      </c>
      <c r="BA6" s="582">
        <v>7.6191890000000004</v>
      </c>
      <c r="BB6" s="582">
        <v>7.8366540000000002</v>
      </c>
      <c r="BC6" s="582">
        <v>7.9859900000000001</v>
      </c>
      <c r="BD6" s="582">
        <v>7.9280290000000004</v>
      </c>
      <c r="BE6" s="582">
        <v>7.8920859999999999</v>
      </c>
      <c r="BF6" s="582">
        <v>7.9420339999999996</v>
      </c>
      <c r="BG6" s="582">
        <v>7.7574519999999998</v>
      </c>
      <c r="BH6" s="582">
        <v>7.6472259999999999</v>
      </c>
      <c r="BI6" s="582">
        <v>7.5450629999999999</v>
      </c>
      <c r="BJ6" s="582">
        <v>7.4639559999999996</v>
      </c>
      <c r="BK6" s="582">
        <v>7.4888760000000003</v>
      </c>
      <c r="BL6" s="582">
        <v>7.5588899999999999</v>
      </c>
      <c r="BM6" s="582">
        <v>7.9435510000000003</v>
      </c>
      <c r="BN6" s="582">
        <v>8.172212</v>
      </c>
      <c r="BO6" s="582">
        <v>8.3251120000000007</v>
      </c>
      <c r="BP6" s="582">
        <v>8.2840039999999995</v>
      </c>
      <c r="BQ6" s="582">
        <v>8.2833900000000007</v>
      </c>
      <c r="BR6" s="582">
        <v>8.2956749999999992</v>
      </c>
      <c r="BS6" s="582">
        <v>8.0886999999999993</v>
      </c>
      <c r="BT6" s="582">
        <v>7.9581939999999998</v>
      </c>
      <c r="BU6" s="582">
        <v>7.8309389999999999</v>
      </c>
      <c r="BV6" s="582">
        <v>7.7300760000000004</v>
      </c>
    </row>
    <row r="7" spans="1:166" s="288" customFormat="1" x14ac:dyDescent="0.2">
      <c r="A7" s="571" t="s">
        <v>240</v>
      </c>
      <c r="B7" s="584" t="s">
        <v>1148</v>
      </c>
      <c r="C7" s="101">
        <v>5.2172580000000002</v>
      </c>
      <c r="D7" s="101">
        <v>4.2468570000000003</v>
      </c>
      <c r="E7" s="101">
        <v>5.1479679999999997</v>
      </c>
      <c r="F7" s="101">
        <v>5.4774669999999999</v>
      </c>
      <c r="G7" s="101">
        <v>5.496645</v>
      </c>
      <c r="H7" s="101">
        <v>5.5151669999999999</v>
      </c>
      <c r="I7" s="101">
        <v>5.5017420000000001</v>
      </c>
      <c r="J7" s="101">
        <v>5.5961290000000004</v>
      </c>
      <c r="K7" s="101">
        <v>5.5712330000000003</v>
      </c>
      <c r="L7" s="101">
        <v>5.7210000000000001</v>
      </c>
      <c r="M7" s="101">
        <v>5.7728330000000003</v>
      </c>
      <c r="N7" s="101">
        <v>5.7409359999999996</v>
      </c>
      <c r="O7" s="101">
        <v>5.5083549999999999</v>
      </c>
      <c r="P7" s="101">
        <v>5.5139639999999996</v>
      </c>
      <c r="Q7" s="101">
        <v>5.9523549999999998</v>
      </c>
      <c r="R7" s="101">
        <v>5.9173</v>
      </c>
      <c r="S7" s="101">
        <v>5.9610000000000003</v>
      </c>
      <c r="T7" s="101">
        <v>6.008267</v>
      </c>
      <c r="U7" s="101">
        <v>6.1885159999999999</v>
      </c>
      <c r="V7" s="101">
        <v>6.0605479999999998</v>
      </c>
      <c r="W7" s="101">
        <v>6.1540670000000004</v>
      </c>
      <c r="X7" s="101">
        <v>6.1677419999999996</v>
      </c>
      <c r="Y7" s="101">
        <v>6.1393000000000004</v>
      </c>
      <c r="Z7" s="101">
        <v>5.6004519999999998</v>
      </c>
      <c r="AA7" s="101">
        <v>6.0409680000000003</v>
      </c>
      <c r="AB7" s="101">
        <v>6.1175360000000003</v>
      </c>
      <c r="AC7" s="101">
        <v>6.3514189999999999</v>
      </c>
      <c r="AD7" s="101">
        <v>6.4454330000000004</v>
      </c>
      <c r="AE7" s="101">
        <v>6.428839</v>
      </c>
      <c r="AF7" s="101">
        <v>6.4082999999999997</v>
      </c>
      <c r="AG7" s="101">
        <v>6.5056770000000004</v>
      </c>
      <c r="AH7" s="101">
        <v>6.6308389999999999</v>
      </c>
      <c r="AI7" s="101">
        <v>6.7954330000000001</v>
      </c>
      <c r="AJ7" s="101">
        <v>6.8048390000000003</v>
      </c>
      <c r="AK7" s="101">
        <v>6.7828330000000001</v>
      </c>
      <c r="AL7" s="101">
        <v>6.6485479999999999</v>
      </c>
      <c r="AM7" s="101">
        <v>6.0579359999999998</v>
      </c>
      <c r="AN7" s="101">
        <v>6.6409310000000001</v>
      </c>
      <c r="AO7" s="101">
        <v>6.8315479999999997</v>
      </c>
      <c r="AP7" s="101">
        <v>6.9739000000000004</v>
      </c>
      <c r="AQ7" s="101">
        <v>7.0499359999999998</v>
      </c>
      <c r="AR7" s="101">
        <v>7.0128000000000004</v>
      </c>
      <c r="AS7" s="101">
        <v>6.8948070000000001</v>
      </c>
      <c r="AT7" s="101">
        <v>7.0300649999999996</v>
      </c>
      <c r="AU7" s="101">
        <v>7.1593999999999998</v>
      </c>
      <c r="AV7" s="101">
        <v>7.228548</v>
      </c>
      <c r="AW7" s="101">
        <v>7.2877330000000002</v>
      </c>
      <c r="AX7" s="101">
        <v>6.8787998999999997</v>
      </c>
      <c r="AY7" s="938">
        <v>6.6939495140999998</v>
      </c>
      <c r="AZ7" s="582">
        <v>6.9243199999999998</v>
      </c>
      <c r="BA7" s="582">
        <v>6.9957830000000003</v>
      </c>
      <c r="BB7" s="582">
        <v>7.0685070000000003</v>
      </c>
      <c r="BC7" s="582">
        <v>7.1294060000000004</v>
      </c>
      <c r="BD7" s="582">
        <v>7.0789289999999996</v>
      </c>
      <c r="BE7" s="582">
        <v>7.0530410000000003</v>
      </c>
      <c r="BF7" s="582">
        <v>7.1337910000000004</v>
      </c>
      <c r="BG7" s="582">
        <v>7.1711280000000004</v>
      </c>
      <c r="BH7" s="582">
        <v>7.2193620000000003</v>
      </c>
      <c r="BI7" s="582">
        <v>7.2359900000000001</v>
      </c>
      <c r="BJ7" s="582">
        <v>7.1415439999999997</v>
      </c>
      <c r="BK7" s="582">
        <v>7.15456</v>
      </c>
      <c r="BL7" s="582">
        <v>7.1621199999999998</v>
      </c>
      <c r="BM7" s="582">
        <v>7.3248980000000001</v>
      </c>
      <c r="BN7" s="582">
        <v>7.407972</v>
      </c>
      <c r="BO7" s="582">
        <v>7.4719030000000002</v>
      </c>
      <c r="BP7" s="582">
        <v>7.4396750000000003</v>
      </c>
      <c r="BQ7" s="582">
        <v>7.4498119999999997</v>
      </c>
      <c r="BR7" s="582">
        <v>7.4941630000000004</v>
      </c>
      <c r="BS7" s="582">
        <v>7.5078769999999997</v>
      </c>
      <c r="BT7" s="582">
        <v>7.537261</v>
      </c>
      <c r="BU7" s="582">
        <v>7.5287649999999999</v>
      </c>
      <c r="BV7" s="582">
        <v>7.4115349999999998</v>
      </c>
    </row>
    <row r="8" spans="1:166" x14ac:dyDescent="0.2">
      <c r="A8" s="278" t="s">
        <v>518</v>
      </c>
      <c r="B8" s="585" t="s">
        <v>1149</v>
      </c>
      <c r="C8" s="451">
        <v>2.0436450000000002</v>
      </c>
      <c r="D8" s="451">
        <v>1.5646789999999999</v>
      </c>
      <c r="E8" s="451">
        <v>1.990194</v>
      </c>
      <c r="F8" s="451">
        <v>2.2159330000000002</v>
      </c>
      <c r="G8" s="451">
        <v>2.1895479999999998</v>
      </c>
      <c r="H8" s="451">
        <v>2.1941670000000002</v>
      </c>
      <c r="I8" s="451">
        <v>2.1732260000000001</v>
      </c>
      <c r="J8" s="451">
        <v>2.2170969999999999</v>
      </c>
      <c r="K8" s="451">
        <v>2.1905999999999999</v>
      </c>
      <c r="L8" s="451">
        <v>2.2895159999999999</v>
      </c>
      <c r="M8" s="451">
        <v>2.3473329999999999</v>
      </c>
      <c r="N8" s="451">
        <v>2.3301289999999999</v>
      </c>
      <c r="O8" s="451">
        <v>2.256097</v>
      </c>
      <c r="P8" s="451">
        <v>2.2515710000000002</v>
      </c>
      <c r="Q8" s="451">
        <v>2.5298069999999999</v>
      </c>
      <c r="R8" s="451">
        <v>2.4696669999999998</v>
      </c>
      <c r="S8" s="451">
        <v>2.4485809999999999</v>
      </c>
      <c r="T8" s="451">
        <v>2.441033</v>
      </c>
      <c r="U8" s="451">
        <v>2.5109360000000001</v>
      </c>
      <c r="V8" s="451">
        <v>2.3745479999999999</v>
      </c>
      <c r="W8" s="451">
        <v>2.387</v>
      </c>
      <c r="X8" s="451">
        <v>2.4591940000000001</v>
      </c>
      <c r="Y8" s="451">
        <v>2.5308329999999999</v>
      </c>
      <c r="Z8" s="451">
        <v>2.198645</v>
      </c>
      <c r="AA8" s="451">
        <v>2.4480970000000002</v>
      </c>
      <c r="AB8" s="451">
        <v>2.5409290000000002</v>
      </c>
      <c r="AC8" s="451">
        <v>2.6789679999999998</v>
      </c>
      <c r="AD8" s="451">
        <v>2.6986669999999999</v>
      </c>
      <c r="AE8" s="451">
        <v>2.6495479999999998</v>
      </c>
      <c r="AF8" s="451">
        <v>2.5817999999999999</v>
      </c>
      <c r="AG8" s="451">
        <v>2.5965479999999999</v>
      </c>
      <c r="AH8" s="451">
        <v>2.6425480000000001</v>
      </c>
      <c r="AI8" s="451">
        <v>2.7669329999999999</v>
      </c>
      <c r="AJ8" s="451">
        <v>2.8027739999999999</v>
      </c>
      <c r="AK8" s="451">
        <v>2.7574000000000001</v>
      </c>
      <c r="AL8" s="451">
        <v>2.6545160000000001</v>
      </c>
      <c r="AM8" s="451">
        <v>2.3693870000000001</v>
      </c>
      <c r="AN8" s="451">
        <v>2.6886899999999998</v>
      </c>
      <c r="AO8" s="451">
        <v>2.839645</v>
      </c>
      <c r="AP8" s="451">
        <v>2.9376000000000002</v>
      </c>
      <c r="AQ8" s="451">
        <v>2.9525809999999999</v>
      </c>
      <c r="AR8" s="451">
        <v>2.8622999999999998</v>
      </c>
      <c r="AS8" s="451">
        <v>2.7315480000000001</v>
      </c>
      <c r="AT8" s="451">
        <v>2.752516</v>
      </c>
      <c r="AU8" s="451">
        <v>2.910733</v>
      </c>
      <c r="AV8" s="451">
        <v>2.9691939999999999</v>
      </c>
      <c r="AW8" s="451">
        <v>3.0341670000000001</v>
      </c>
      <c r="AX8" s="451">
        <v>2.6843604088999999</v>
      </c>
      <c r="AY8" s="920">
        <v>2.5779147684999999</v>
      </c>
      <c r="AZ8" s="374">
        <v>2.7319249999999999</v>
      </c>
      <c r="BA8" s="374">
        <v>2.7703419999999999</v>
      </c>
      <c r="BB8" s="374">
        <v>2.7996780000000001</v>
      </c>
      <c r="BC8" s="374">
        <v>2.824703</v>
      </c>
      <c r="BD8" s="374">
        <v>2.7483029999999999</v>
      </c>
      <c r="BE8" s="374">
        <v>2.7140300000000002</v>
      </c>
      <c r="BF8" s="374">
        <v>2.7516720000000001</v>
      </c>
      <c r="BG8" s="374">
        <v>2.7877960000000002</v>
      </c>
      <c r="BH8" s="374">
        <v>2.8583419999999999</v>
      </c>
      <c r="BI8" s="374">
        <v>2.8745379999999998</v>
      </c>
      <c r="BJ8" s="374">
        <v>2.7857050000000001</v>
      </c>
      <c r="BK8" s="374">
        <v>2.7906010000000001</v>
      </c>
      <c r="BL8" s="374">
        <v>2.8580670000000001</v>
      </c>
      <c r="BM8" s="374">
        <v>2.9259050000000002</v>
      </c>
      <c r="BN8" s="374">
        <v>2.9983970000000002</v>
      </c>
      <c r="BO8" s="374">
        <v>3.0393370000000002</v>
      </c>
      <c r="BP8" s="374">
        <v>2.989188</v>
      </c>
      <c r="BQ8" s="374">
        <v>2.9735499999999999</v>
      </c>
      <c r="BR8" s="374">
        <v>3.0107499999999998</v>
      </c>
      <c r="BS8" s="374">
        <v>3.0234589999999999</v>
      </c>
      <c r="BT8" s="374">
        <v>3.061385</v>
      </c>
      <c r="BU8" s="374">
        <v>3.068479</v>
      </c>
      <c r="BV8" s="374">
        <v>2.9722179999999998</v>
      </c>
    </row>
    <row r="9" spans="1:166" x14ac:dyDescent="0.2">
      <c r="A9" s="278" t="s">
        <v>519</v>
      </c>
      <c r="B9" s="585" t="s">
        <v>942</v>
      </c>
      <c r="C9" s="451">
        <v>1.7184839999999999</v>
      </c>
      <c r="D9" s="451">
        <v>1.44425</v>
      </c>
      <c r="E9" s="451">
        <v>1.7052579999999999</v>
      </c>
      <c r="F9" s="451">
        <v>1.7537670000000001</v>
      </c>
      <c r="G9" s="451">
        <v>1.764645</v>
      </c>
      <c r="H9" s="451">
        <v>1.7539</v>
      </c>
      <c r="I9" s="451">
        <v>1.754516</v>
      </c>
      <c r="J9" s="451">
        <v>1.7724519999999999</v>
      </c>
      <c r="K9" s="451">
        <v>1.7761</v>
      </c>
      <c r="L9" s="451">
        <v>1.8143229999999999</v>
      </c>
      <c r="M9" s="451">
        <v>1.8260670000000001</v>
      </c>
      <c r="N9" s="451">
        <v>1.824516</v>
      </c>
      <c r="O9" s="451">
        <v>1.754</v>
      </c>
      <c r="P9" s="451">
        <v>1.764643</v>
      </c>
      <c r="Q9" s="451">
        <v>1.8433870000000001</v>
      </c>
      <c r="R9" s="451">
        <v>1.8437330000000001</v>
      </c>
      <c r="S9" s="451">
        <v>1.855129</v>
      </c>
      <c r="T9" s="451">
        <v>1.869167</v>
      </c>
      <c r="U9" s="451">
        <v>1.9100649999999999</v>
      </c>
      <c r="V9" s="451">
        <v>1.922839</v>
      </c>
      <c r="W9" s="451">
        <v>1.9772670000000001</v>
      </c>
      <c r="X9" s="451">
        <v>1.9576769999999999</v>
      </c>
      <c r="Y9" s="451">
        <v>1.9283999999999999</v>
      </c>
      <c r="Z9" s="451">
        <v>1.8187420000000001</v>
      </c>
      <c r="AA9" s="451">
        <v>1.9130320000000001</v>
      </c>
      <c r="AB9" s="451">
        <v>1.914679</v>
      </c>
      <c r="AC9" s="451">
        <v>1.9622900000000001</v>
      </c>
      <c r="AD9" s="451">
        <v>1.987933</v>
      </c>
      <c r="AE9" s="451">
        <v>1.98529</v>
      </c>
      <c r="AF9" s="451">
        <v>1.9970000000000001</v>
      </c>
      <c r="AG9" s="451">
        <v>2.0285160000000002</v>
      </c>
      <c r="AH9" s="451">
        <v>2.055968</v>
      </c>
      <c r="AI9" s="451">
        <v>2.0790999999999999</v>
      </c>
      <c r="AJ9" s="451">
        <v>2.0937739999999998</v>
      </c>
      <c r="AK9" s="451">
        <v>2.121267</v>
      </c>
      <c r="AL9" s="451">
        <v>2.1078389999999998</v>
      </c>
      <c r="AM9" s="451">
        <v>1.954645</v>
      </c>
      <c r="AN9" s="451">
        <v>2.0932759999999999</v>
      </c>
      <c r="AO9" s="451">
        <v>2.1107420000000001</v>
      </c>
      <c r="AP9" s="451">
        <v>2.1218669999999999</v>
      </c>
      <c r="AQ9" s="451">
        <v>2.1371609999999999</v>
      </c>
      <c r="AR9" s="451">
        <v>2.1494330000000001</v>
      </c>
      <c r="AS9" s="451">
        <v>2.1433230000000001</v>
      </c>
      <c r="AT9" s="451">
        <v>2.2000649999999999</v>
      </c>
      <c r="AU9" s="451">
        <v>2.1991999999999998</v>
      </c>
      <c r="AV9" s="451">
        <v>2.2190970000000001</v>
      </c>
      <c r="AW9" s="451">
        <v>2.2414670000000001</v>
      </c>
      <c r="AX9" s="451">
        <v>2.2464839839000001</v>
      </c>
      <c r="AY9" s="920">
        <v>2.2514492223000002</v>
      </c>
      <c r="AZ9" s="374">
        <v>2.251719</v>
      </c>
      <c r="BA9" s="374">
        <v>2.2486769999999998</v>
      </c>
      <c r="BB9" s="374">
        <v>2.2656589999999999</v>
      </c>
      <c r="BC9" s="374">
        <v>2.2785839999999999</v>
      </c>
      <c r="BD9" s="374">
        <v>2.2801040000000001</v>
      </c>
      <c r="BE9" s="374">
        <v>2.2804099999999998</v>
      </c>
      <c r="BF9" s="374">
        <v>2.304554</v>
      </c>
      <c r="BG9" s="374">
        <v>2.3060559999999999</v>
      </c>
      <c r="BH9" s="374">
        <v>2.302972</v>
      </c>
      <c r="BI9" s="374">
        <v>2.3112279999999998</v>
      </c>
      <c r="BJ9" s="374">
        <v>2.3199390000000002</v>
      </c>
      <c r="BK9" s="374">
        <v>2.3240310000000002</v>
      </c>
      <c r="BL9" s="374">
        <v>2.294943</v>
      </c>
      <c r="BM9" s="374">
        <v>2.3452229999999998</v>
      </c>
      <c r="BN9" s="374">
        <v>2.3466909999999999</v>
      </c>
      <c r="BO9" s="374">
        <v>2.3496000000000001</v>
      </c>
      <c r="BP9" s="374">
        <v>2.351486</v>
      </c>
      <c r="BQ9" s="374">
        <v>2.3593820000000001</v>
      </c>
      <c r="BR9" s="374">
        <v>2.360913</v>
      </c>
      <c r="BS9" s="374">
        <v>2.3630179999999998</v>
      </c>
      <c r="BT9" s="374">
        <v>2.3687100000000001</v>
      </c>
      <c r="BU9" s="374">
        <v>2.372404</v>
      </c>
      <c r="BV9" s="374">
        <v>2.3719950000000001</v>
      </c>
    </row>
    <row r="10" spans="1:166" x14ac:dyDescent="0.2">
      <c r="A10" s="278" t="s">
        <v>520</v>
      </c>
      <c r="B10" s="585" t="s">
        <v>1150</v>
      </c>
      <c r="C10" s="451">
        <v>0.89838700000000005</v>
      </c>
      <c r="D10" s="451">
        <v>0.76403500000000002</v>
      </c>
      <c r="E10" s="451">
        <v>0.89412899999999995</v>
      </c>
      <c r="F10" s="451">
        <v>0.92030000000000001</v>
      </c>
      <c r="G10" s="451">
        <v>0.93145199999999995</v>
      </c>
      <c r="H10" s="451">
        <v>0.93006699999999998</v>
      </c>
      <c r="I10" s="451">
        <v>0.92961300000000002</v>
      </c>
      <c r="J10" s="451">
        <v>0.94483799999999996</v>
      </c>
      <c r="K10" s="451">
        <v>0.94526600000000005</v>
      </c>
      <c r="L10" s="451">
        <v>0.96541900000000003</v>
      </c>
      <c r="M10" s="451">
        <v>0.96460000000000001</v>
      </c>
      <c r="N10" s="451">
        <v>0.96193600000000001</v>
      </c>
      <c r="O10" s="451">
        <v>0.91725800000000002</v>
      </c>
      <c r="P10" s="451">
        <v>0.91985700000000004</v>
      </c>
      <c r="Q10" s="451">
        <v>0.96412900000000001</v>
      </c>
      <c r="R10" s="451">
        <v>0.97360000000000002</v>
      </c>
      <c r="S10" s="451">
        <v>0.98699999999999999</v>
      </c>
      <c r="T10" s="451">
        <v>0.99776699999999996</v>
      </c>
      <c r="U10" s="451">
        <v>1.026386</v>
      </c>
      <c r="V10" s="451">
        <v>1.022645</v>
      </c>
      <c r="W10" s="451">
        <v>1.0415000000000001</v>
      </c>
      <c r="X10" s="451">
        <v>1.036645</v>
      </c>
      <c r="Y10" s="451">
        <v>1.0089999999999999</v>
      </c>
      <c r="Z10" s="451">
        <v>0.95542000000000005</v>
      </c>
      <c r="AA10" s="451">
        <v>1.001323</v>
      </c>
      <c r="AB10" s="451">
        <v>0.994892</v>
      </c>
      <c r="AC10" s="451">
        <v>1.0201929999999999</v>
      </c>
      <c r="AD10" s="451">
        <v>1.0412330000000001</v>
      </c>
      <c r="AE10" s="451">
        <v>1.048065</v>
      </c>
      <c r="AF10" s="451">
        <v>1.054033</v>
      </c>
      <c r="AG10" s="451">
        <v>1.0756129999999999</v>
      </c>
      <c r="AH10" s="451">
        <v>1.092258</v>
      </c>
      <c r="AI10" s="451">
        <v>1.109567</v>
      </c>
      <c r="AJ10" s="451">
        <v>1.099807</v>
      </c>
      <c r="AK10" s="451">
        <v>1.1067659999999999</v>
      </c>
      <c r="AL10" s="451">
        <v>1.1038380000000001</v>
      </c>
      <c r="AM10" s="451">
        <v>1.0212909999999999</v>
      </c>
      <c r="AN10" s="451">
        <v>1.089655</v>
      </c>
      <c r="AO10" s="451">
        <v>1.0986450000000001</v>
      </c>
      <c r="AP10" s="451">
        <v>1.108633</v>
      </c>
      <c r="AQ10" s="451">
        <v>1.1229039999999999</v>
      </c>
      <c r="AR10" s="451">
        <v>1.1335</v>
      </c>
      <c r="AS10" s="451">
        <v>1.1379360000000001</v>
      </c>
      <c r="AT10" s="451">
        <v>1.164258</v>
      </c>
      <c r="AU10" s="451">
        <v>1.1609</v>
      </c>
      <c r="AV10" s="451">
        <v>1.1660630000000001</v>
      </c>
      <c r="AW10" s="451">
        <v>1.1661319999999999</v>
      </c>
      <c r="AX10" s="451">
        <v>1.1706856588000001</v>
      </c>
      <c r="AY10" s="920">
        <v>1.1731850613999999</v>
      </c>
      <c r="AZ10" s="374">
        <v>1.1856450000000001</v>
      </c>
      <c r="BA10" s="374">
        <v>1.170412</v>
      </c>
      <c r="BB10" s="374">
        <v>1.1787810000000001</v>
      </c>
      <c r="BC10" s="374">
        <v>1.1795789999999999</v>
      </c>
      <c r="BD10" s="374">
        <v>1.1825669999999999</v>
      </c>
      <c r="BE10" s="374">
        <v>1.180496</v>
      </c>
      <c r="BF10" s="374">
        <v>1.1908859999999999</v>
      </c>
      <c r="BG10" s="374">
        <v>1.1958759999999999</v>
      </c>
      <c r="BH10" s="374">
        <v>1.1966639999999999</v>
      </c>
      <c r="BI10" s="374">
        <v>1.2061459999999999</v>
      </c>
      <c r="BJ10" s="374">
        <v>1.2144919999999999</v>
      </c>
      <c r="BK10" s="374">
        <v>1.219592</v>
      </c>
      <c r="BL10" s="374">
        <v>1.2003159999999999</v>
      </c>
      <c r="BM10" s="374">
        <v>1.2244809999999999</v>
      </c>
      <c r="BN10" s="374">
        <v>1.2200759999999999</v>
      </c>
      <c r="BO10" s="374">
        <v>1.2211449999999999</v>
      </c>
      <c r="BP10" s="374">
        <v>1.219036</v>
      </c>
      <c r="BQ10" s="374">
        <v>1.226721</v>
      </c>
      <c r="BR10" s="374">
        <v>1.227139</v>
      </c>
      <c r="BS10" s="374">
        <v>1.2317</v>
      </c>
      <c r="BT10" s="374">
        <v>1.237608</v>
      </c>
      <c r="BU10" s="374">
        <v>1.238094</v>
      </c>
      <c r="BV10" s="374">
        <v>1.2426360000000001</v>
      </c>
    </row>
    <row r="11" spans="1:166" x14ac:dyDescent="0.2">
      <c r="A11" s="278" t="s">
        <v>521</v>
      </c>
      <c r="B11" s="585" t="s">
        <v>1151</v>
      </c>
      <c r="C11" s="451">
        <v>0.55674199999999996</v>
      </c>
      <c r="D11" s="451">
        <v>0.47389300000000001</v>
      </c>
      <c r="E11" s="451">
        <v>0.55838699999999997</v>
      </c>
      <c r="F11" s="451">
        <v>0.58746699999999996</v>
      </c>
      <c r="G11" s="451">
        <v>0.61099999999999999</v>
      </c>
      <c r="H11" s="451">
        <v>0.63703299999999996</v>
      </c>
      <c r="I11" s="451">
        <v>0.64438700000000004</v>
      </c>
      <c r="J11" s="451">
        <v>0.66174200000000005</v>
      </c>
      <c r="K11" s="451">
        <v>0.65926700000000005</v>
      </c>
      <c r="L11" s="451">
        <v>0.65174200000000004</v>
      </c>
      <c r="M11" s="451">
        <v>0.63483299999999998</v>
      </c>
      <c r="N11" s="451">
        <v>0.62435499999999999</v>
      </c>
      <c r="O11" s="451">
        <v>0.58099999999999996</v>
      </c>
      <c r="P11" s="451">
        <v>0.57789299999999999</v>
      </c>
      <c r="Q11" s="451">
        <v>0.61503200000000002</v>
      </c>
      <c r="R11" s="451">
        <v>0.63029999999999997</v>
      </c>
      <c r="S11" s="451">
        <v>0.67029000000000005</v>
      </c>
      <c r="T11" s="451">
        <v>0.70030000000000003</v>
      </c>
      <c r="U11" s="451">
        <v>0.74112900000000004</v>
      </c>
      <c r="V11" s="451">
        <v>0.74051599999999995</v>
      </c>
      <c r="W11" s="451">
        <v>0.74829999999999997</v>
      </c>
      <c r="X11" s="451">
        <v>0.71422600000000003</v>
      </c>
      <c r="Y11" s="451">
        <v>0.67106699999999997</v>
      </c>
      <c r="Z11" s="451">
        <v>0.62764500000000001</v>
      </c>
      <c r="AA11" s="451">
        <v>0.67851600000000001</v>
      </c>
      <c r="AB11" s="451">
        <v>0.66703599999999996</v>
      </c>
      <c r="AC11" s="451">
        <v>0.68996800000000003</v>
      </c>
      <c r="AD11" s="451">
        <v>0.71760000000000002</v>
      </c>
      <c r="AE11" s="451">
        <v>0.74593600000000004</v>
      </c>
      <c r="AF11" s="451">
        <v>0.77546700000000002</v>
      </c>
      <c r="AG11" s="451">
        <v>0.80500000000000005</v>
      </c>
      <c r="AH11" s="451">
        <v>0.84006499999999995</v>
      </c>
      <c r="AI11" s="451">
        <v>0.83983300000000005</v>
      </c>
      <c r="AJ11" s="451">
        <v>0.80848399999999998</v>
      </c>
      <c r="AK11" s="451">
        <v>0.7974</v>
      </c>
      <c r="AL11" s="451">
        <v>0.78235500000000002</v>
      </c>
      <c r="AM11" s="451">
        <v>0.71261300000000005</v>
      </c>
      <c r="AN11" s="451">
        <v>0.76931000000000005</v>
      </c>
      <c r="AO11" s="451">
        <v>0.78251599999999999</v>
      </c>
      <c r="AP11" s="451">
        <v>0.80579999999999996</v>
      </c>
      <c r="AQ11" s="451">
        <v>0.83728999999999998</v>
      </c>
      <c r="AR11" s="451">
        <v>0.86756699999999998</v>
      </c>
      <c r="AS11" s="451">
        <v>0.88200000000000001</v>
      </c>
      <c r="AT11" s="451">
        <v>0.91322599999999998</v>
      </c>
      <c r="AU11" s="451">
        <v>0.888567</v>
      </c>
      <c r="AV11" s="451">
        <v>0.87419400000000003</v>
      </c>
      <c r="AW11" s="451">
        <v>0.84596700000000002</v>
      </c>
      <c r="AX11" s="451">
        <v>0.77726984845000002</v>
      </c>
      <c r="AY11" s="920">
        <v>0.69140046202000005</v>
      </c>
      <c r="AZ11" s="374">
        <v>0.75503109999999996</v>
      </c>
      <c r="BA11" s="374">
        <v>0.80635129999999999</v>
      </c>
      <c r="BB11" s="374">
        <v>0.82438880000000003</v>
      </c>
      <c r="BC11" s="374">
        <v>0.84653979999999995</v>
      </c>
      <c r="BD11" s="374">
        <v>0.86795460000000002</v>
      </c>
      <c r="BE11" s="374">
        <v>0.87810560000000004</v>
      </c>
      <c r="BF11" s="374">
        <v>0.88667980000000002</v>
      </c>
      <c r="BG11" s="374">
        <v>0.88140099999999999</v>
      </c>
      <c r="BH11" s="374">
        <v>0.86138360000000003</v>
      </c>
      <c r="BI11" s="374">
        <v>0.84407719999999997</v>
      </c>
      <c r="BJ11" s="374">
        <v>0.82140659999999999</v>
      </c>
      <c r="BK11" s="374">
        <v>0.82033630000000002</v>
      </c>
      <c r="BL11" s="374">
        <v>0.80879420000000002</v>
      </c>
      <c r="BM11" s="374">
        <v>0.82928869999999999</v>
      </c>
      <c r="BN11" s="374">
        <v>0.84280670000000002</v>
      </c>
      <c r="BO11" s="374">
        <v>0.86182190000000003</v>
      </c>
      <c r="BP11" s="374">
        <v>0.87996620000000003</v>
      </c>
      <c r="BQ11" s="374">
        <v>0.89015949999999999</v>
      </c>
      <c r="BR11" s="374">
        <v>0.89536210000000005</v>
      </c>
      <c r="BS11" s="374">
        <v>0.88969980000000004</v>
      </c>
      <c r="BT11" s="374">
        <v>0.86955740000000004</v>
      </c>
      <c r="BU11" s="374">
        <v>0.84978779999999998</v>
      </c>
      <c r="BV11" s="374">
        <v>0.82468549999999996</v>
      </c>
    </row>
    <row r="12" spans="1:166" s="288" customFormat="1" x14ac:dyDescent="0.2">
      <c r="A12" s="571" t="s">
        <v>538</v>
      </c>
      <c r="B12" s="584" t="s">
        <v>1152</v>
      </c>
      <c r="C12" s="101">
        <v>0.36725799999999997</v>
      </c>
      <c r="D12" s="101">
        <v>0.34267900000000001</v>
      </c>
      <c r="E12" s="101">
        <v>0.59422600000000003</v>
      </c>
      <c r="F12" s="101">
        <v>0.778667</v>
      </c>
      <c r="G12" s="101">
        <v>0.89974200000000004</v>
      </c>
      <c r="H12" s="101">
        <v>0.88090000000000002</v>
      </c>
      <c r="I12" s="101">
        <v>0.84980699999999998</v>
      </c>
      <c r="J12" s="101">
        <v>0.80548399999999998</v>
      </c>
      <c r="K12" s="101">
        <v>0.60670000000000002</v>
      </c>
      <c r="L12" s="101">
        <v>0.48658099999999999</v>
      </c>
      <c r="M12" s="101">
        <v>0.38316699999999998</v>
      </c>
      <c r="N12" s="101">
        <v>0.38809700000000003</v>
      </c>
      <c r="O12" s="101">
        <v>0.38187100000000002</v>
      </c>
      <c r="P12" s="101">
        <v>0.45410699999999998</v>
      </c>
      <c r="Q12" s="101">
        <v>0.63132299999999997</v>
      </c>
      <c r="R12" s="101">
        <v>0.81006699999999998</v>
      </c>
      <c r="S12" s="101">
        <v>0.84948400000000002</v>
      </c>
      <c r="T12" s="101">
        <v>0.86146699999999998</v>
      </c>
      <c r="U12" s="101">
        <v>0.84690299999999996</v>
      </c>
      <c r="V12" s="101">
        <v>0.80006500000000003</v>
      </c>
      <c r="W12" s="101">
        <v>0.61103300000000005</v>
      </c>
      <c r="X12" s="101">
        <v>0.40428999999999998</v>
      </c>
      <c r="Y12" s="101">
        <v>0.33843299999999998</v>
      </c>
      <c r="Z12" s="101">
        <v>0.33712900000000001</v>
      </c>
      <c r="AA12" s="101">
        <v>0.35154800000000003</v>
      </c>
      <c r="AB12" s="101">
        <v>0.40953600000000001</v>
      </c>
      <c r="AC12" s="101">
        <v>0.63306499999999999</v>
      </c>
      <c r="AD12" s="101">
        <v>0.80659999999999998</v>
      </c>
      <c r="AE12" s="101">
        <v>0.843032</v>
      </c>
      <c r="AF12" s="101">
        <v>0.84703300000000004</v>
      </c>
      <c r="AG12" s="101">
        <v>0.80932300000000001</v>
      </c>
      <c r="AH12" s="101">
        <v>0.82580699999999996</v>
      </c>
      <c r="AI12" s="101">
        <v>0.61286700000000005</v>
      </c>
      <c r="AJ12" s="101">
        <v>0.414742</v>
      </c>
      <c r="AK12" s="101">
        <v>0.33316699999999999</v>
      </c>
      <c r="AL12" s="101">
        <v>0.34525800000000001</v>
      </c>
      <c r="AM12" s="101">
        <v>0.36835499999999999</v>
      </c>
      <c r="AN12" s="101">
        <v>0.380828</v>
      </c>
      <c r="AO12" s="101">
        <v>0.63283900000000004</v>
      </c>
      <c r="AP12" s="101">
        <v>0.804033</v>
      </c>
      <c r="AQ12" s="101">
        <v>0.84235499999999996</v>
      </c>
      <c r="AR12" s="101">
        <v>0.82140000000000002</v>
      </c>
      <c r="AS12" s="101">
        <v>0.77667699999999995</v>
      </c>
      <c r="AT12" s="101">
        <v>0.79258099999999998</v>
      </c>
      <c r="AU12" s="101">
        <v>0.61180000000000001</v>
      </c>
      <c r="AV12" s="101">
        <v>0.393903</v>
      </c>
      <c r="AW12" s="101">
        <v>0.30580000000000002</v>
      </c>
      <c r="AX12" s="101">
        <v>0.34097189999999999</v>
      </c>
      <c r="AY12" s="938">
        <v>0.3618323</v>
      </c>
      <c r="AZ12" s="582">
        <v>0.42172969999999999</v>
      </c>
      <c r="BA12" s="582">
        <v>0.64447069999999995</v>
      </c>
      <c r="BB12" s="582">
        <v>0.78827069999999999</v>
      </c>
      <c r="BC12" s="582">
        <v>0.87812060000000003</v>
      </c>
      <c r="BD12" s="582">
        <v>0.87001660000000003</v>
      </c>
      <c r="BE12" s="582">
        <v>0.86079470000000002</v>
      </c>
      <c r="BF12" s="582">
        <v>0.82924070000000005</v>
      </c>
      <c r="BG12" s="582">
        <v>0.60699320000000001</v>
      </c>
      <c r="BH12" s="582">
        <v>0.44886579999999998</v>
      </c>
      <c r="BI12" s="582">
        <v>0.33092690000000002</v>
      </c>
      <c r="BJ12" s="582">
        <v>0.3436398</v>
      </c>
      <c r="BK12" s="582">
        <v>0.35550939999999998</v>
      </c>
      <c r="BL12" s="582">
        <v>0.41755540000000002</v>
      </c>
      <c r="BM12" s="582">
        <v>0.63981909999999997</v>
      </c>
      <c r="BN12" s="582">
        <v>0.784416</v>
      </c>
      <c r="BO12" s="582">
        <v>0.87461290000000003</v>
      </c>
      <c r="BP12" s="582">
        <v>0.86518660000000003</v>
      </c>
      <c r="BQ12" s="582">
        <v>0.85510730000000001</v>
      </c>
      <c r="BR12" s="582">
        <v>0.82224750000000002</v>
      </c>
      <c r="BS12" s="582">
        <v>0.60117560000000003</v>
      </c>
      <c r="BT12" s="582">
        <v>0.44182280000000002</v>
      </c>
      <c r="BU12" s="582">
        <v>0.3239011</v>
      </c>
      <c r="BV12" s="582">
        <v>0.3397308</v>
      </c>
    </row>
    <row r="13" spans="1:166" x14ac:dyDescent="0.2">
      <c r="A13" s="278" t="s">
        <v>522</v>
      </c>
      <c r="B13" s="585" t="s">
        <v>1153</v>
      </c>
      <c r="C13" s="451">
        <v>5.0000000000000001E-3</v>
      </c>
      <c r="D13" s="451">
        <v>2.6080000000000001E-3</v>
      </c>
      <c r="E13" s="451">
        <v>4.0000000000000001E-3</v>
      </c>
      <c r="F13" s="451">
        <v>3.3E-3</v>
      </c>
      <c r="G13" s="451">
        <v>6.7099999999999998E-3</v>
      </c>
      <c r="H13" s="451">
        <v>4.9329999999999999E-3</v>
      </c>
      <c r="I13" s="451">
        <v>3.0330000000000001E-3</v>
      </c>
      <c r="J13" s="451">
        <v>4.6449999999999998E-3</v>
      </c>
      <c r="K13" s="451">
        <v>6.1659999999999996E-3</v>
      </c>
      <c r="L13" s="451">
        <v>2.967E-3</v>
      </c>
      <c r="M13" s="451">
        <v>8.5000000000000006E-3</v>
      </c>
      <c r="N13" s="451">
        <v>6.613E-3</v>
      </c>
      <c r="O13" s="451">
        <v>9.6450000000000008E-3</v>
      </c>
      <c r="P13" s="451">
        <v>7.1780000000000004E-3</v>
      </c>
      <c r="Q13" s="451">
        <v>5.581E-3</v>
      </c>
      <c r="R13" s="451">
        <v>6.3660000000000001E-3</v>
      </c>
      <c r="S13" s="451">
        <v>6.2249999999999996E-3</v>
      </c>
      <c r="T13" s="451">
        <v>7.9330000000000008E-3</v>
      </c>
      <c r="U13" s="451">
        <v>9.0650000000000001E-3</v>
      </c>
      <c r="V13" s="451">
        <v>7.2259999999999998E-3</v>
      </c>
      <c r="W13" s="451">
        <v>6.3E-3</v>
      </c>
      <c r="X13" s="451">
        <v>5.7419999999999997E-3</v>
      </c>
      <c r="Y13" s="451">
        <v>6.4330000000000003E-3</v>
      </c>
      <c r="Z13" s="451">
        <v>6.5160000000000001E-3</v>
      </c>
      <c r="AA13" s="451">
        <v>3.8709999999999999E-3</v>
      </c>
      <c r="AB13" s="451">
        <v>4.5360000000000001E-3</v>
      </c>
      <c r="AC13" s="451">
        <v>8.5800000000000008E-3</v>
      </c>
      <c r="AD13" s="451">
        <v>5.3330000000000001E-3</v>
      </c>
      <c r="AE13" s="451">
        <v>4.0000000000000001E-3</v>
      </c>
      <c r="AF13" s="451">
        <v>4.8999999999999998E-3</v>
      </c>
      <c r="AG13" s="451">
        <v>7.6769999999999998E-3</v>
      </c>
      <c r="AH13" s="451">
        <v>6.3229999999999996E-3</v>
      </c>
      <c r="AI13" s="451">
        <v>6.1000000000000004E-3</v>
      </c>
      <c r="AJ13" s="451">
        <v>1.9741999999999999E-2</v>
      </c>
      <c r="AK13" s="451">
        <v>1.8367000000000001E-2</v>
      </c>
      <c r="AL13" s="451">
        <v>1.6677000000000001E-2</v>
      </c>
      <c r="AM13" s="451">
        <v>1.6903999999999999E-2</v>
      </c>
      <c r="AN13" s="451">
        <v>1.069E-2</v>
      </c>
      <c r="AO13" s="451">
        <v>-7.6769999999999998E-3</v>
      </c>
      <c r="AP13" s="451">
        <v>3.1670000000000001E-3</v>
      </c>
      <c r="AQ13" s="451">
        <v>-1.903E-3</v>
      </c>
      <c r="AR13" s="451">
        <v>-1.7267000000000001E-2</v>
      </c>
      <c r="AS13" s="451">
        <v>-1.3967E-2</v>
      </c>
      <c r="AT13" s="451">
        <v>-1.3644999999999999E-2</v>
      </c>
      <c r="AU13" s="451">
        <v>-1.52E-2</v>
      </c>
      <c r="AV13" s="451">
        <v>-6.2899999999999996E-3</v>
      </c>
      <c r="AW13" s="451">
        <v>-4.4999999999999997E-3</v>
      </c>
      <c r="AX13" s="451">
        <v>1.1197199999999999E-2</v>
      </c>
      <c r="AY13" s="920">
        <v>1.07577E-2</v>
      </c>
      <c r="AZ13" s="374">
        <v>1.06129E-2</v>
      </c>
      <c r="BA13" s="374">
        <v>1.12628E-2</v>
      </c>
      <c r="BB13" s="374">
        <v>1.16414E-2</v>
      </c>
      <c r="BC13" s="374">
        <v>1.17643E-2</v>
      </c>
      <c r="BD13" s="374">
        <v>1.01055E-2</v>
      </c>
      <c r="BE13" s="374">
        <v>1.09979E-2</v>
      </c>
      <c r="BF13" s="374">
        <v>1.22592E-2</v>
      </c>
      <c r="BG13" s="374">
        <v>1.1045299999999999E-2</v>
      </c>
      <c r="BH13" s="374">
        <v>1.1490800000000001E-2</v>
      </c>
      <c r="BI13" s="374">
        <v>1.14663E-2</v>
      </c>
      <c r="BJ13" s="374">
        <v>1.0980200000000001E-2</v>
      </c>
      <c r="BK13" s="374">
        <v>4.6292499999999997E-3</v>
      </c>
      <c r="BL13" s="374">
        <v>4.6425399999999997E-3</v>
      </c>
      <c r="BM13" s="374">
        <v>5.4173600000000004E-3</v>
      </c>
      <c r="BN13" s="374">
        <v>5.7396499999999998E-3</v>
      </c>
      <c r="BO13" s="374">
        <v>5.8002499999999999E-3</v>
      </c>
      <c r="BP13" s="374">
        <v>4.0675399999999997E-3</v>
      </c>
      <c r="BQ13" s="374">
        <v>5.0129600000000003E-3</v>
      </c>
      <c r="BR13" s="374">
        <v>6.1747399999999997E-3</v>
      </c>
      <c r="BS13" s="374">
        <v>4.9617000000000003E-3</v>
      </c>
      <c r="BT13" s="374">
        <v>5.4265199999999998E-3</v>
      </c>
      <c r="BU13" s="374">
        <v>5.3546100000000001E-3</v>
      </c>
      <c r="BV13" s="374">
        <v>4.8961999999999999E-3</v>
      </c>
    </row>
    <row r="14" spans="1:166" x14ac:dyDescent="0.2">
      <c r="A14" s="278" t="s">
        <v>572</v>
      </c>
      <c r="B14" s="585" t="s">
        <v>942</v>
      </c>
      <c r="C14" s="451">
        <v>0.259129</v>
      </c>
      <c r="D14" s="451">
        <v>0.219107</v>
      </c>
      <c r="E14" s="451">
        <v>0.27074199999999998</v>
      </c>
      <c r="F14" s="451">
        <v>0.28010000000000002</v>
      </c>
      <c r="G14" s="451">
        <v>0.30106500000000003</v>
      </c>
      <c r="H14" s="451">
        <v>0.30146699999999998</v>
      </c>
      <c r="I14" s="451">
        <v>0.28899999999999998</v>
      </c>
      <c r="J14" s="451">
        <v>0.28812900000000002</v>
      </c>
      <c r="K14" s="451">
        <v>0.25973299999999999</v>
      </c>
      <c r="L14" s="451">
        <v>0.27648400000000001</v>
      </c>
      <c r="M14" s="451">
        <v>0.28670000000000001</v>
      </c>
      <c r="N14" s="451">
        <v>0.29448400000000002</v>
      </c>
      <c r="O14" s="451">
        <v>0.27112900000000001</v>
      </c>
      <c r="P14" s="451">
        <v>0.27160699999999999</v>
      </c>
      <c r="Q14" s="451">
        <v>0.27451599999999998</v>
      </c>
      <c r="R14" s="451">
        <v>0.29836699999999999</v>
      </c>
      <c r="S14" s="451">
        <v>0.28922599999999998</v>
      </c>
      <c r="T14" s="451">
        <v>0.29609999999999997</v>
      </c>
      <c r="U14" s="451">
        <v>0.292323</v>
      </c>
      <c r="V14" s="451">
        <v>0.294097</v>
      </c>
      <c r="W14" s="451">
        <v>0.28260000000000002</v>
      </c>
      <c r="X14" s="451">
        <v>0.274065</v>
      </c>
      <c r="Y14" s="451">
        <v>0.28760000000000002</v>
      </c>
      <c r="Z14" s="451">
        <v>0.26241900000000001</v>
      </c>
      <c r="AA14" s="451">
        <v>0.26600000000000001</v>
      </c>
      <c r="AB14" s="451">
        <v>0.26910699999999999</v>
      </c>
      <c r="AC14" s="451">
        <v>0.27848400000000001</v>
      </c>
      <c r="AD14" s="451">
        <v>0.28599999999999998</v>
      </c>
      <c r="AE14" s="451">
        <v>0.28777399999999997</v>
      </c>
      <c r="AF14" s="451">
        <v>0.28349999999999997</v>
      </c>
      <c r="AG14" s="451">
        <v>0.28935499999999997</v>
      </c>
      <c r="AH14" s="451">
        <v>0.28761300000000001</v>
      </c>
      <c r="AI14" s="451">
        <v>0.27410000000000001</v>
      </c>
      <c r="AJ14" s="451">
        <v>0.26896799999999998</v>
      </c>
      <c r="AK14" s="451">
        <v>0.26200000000000001</v>
      </c>
      <c r="AL14" s="451">
        <v>0.28341899999999998</v>
      </c>
      <c r="AM14" s="451">
        <v>0.268065</v>
      </c>
      <c r="AN14" s="451">
        <v>0.25296600000000002</v>
      </c>
      <c r="AO14" s="451">
        <v>0.27396799999999999</v>
      </c>
      <c r="AP14" s="451">
        <v>0.26860000000000001</v>
      </c>
      <c r="AQ14" s="451">
        <v>0.27822599999999997</v>
      </c>
      <c r="AR14" s="451">
        <v>0.28143299999999999</v>
      </c>
      <c r="AS14" s="451">
        <v>0.27941899999999997</v>
      </c>
      <c r="AT14" s="451">
        <v>0.287161</v>
      </c>
      <c r="AU14" s="451">
        <v>0.26603300000000002</v>
      </c>
      <c r="AV14" s="451">
        <v>0.25112899999999999</v>
      </c>
      <c r="AW14" s="451">
        <v>0.2722</v>
      </c>
      <c r="AX14" s="451">
        <v>0.28204269999999998</v>
      </c>
      <c r="AY14" s="920">
        <v>0.25816169999999999</v>
      </c>
      <c r="AZ14" s="374">
        <v>0.26089279999999998</v>
      </c>
      <c r="BA14" s="374">
        <v>0.27507939999999997</v>
      </c>
      <c r="BB14" s="374">
        <v>0.26102130000000001</v>
      </c>
      <c r="BC14" s="374">
        <v>0.30445539999999999</v>
      </c>
      <c r="BD14" s="374">
        <v>0.29850919999999997</v>
      </c>
      <c r="BE14" s="374">
        <v>0.2941433</v>
      </c>
      <c r="BF14" s="374">
        <v>0.28723530000000003</v>
      </c>
      <c r="BG14" s="374">
        <v>0.27666020000000002</v>
      </c>
      <c r="BH14" s="374">
        <v>0.26019239999999999</v>
      </c>
      <c r="BI14" s="374">
        <v>0.28119149999999998</v>
      </c>
      <c r="BJ14" s="374">
        <v>0.28950360000000003</v>
      </c>
      <c r="BK14" s="374">
        <v>0.26904139999999999</v>
      </c>
      <c r="BL14" s="374">
        <v>0.26511279999999998</v>
      </c>
      <c r="BM14" s="374">
        <v>0.27892339999999999</v>
      </c>
      <c r="BN14" s="374">
        <v>0.26408150000000002</v>
      </c>
      <c r="BO14" s="374">
        <v>0.3076082</v>
      </c>
      <c r="BP14" s="374">
        <v>0.3012435</v>
      </c>
      <c r="BQ14" s="374">
        <v>0.2968595</v>
      </c>
      <c r="BR14" s="374">
        <v>0.28904760000000002</v>
      </c>
      <c r="BS14" s="374">
        <v>0.27863270000000001</v>
      </c>
      <c r="BT14" s="374">
        <v>0.2617796</v>
      </c>
      <c r="BU14" s="374">
        <v>0.28349950000000002</v>
      </c>
      <c r="BV14" s="374">
        <v>0.29350300000000001</v>
      </c>
    </row>
    <row r="15" spans="1:166" x14ac:dyDescent="0.2">
      <c r="A15" s="278" t="s">
        <v>573</v>
      </c>
      <c r="B15" s="585" t="s">
        <v>1154</v>
      </c>
      <c r="C15" s="451">
        <v>0.296097</v>
      </c>
      <c r="D15" s="451">
        <v>0.24482100000000001</v>
      </c>
      <c r="E15" s="451">
        <v>0.267484</v>
      </c>
      <c r="F15" s="451">
        <v>0.29909999999999998</v>
      </c>
      <c r="G15" s="451">
        <v>0.32403199999999999</v>
      </c>
      <c r="H15" s="451">
        <v>0.30640000000000001</v>
      </c>
      <c r="I15" s="451">
        <v>0.29829</v>
      </c>
      <c r="J15" s="451">
        <v>0.29590300000000003</v>
      </c>
      <c r="K15" s="451">
        <v>0.27873300000000001</v>
      </c>
      <c r="L15" s="451">
        <v>0.26900000000000002</v>
      </c>
      <c r="M15" s="451">
        <v>0.30080000000000001</v>
      </c>
      <c r="N15" s="451">
        <v>0.304645</v>
      </c>
      <c r="O15" s="451">
        <v>0.27854800000000002</v>
      </c>
      <c r="P15" s="451">
        <v>0.27560699999999999</v>
      </c>
      <c r="Q15" s="451">
        <v>0.28403200000000001</v>
      </c>
      <c r="R15" s="451">
        <v>0.28453299999999998</v>
      </c>
      <c r="S15" s="451">
        <v>0.286387</v>
      </c>
      <c r="T15" s="451">
        <v>0.27313300000000001</v>
      </c>
      <c r="U15" s="451">
        <v>0.27612900000000001</v>
      </c>
      <c r="V15" s="451">
        <v>0.26300000000000001</v>
      </c>
      <c r="W15" s="451">
        <v>0.252</v>
      </c>
      <c r="X15" s="451">
        <v>0.22364500000000001</v>
      </c>
      <c r="Y15" s="451">
        <v>0.23433300000000001</v>
      </c>
      <c r="Z15" s="451">
        <v>0.229355</v>
      </c>
      <c r="AA15" s="451">
        <v>0.23319400000000001</v>
      </c>
      <c r="AB15" s="451">
        <v>0.22614300000000001</v>
      </c>
      <c r="AC15" s="451">
        <v>0.247194</v>
      </c>
      <c r="AD15" s="451">
        <v>0.26093300000000003</v>
      </c>
      <c r="AE15" s="451">
        <v>0.25629000000000002</v>
      </c>
      <c r="AF15" s="451">
        <v>0.25190000000000001</v>
      </c>
      <c r="AG15" s="451">
        <v>0.25483899999999998</v>
      </c>
      <c r="AH15" s="451">
        <v>0.25480700000000001</v>
      </c>
      <c r="AI15" s="451">
        <v>0.245367</v>
      </c>
      <c r="AJ15" s="451">
        <v>0.23374200000000001</v>
      </c>
      <c r="AK15" s="451">
        <v>0.273067</v>
      </c>
      <c r="AL15" s="451">
        <v>0.27574199999999999</v>
      </c>
      <c r="AM15" s="451">
        <v>0.249194</v>
      </c>
      <c r="AN15" s="451">
        <v>0.22134499999999999</v>
      </c>
      <c r="AO15" s="451">
        <v>0.26187100000000002</v>
      </c>
      <c r="AP15" s="451">
        <v>0.27600000000000002</v>
      </c>
      <c r="AQ15" s="451">
        <v>0.27771000000000001</v>
      </c>
      <c r="AR15" s="451">
        <v>0.27033299999999999</v>
      </c>
      <c r="AS15" s="451">
        <v>0.251226</v>
      </c>
      <c r="AT15" s="451">
        <v>0.26187100000000002</v>
      </c>
      <c r="AU15" s="451">
        <v>0.25633299999999998</v>
      </c>
      <c r="AV15" s="451">
        <v>0.270677</v>
      </c>
      <c r="AW15" s="451">
        <v>0.27929999999999999</v>
      </c>
      <c r="AX15" s="451">
        <v>0.29240880000000002</v>
      </c>
      <c r="AY15" s="920">
        <v>0.28260269999999998</v>
      </c>
      <c r="AZ15" s="374">
        <v>0.26959100000000003</v>
      </c>
      <c r="BA15" s="374">
        <v>0.27425090000000002</v>
      </c>
      <c r="BB15" s="374">
        <v>0.27411730000000001</v>
      </c>
      <c r="BC15" s="374">
        <v>0.27959630000000002</v>
      </c>
      <c r="BD15" s="374">
        <v>0.27641310000000002</v>
      </c>
      <c r="BE15" s="374">
        <v>0.27811590000000003</v>
      </c>
      <c r="BF15" s="374">
        <v>0.27246920000000002</v>
      </c>
      <c r="BG15" s="374">
        <v>0.26306079999999998</v>
      </c>
      <c r="BH15" s="374">
        <v>0.26511590000000002</v>
      </c>
      <c r="BI15" s="374">
        <v>0.27161079999999999</v>
      </c>
      <c r="BJ15" s="374">
        <v>0.28331479999999998</v>
      </c>
      <c r="BK15" s="374">
        <v>0.27210709999999999</v>
      </c>
      <c r="BL15" s="374">
        <v>0.26786599999999999</v>
      </c>
      <c r="BM15" s="374">
        <v>0.27290170000000002</v>
      </c>
      <c r="BN15" s="374">
        <v>0.27243079999999997</v>
      </c>
      <c r="BO15" s="374">
        <v>0.27702389999999999</v>
      </c>
      <c r="BP15" s="374">
        <v>0.27310519999999999</v>
      </c>
      <c r="BQ15" s="374">
        <v>0.27534110000000001</v>
      </c>
      <c r="BR15" s="374">
        <v>0.2679552</v>
      </c>
      <c r="BS15" s="374">
        <v>0.2585847</v>
      </c>
      <c r="BT15" s="374">
        <v>0.26043060000000001</v>
      </c>
      <c r="BU15" s="374">
        <v>0.26739039999999997</v>
      </c>
      <c r="BV15" s="374">
        <v>0.2801805</v>
      </c>
    </row>
    <row r="16" spans="1:166" x14ac:dyDescent="0.2">
      <c r="A16" s="278" t="s">
        <v>523</v>
      </c>
      <c r="B16" s="585" t="s">
        <v>1155</v>
      </c>
      <c r="C16" s="451">
        <v>-0.192968</v>
      </c>
      <c r="D16" s="451">
        <v>-0.12385699999999999</v>
      </c>
      <c r="E16" s="451">
        <v>5.1999999999999998E-2</v>
      </c>
      <c r="F16" s="451">
        <v>0.19616700000000001</v>
      </c>
      <c r="G16" s="451">
        <v>0.26793499999999998</v>
      </c>
      <c r="H16" s="451">
        <v>0.2681</v>
      </c>
      <c r="I16" s="451">
        <v>0.25948399999999999</v>
      </c>
      <c r="J16" s="451">
        <v>0.216807</v>
      </c>
      <c r="K16" s="451">
        <v>6.2067999999999998E-2</v>
      </c>
      <c r="L16" s="451">
        <v>-6.1870000000000001E-2</v>
      </c>
      <c r="M16" s="451">
        <v>-0.21283299999999999</v>
      </c>
      <c r="N16" s="451">
        <v>-0.21764500000000001</v>
      </c>
      <c r="O16" s="451">
        <v>-0.177451</v>
      </c>
      <c r="P16" s="451">
        <v>-0.100285</v>
      </c>
      <c r="Q16" s="451">
        <v>6.7194000000000004E-2</v>
      </c>
      <c r="R16" s="451">
        <v>0.220801</v>
      </c>
      <c r="S16" s="451">
        <v>0.267646</v>
      </c>
      <c r="T16" s="451">
        <v>0.28430100000000003</v>
      </c>
      <c r="U16" s="451">
        <v>0.26938600000000001</v>
      </c>
      <c r="V16" s="451">
        <v>0.23574200000000001</v>
      </c>
      <c r="W16" s="451">
        <v>7.0133000000000001E-2</v>
      </c>
      <c r="X16" s="451">
        <v>-9.9162E-2</v>
      </c>
      <c r="Y16" s="451">
        <v>-0.18993299999999999</v>
      </c>
      <c r="Z16" s="451">
        <v>-0.161161</v>
      </c>
      <c r="AA16" s="451">
        <v>-0.15151700000000001</v>
      </c>
      <c r="AB16" s="451">
        <v>-9.0249999999999997E-2</v>
      </c>
      <c r="AC16" s="451">
        <v>9.8807000000000006E-2</v>
      </c>
      <c r="AD16" s="451">
        <v>0.254334</v>
      </c>
      <c r="AE16" s="451">
        <v>0.29496800000000001</v>
      </c>
      <c r="AF16" s="451">
        <v>0.30673299999999998</v>
      </c>
      <c r="AG16" s="451">
        <v>0.25745200000000001</v>
      </c>
      <c r="AH16" s="451">
        <v>0.27706399999999998</v>
      </c>
      <c r="AI16" s="451">
        <v>8.7300000000000003E-2</v>
      </c>
      <c r="AJ16" s="451">
        <v>-0.10771</v>
      </c>
      <c r="AK16" s="451">
        <v>-0.22026699999999999</v>
      </c>
      <c r="AL16" s="451">
        <v>-0.23058000000000001</v>
      </c>
      <c r="AM16" s="451">
        <v>-0.16580800000000001</v>
      </c>
      <c r="AN16" s="451">
        <v>-0.104173</v>
      </c>
      <c r="AO16" s="451">
        <v>0.10467700000000001</v>
      </c>
      <c r="AP16" s="451">
        <v>0.25626599999999999</v>
      </c>
      <c r="AQ16" s="451">
        <v>0.28832200000000002</v>
      </c>
      <c r="AR16" s="451">
        <v>0.28690100000000002</v>
      </c>
      <c r="AS16" s="451">
        <v>0.25999899999999998</v>
      </c>
      <c r="AT16" s="451">
        <v>0.25719399999999998</v>
      </c>
      <c r="AU16" s="451">
        <v>0.104634</v>
      </c>
      <c r="AV16" s="451">
        <v>-0.121613</v>
      </c>
      <c r="AW16" s="451">
        <v>-0.2412</v>
      </c>
      <c r="AX16" s="451">
        <v>-0.2446768</v>
      </c>
      <c r="AY16" s="920">
        <v>-0.18968979999999999</v>
      </c>
      <c r="AZ16" s="374">
        <v>-0.1193669</v>
      </c>
      <c r="BA16" s="374">
        <v>8.3877599999999997E-2</v>
      </c>
      <c r="BB16" s="374">
        <v>0.24149080000000001</v>
      </c>
      <c r="BC16" s="374">
        <v>0.28230450000000001</v>
      </c>
      <c r="BD16" s="374">
        <v>0.28498879999999999</v>
      </c>
      <c r="BE16" s="374">
        <v>0.2775376</v>
      </c>
      <c r="BF16" s="374">
        <v>0.25727689999999998</v>
      </c>
      <c r="BG16" s="374">
        <v>5.6226999999999999E-2</v>
      </c>
      <c r="BH16" s="374">
        <v>-8.7933300000000006E-2</v>
      </c>
      <c r="BI16" s="374">
        <v>-0.23334160000000001</v>
      </c>
      <c r="BJ16" s="374">
        <v>-0.24015880000000001</v>
      </c>
      <c r="BK16" s="374">
        <v>-0.1902683</v>
      </c>
      <c r="BL16" s="374">
        <v>-0.1200659</v>
      </c>
      <c r="BM16" s="374">
        <v>8.25766E-2</v>
      </c>
      <c r="BN16" s="374">
        <v>0.24216409999999999</v>
      </c>
      <c r="BO16" s="374">
        <v>0.2841805</v>
      </c>
      <c r="BP16" s="374">
        <v>0.28677029999999998</v>
      </c>
      <c r="BQ16" s="374">
        <v>0.27789370000000002</v>
      </c>
      <c r="BR16" s="374">
        <v>0.25907000000000002</v>
      </c>
      <c r="BS16" s="374">
        <v>5.89965E-2</v>
      </c>
      <c r="BT16" s="374">
        <v>-8.5814000000000001E-2</v>
      </c>
      <c r="BU16" s="374">
        <v>-0.23234340000000001</v>
      </c>
      <c r="BV16" s="374">
        <v>-0.2388488</v>
      </c>
    </row>
    <row r="17" spans="1:74" s="288" customFormat="1" x14ac:dyDescent="0.2">
      <c r="A17" s="571" t="s">
        <v>524</v>
      </c>
      <c r="B17" s="586" t="s">
        <v>1156</v>
      </c>
      <c r="C17" s="101">
        <v>-1.9303000000000001E-2</v>
      </c>
      <c r="D17" s="101">
        <v>-1.8078E-2</v>
      </c>
      <c r="E17" s="101">
        <v>-2.0549000000000001E-2</v>
      </c>
      <c r="F17" s="101">
        <v>-2.0841999999999999E-2</v>
      </c>
      <c r="G17" s="101">
        <v>-2.2662000000000002E-2</v>
      </c>
      <c r="H17" s="101">
        <v>-2.3705E-2</v>
      </c>
      <c r="I17" s="101">
        <v>-2.3311999999999999E-2</v>
      </c>
      <c r="J17" s="101">
        <v>-2.1728000000000001E-2</v>
      </c>
      <c r="K17" s="101">
        <v>-2.1631999999999998E-2</v>
      </c>
      <c r="L17" s="101">
        <v>-2.2270000000000002E-2</v>
      </c>
      <c r="M17" s="101">
        <v>-2.3389E-2</v>
      </c>
      <c r="N17" s="101">
        <v>-2.3397999999999999E-2</v>
      </c>
      <c r="O17" s="101">
        <v>-2.2349000000000001E-2</v>
      </c>
      <c r="P17" s="101">
        <v>-2.1128000000000001E-2</v>
      </c>
      <c r="Q17" s="101">
        <v>-2.2387000000000001E-2</v>
      </c>
      <c r="R17" s="101">
        <v>-2.0142E-2</v>
      </c>
      <c r="S17" s="101">
        <v>-2.1826000000000002E-2</v>
      </c>
      <c r="T17" s="101">
        <v>-2.3644999999999999E-2</v>
      </c>
      <c r="U17" s="101">
        <v>-2.2442E-2</v>
      </c>
      <c r="V17" s="101">
        <v>-2.2522E-2</v>
      </c>
      <c r="W17" s="101">
        <v>-2.0795000000000001E-2</v>
      </c>
      <c r="X17" s="101">
        <v>-2.3115E-2</v>
      </c>
      <c r="Y17" s="101">
        <v>-2.4674999999999999E-2</v>
      </c>
      <c r="Z17" s="101">
        <v>-2.2335000000000001E-2</v>
      </c>
      <c r="AA17" s="101">
        <v>-2.3116000000000001E-2</v>
      </c>
      <c r="AB17" s="101">
        <v>-2.3289000000000001E-2</v>
      </c>
      <c r="AC17" s="101">
        <v>-2.3158000000000002E-2</v>
      </c>
      <c r="AD17" s="101">
        <v>-2.2498000000000001E-2</v>
      </c>
      <c r="AE17" s="101">
        <v>-2.3636000000000001E-2</v>
      </c>
      <c r="AF17" s="101">
        <v>-2.4230999999999999E-2</v>
      </c>
      <c r="AG17" s="101">
        <v>-2.3948000000000001E-2</v>
      </c>
      <c r="AH17" s="101">
        <v>-2.4232E-2</v>
      </c>
      <c r="AI17" s="101">
        <v>-2.3099000000000001E-2</v>
      </c>
      <c r="AJ17" s="101">
        <v>-2.4202000000000001E-2</v>
      </c>
      <c r="AK17" s="101">
        <v>-2.4271000000000001E-2</v>
      </c>
      <c r="AL17" s="101">
        <v>-2.3980999999999999E-2</v>
      </c>
      <c r="AM17" s="101">
        <v>-2.2445E-2</v>
      </c>
      <c r="AN17" s="101">
        <v>-2.4205999999999998E-2</v>
      </c>
      <c r="AO17" s="101">
        <v>-2.2329000000000002E-2</v>
      </c>
      <c r="AP17" s="101">
        <v>-2.1870000000000001E-2</v>
      </c>
      <c r="AQ17" s="101">
        <v>-2.2714999999999999E-2</v>
      </c>
      <c r="AR17" s="101">
        <v>-2.3054000000000002E-2</v>
      </c>
      <c r="AS17" s="101">
        <v>-2.4191000000000001E-2</v>
      </c>
      <c r="AT17" s="101">
        <v>-2.4003E-2</v>
      </c>
      <c r="AU17" s="101">
        <v>-2.2773000000000002E-2</v>
      </c>
      <c r="AV17" s="101">
        <v>-2.3427E-2</v>
      </c>
      <c r="AW17" s="101">
        <v>-2.3462E-2</v>
      </c>
      <c r="AX17" s="101">
        <v>-2.14786E-2</v>
      </c>
      <c r="AY17" s="938">
        <v>-2.09196E-2</v>
      </c>
      <c r="AZ17" s="582">
        <v>-2.0740000000000001E-2</v>
      </c>
      <c r="BA17" s="582">
        <v>-2.1064300000000001E-2</v>
      </c>
      <c r="BB17" s="582">
        <v>-2.01234E-2</v>
      </c>
      <c r="BC17" s="582">
        <v>-2.1536300000000001E-2</v>
      </c>
      <c r="BD17" s="582">
        <v>-2.0915799999999998E-2</v>
      </c>
      <c r="BE17" s="582">
        <v>-2.1750200000000001E-2</v>
      </c>
      <c r="BF17" s="582">
        <v>-2.09984E-2</v>
      </c>
      <c r="BG17" s="582">
        <v>-2.06695E-2</v>
      </c>
      <c r="BH17" s="582">
        <v>-2.1001499999999999E-2</v>
      </c>
      <c r="BI17" s="582">
        <v>-2.18537E-2</v>
      </c>
      <c r="BJ17" s="582">
        <v>-2.1227099999999999E-2</v>
      </c>
      <c r="BK17" s="582">
        <v>-2.1192800000000001E-2</v>
      </c>
      <c r="BL17" s="582">
        <v>-2.0785999999999999E-2</v>
      </c>
      <c r="BM17" s="582">
        <v>-2.11661E-2</v>
      </c>
      <c r="BN17" s="582">
        <v>-2.0175100000000001E-2</v>
      </c>
      <c r="BO17" s="582">
        <v>-2.1404200000000002E-2</v>
      </c>
      <c r="BP17" s="582">
        <v>-2.08577E-2</v>
      </c>
      <c r="BQ17" s="582">
        <v>-2.15295E-2</v>
      </c>
      <c r="BR17" s="582">
        <v>-2.07355E-2</v>
      </c>
      <c r="BS17" s="582">
        <v>-2.0351899999999999E-2</v>
      </c>
      <c r="BT17" s="582">
        <v>-2.0890200000000001E-2</v>
      </c>
      <c r="BU17" s="582">
        <v>-2.1727199999999999E-2</v>
      </c>
      <c r="BV17" s="582">
        <v>-2.1190500000000001E-2</v>
      </c>
    </row>
    <row r="18" spans="1:74" x14ac:dyDescent="0.2">
      <c r="A18" s="278"/>
      <c r="B18" s="587"/>
      <c r="C18" s="596"/>
      <c r="D18" s="596"/>
      <c r="E18" s="596"/>
      <c r="F18" s="596"/>
      <c r="G18" s="596"/>
      <c r="H18" s="596"/>
      <c r="I18" s="596"/>
      <c r="J18" s="596"/>
      <c r="K18" s="596"/>
      <c r="L18" s="596"/>
      <c r="M18" s="596"/>
      <c r="N18" s="596"/>
      <c r="O18" s="596"/>
      <c r="P18" s="596"/>
      <c r="Q18" s="596"/>
      <c r="R18" s="596"/>
      <c r="S18" s="596"/>
      <c r="T18" s="596"/>
      <c r="U18" s="596"/>
      <c r="V18" s="596"/>
      <c r="W18" s="596"/>
      <c r="X18" s="596"/>
      <c r="Y18" s="596"/>
      <c r="Z18" s="596"/>
      <c r="AA18" s="596"/>
      <c r="AB18" s="596"/>
      <c r="AC18" s="596"/>
      <c r="AD18" s="596"/>
      <c r="AE18" s="596"/>
      <c r="AF18" s="596"/>
      <c r="AG18" s="596"/>
      <c r="AH18" s="596"/>
      <c r="AI18" s="596"/>
      <c r="AJ18" s="596"/>
      <c r="AK18" s="596"/>
      <c r="AL18" s="596"/>
      <c r="AM18" s="596"/>
      <c r="AN18" s="596"/>
      <c r="AO18" s="596"/>
      <c r="AP18" s="596"/>
      <c r="AQ18" s="596"/>
      <c r="AR18" s="596"/>
      <c r="AS18" s="596"/>
      <c r="AT18" s="596"/>
      <c r="AU18" s="596"/>
      <c r="AV18" s="596"/>
      <c r="AW18" s="596"/>
      <c r="AX18" s="596"/>
      <c r="AY18" s="942"/>
      <c r="AZ18" s="598"/>
      <c r="BA18" s="598"/>
      <c r="BB18" s="598"/>
      <c r="BC18" s="598"/>
      <c r="BD18" s="598"/>
      <c r="BE18" s="598"/>
      <c r="BF18" s="598"/>
      <c r="BG18" s="598"/>
      <c r="BH18" s="598"/>
      <c r="BI18" s="598"/>
      <c r="BJ18" s="598"/>
      <c r="BK18" s="598"/>
      <c r="BL18" s="598"/>
      <c r="BM18" s="598"/>
      <c r="BN18" s="598"/>
      <c r="BO18" s="598"/>
      <c r="BP18" s="598"/>
      <c r="BQ18" s="598"/>
      <c r="BR18" s="598"/>
      <c r="BS18" s="598"/>
      <c r="BT18" s="598"/>
      <c r="BU18" s="598"/>
      <c r="BV18" s="598"/>
    </row>
    <row r="19" spans="1:74" s="288" customFormat="1" x14ac:dyDescent="0.2">
      <c r="A19" s="571" t="s">
        <v>534</v>
      </c>
      <c r="B19" s="583" t="s">
        <v>1157</v>
      </c>
      <c r="C19" s="101">
        <v>4.0425789999999999</v>
      </c>
      <c r="D19" s="101">
        <v>3.0106890000000002</v>
      </c>
      <c r="E19" s="101">
        <v>3.1933310000000001</v>
      </c>
      <c r="F19" s="101">
        <v>3.2314430000000001</v>
      </c>
      <c r="G19" s="101">
        <v>3.389751</v>
      </c>
      <c r="H19" s="101">
        <v>3.365332</v>
      </c>
      <c r="I19" s="101">
        <v>3.3149000000000002</v>
      </c>
      <c r="J19" s="101">
        <v>3.3795809999999999</v>
      </c>
      <c r="K19" s="101">
        <v>3.322473</v>
      </c>
      <c r="L19" s="101">
        <v>3.412153</v>
      </c>
      <c r="M19" s="101">
        <v>3.5432350000000001</v>
      </c>
      <c r="N19" s="101">
        <v>4.0248410000000003</v>
      </c>
      <c r="O19" s="101">
        <v>3.979196</v>
      </c>
      <c r="P19" s="101">
        <v>3.729911</v>
      </c>
      <c r="Q19" s="101">
        <v>3.5920480000000001</v>
      </c>
      <c r="R19" s="101">
        <v>3.2634910000000001</v>
      </c>
      <c r="S19" s="101">
        <v>3.030122</v>
      </c>
      <c r="T19" s="101">
        <v>3.2429830000000002</v>
      </c>
      <c r="U19" s="101">
        <v>3.3529719999999998</v>
      </c>
      <c r="V19" s="101">
        <v>2.9958999999999998</v>
      </c>
      <c r="W19" s="101">
        <v>3.1597019999999998</v>
      </c>
      <c r="X19" s="101">
        <v>3.225158</v>
      </c>
      <c r="Y19" s="101">
        <v>3.4231950000000002</v>
      </c>
      <c r="Z19" s="101">
        <v>3.318784</v>
      </c>
      <c r="AA19" s="101">
        <v>3.650852</v>
      </c>
      <c r="AB19" s="101">
        <v>3.6074359999999999</v>
      </c>
      <c r="AC19" s="101">
        <v>3.3423690000000001</v>
      </c>
      <c r="AD19" s="101">
        <v>3.3552409999999999</v>
      </c>
      <c r="AE19" s="101">
        <v>3.3240120000000002</v>
      </c>
      <c r="AF19" s="101">
        <v>3.2845170000000001</v>
      </c>
      <c r="AG19" s="101">
        <v>3.4490159999999999</v>
      </c>
      <c r="AH19" s="101">
        <v>3.2286809999999999</v>
      </c>
      <c r="AI19" s="101">
        <v>3.2756880000000002</v>
      </c>
      <c r="AJ19" s="101">
        <v>3.4992489999999998</v>
      </c>
      <c r="AK19" s="101">
        <v>3.8534619999999999</v>
      </c>
      <c r="AL19" s="101">
        <v>4.1855120000000001</v>
      </c>
      <c r="AM19" s="101">
        <v>3.9340290000000002</v>
      </c>
      <c r="AN19" s="101">
        <v>3.8643649999999998</v>
      </c>
      <c r="AO19" s="101">
        <v>3.5970759999999999</v>
      </c>
      <c r="AP19" s="101">
        <v>3.3293270000000001</v>
      </c>
      <c r="AQ19" s="101">
        <v>3.471349</v>
      </c>
      <c r="AR19" s="101">
        <v>3.363175</v>
      </c>
      <c r="AS19" s="101">
        <v>3.0990869999999999</v>
      </c>
      <c r="AT19" s="101">
        <v>3.4426079999999999</v>
      </c>
      <c r="AU19" s="101">
        <v>3.6655150000000001</v>
      </c>
      <c r="AV19" s="101">
        <v>3.8515039999999998</v>
      </c>
      <c r="AW19" s="101">
        <v>3.8060049999999999</v>
      </c>
      <c r="AX19" s="101">
        <v>3.8978892160999998</v>
      </c>
      <c r="AY19" s="938">
        <v>4.0976803257999999</v>
      </c>
      <c r="AZ19" s="582">
        <v>3.8561459999999999</v>
      </c>
      <c r="BA19" s="582">
        <v>3.6803360000000001</v>
      </c>
      <c r="BB19" s="582">
        <v>3.4556580000000001</v>
      </c>
      <c r="BC19" s="582">
        <v>3.337526</v>
      </c>
      <c r="BD19" s="582">
        <v>3.3332030000000001</v>
      </c>
      <c r="BE19" s="582">
        <v>3.4170729999999998</v>
      </c>
      <c r="BF19" s="582">
        <v>3.3394720000000002</v>
      </c>
      <c r="BG19" s="582">
        <v>3.4291119999999999</v>
      </c>
      <c r="BH19" s="582">
        <v>3.6166529999999999</v>
      </c>
      <c r="BI19" s="582">
        <v>3.6969120000000002</v>
      </c>
      <c r="BJ19" s="582">
        <v>3.9949400000000002</v>
      </c>
      <c r="BK19" s="582">
        <v>4.0456820000000002</v>
      </c>
      <c r="BL19" s="582">
        <v>4.0052779999999997</v>
      </c>
      <c r="BM19" s="582">
        <v>3.6917659999999999</v>
      </c>
      <c r="BN19" s="582">
        <v>3.553566</v>
      </c>
      <c r="BO19" s="582">
        <v>3.411931</v>
      </c>
      <c r="BP19" s="582">
        <v>3.455327</v>
      </c>
      <c r="BQ19" s="582">
        <v>3.4881989999999998</v>
      </c>
      <c r="BR19" s="582">
        <v>3.4687899999999998</v>
      </c>
      <c r="BS19" s="582">
        <v>3.47675</v>
      </c>
      <c r="BT19" s="582">
        <v>3.6847080000000001</v>
      </c>
      <c r="BU19" s="582">
        <v>3.6741760000000001</v>
      </c>
      <c r="BV19" s="582">
        <v>4.0830539999999997</v>
      </c>
    </row>
    <row r="20" spans="1:74" x14ac:dyDescent="0.2">
      <c r="A20" s="278" t="s">
        <v>528</v>
      </c>
      <c r="B20" s="588" t="s">
        <v>1158</v>
      </c>
      <c r="C20" s="451">
        <v>1.835432</v>
      </c>
      <c r="D20" s="451">
        <v>1.2910219999999999</v>
      </c>
      <c r="E20" s="451">
        <v>1.508181</v>
      </c>
      <c r="F20" s="451">
        <v>1.8415060000000001</v>
      </c>
      <c r="G20" s="451">
        <v>1.890746</v>
      </c>
      <c r="H20" s="451">
        <v>1.8508579999999999</v>
      </c>
      <c r="I20" s="451">
        <v>1.8181020000000001</v>
      </c>
      <c r="J20" s="451">
        <v>1.865248</v>
      </c>
      <c r="K20" s="451">
        <v>1.799255</v>
      </c>
      <c r="L20" s="451">
        <v>1.9137</v>
      </c>
      <c r="M20" s="451">
        <v>1.931222</v>
      </c>
      <c r="N20" s="451">
        <v>2.1026560000000001</v>
      </c>
      <c r="O20" s="451">
        <v>2.1683400000000002</v>
      </c>
      <c r="P20" s="451">
        <v>2.05396</v>
      </c>
      <c r="Q20" s="451">
        <v>2.0849419999999999</v>
      </c>
      <c r="R20" s="451">
        <v>2.0661160000000001</v>
      </c>
      <c r="S20" s="451">
        <v>1.9828669999999999</v>
      </c>
      <c r="T20" s="451">
        <v>2.1184720000000001</v>
      </c>
      <c r="U20" s="451">
        <v>2.1810149999999999</v>
      </c>
      <c r="V20" s="451">
        <v>1.8494649999999999</v>
      </c>
      <c r="W20" s="451">
        <v>1.9327780000000001</v>
      </c>
      <c r="X20" s="451">
        <v>2.0162939999999998</v>
      </c>
      <c r="Y20" s="451">
        <v>1.9639059999999999</v>
      </c>
      <c r="Z20" s="451">
        <v>1.8267139999999999</v>
      </c>
      <c r="AA20" s="451">
        <v>1.99949</v>
      </c>
      <c r="AB20" s="451">
        <v>2.1007359999999999</v>
      </c>
      <c r="AC20" s="451">
        <v>2.108311</v>
      </c>
      <c r="AD20" s="451">
        <v>2.1327600000000002</v>
      </c>
      <c r="AE20" s="451">
        <v>2.2672509999999999</v>
      </c>
      <c r="AF20" s="451">
        <v>2.1653090000000002</v>
      </c>
      <c r="AG20" s="451">
        <v>2.2123919999999999</v>
      </c>
      <c r="AH20" s="451">
        <v>2.0517210000000001</v>
      </c>
      <c r="AI20" s="451">
        <v>2.054141</v>
      </c>
      <c r="AJ20" s="451">
        <v>2.096133</v>
      </c>
      <c r="AK20" s="451">
        <v>2.1800380000000001</v>
      </c>
      <c r="AL20" s="451">
        <v>2.497379</v>
      </c>
      <c r="AM20" s="451">
        <v>2.123459</v>
      </c>
      <c r="AN20" s="451">
        <v>2.36768</v>
      </c>
      <c r="AO20" s="451">
        <v>2.2445599999999999</v>
      </c>
      <c r="AP20" s="451">
        <v>2.1993849999999999</v>
      </c>
      <c r="AQ20" s="451">
        <v>2.3445279999999999</v>
      </c>
      <c r="AR20" s="451">
        <v>2.2477140000000002</v>
      </c>
      <c r="AS20" s="451">
        <v>2.0562010000000002</v>
      </c>
      <c r="AT20" s="451">
        <v>2.3630740000000001</v>
      </c>
      <c r="AU20" s="451">
        <v>2.4074900000000001</v>
      </c>
      <c r="AV20" s="451">
        <v>2.5213139999999998</v>
      </c>
      <c r="AW20" s="451">
        <v>2.448556</v>
      </c>
      <c r="AX20" s="451">
        <v>2.2438419999999999</v>
      </c>
      <c r="AY20" s="920">
        <v>2.245234</v>
      </c>
      <c r="AZ20" s="374">
        <v>2.2477930000000002</v>
      </c>
      <c r="BA20" s="374">
        <v>2.2806320000000002</v>
      </c>
      <c r="BB20" s="374">
        <v>2.2631589999999999</v>
      </c>
      <c r="BC20" s="374">
        <v>2.2596430000000001</v>
      </c>
      <c r="BD20" s="374">
        <v>2.2717719999999999</v>
      </c>
      <c r="BE20" s="374">
        <v>2.2733639999999999</v>
      </c>
      <c r="BF20" s="374">
        <v>2.2580429999999998</v>
      </c>
      <c r="BG20" s="374">
        <v>2.2764899999999999</v>
      </c>
      <c r="BH20" s="374">
        <v>2.2691129999999999</v>
      </c>
      <c r="BI20" s="374">
        <v>2.281406</v>
      </c>
      <c r="BJ20" s="374">
        <v>2.2704529999999998</v>
      </c>
      <c r="BK20" s="374">
        <v>2.2748210000000002</v>
      </c>
      <c r="BL20" s="374">
        <v>2.2803460000000002</v>
      </c>
      <c r="BM20" s="374">
        <v>2.301768</v>
      </c>
      <c r="BN20" s="374">
        <v>2.3406039999999999</v>
      </c>
      <c r="BO20" s="374">
        <v>2.3545609999999999</v>
      </c>
      <c r="BP20" s="374">
        <v>2.381615</v>
      </c>
      <c r="BQ20" s="374">
        <v>2.3788550000000002</v>
      </c>
      <c r="BR20" s="374">
        <v>2.3742570000000001</v>
      </c>
      <c r="BS20" s="374">
        <v>2.3773360000000001</v>
      </c>
      <c r="BT20" s="374">
        <v>2.383022</v>
      </c>
      <c r="BU20" s="374">
        <v>2.374244</v>
      </c>
      <c r="BV20" s="374">
        <v>2.372207</v>
      </c>
    </row>
    <row r="21" spans="1:74" x14ac:dyDescent="0.2">
      <c r="A21" s="278" t="s">
        <v>574</v>
      </c>
      <c r="B21" s="588" t="s">
        <v>942</v>
      </c>
      <c r="C21" s="451">
        <v>1.2706569999999999</v>
      </c>
      <c r="D21" s="451">
        <v>1.1016159999999999</v>
      </c>
      <c r="E21" s="451">
        <v>0.95728000000000002</v>
      </c>
      <c r="F21" s="451">
        <v>0.61355700000000002</v>
      </c>
      <c r="G21" s="451">
        <v>0.64565399999999995</v>
      </c>
      <c r="H21" s="451">
        <v>0.58219699999999996</v>
      </c>
      <c r="I21" s="451">
        <v>0.63052799999999998</v>
      </c>
      <c r="J21" s="451">
        <v>0.60079000000000005</v>
      </c>
      <c r="K21" s="451">
        <v>0.713032</v>
      </c>
      <c r="L21" s="451">
        <v>0.82515099999999997</v>
      </c>
      <c r="M21" s="451">
        <v>0.87257700000000005</v>
      </c>
      <c r="N21" s="451">
        <v>1.1409640000000001</v>
      </c>
      <c r="O21" s="451">
        <v>1.2938860000000001</v>
      </c>
      <c r="P21" s="451">
        <v>1.238936</v>
      </c>
      <c r="Q21" s="451">
        <v>0.94149700000000003</v>
      </c>
      <c r="R21" s="451">
        <v>0.68110899999999996</v>
      </c>
      <c r="S21" s="451">
        <v>0.54032999999999998</v>
      </c>
      <c r="T21" s="451">
        <v>0.56536799999999998</v>
      </c>
      <c r="U21" s="451">
        <v>0.61279099999999997</v>
      </c>
      <c r="V21" s="451">
        <v>0.56311299999999997</v>
      </c>
      <c r="W21" s="451">
        <v>0.74560999999999999</v>
      </c>
      <c r="X21" s="451">
        <v>0.757822</v>
      </c>
      <c r="Y21" s="451">
        <v>0.98608399999999996</v>
      </c>
      <c r="Z21" s="451">
        <v>1.1039570000000001</v>
      </c>
      <c r="AA21" s="451">
        <v>1.1465080000000001</v>
      </c>
      <c r="AB21" s="451">
        <v>1.0661389999999999</v>
      </c>
      <c r="AC21" s="451">
        <v>0.74193699999999996</v>
      </c>
      <c r="AD21" s="451">
        <v>0.64880199999999999</v>
      </c>
      <c r="AE21" s="451">
        <v>0.47390500000000002</v>
      </c>
      <c r="AF21" s="451">
        <v>0.54952800000000002</v>
      </c>
      <c r="AG21" s="451">
        <v>0.59537099999999998</v>
      </c>
      <c r="AH21" s="451">
        <v>0.62935600000000003</v>
      </c>
      <c r="AI21" s="451">
        <v>0.631413</v>
      </c>
      <c r="AJ21" s="451">
        <v>0.86258999999999997</v>
      </c>
      <c r="AK21" s="451">
        <v>0.97878900000000002</v>
      </c>
      <c r="AL21" s="451">
        <v>1.0517939999999999</v>
      </c>
      <c r="AM21" s="451">
        <v>1.2847489999999999</v>
      </c>
      <c r="AN21" s="451">
        <v>1.0052810000000001</v>
      </c>
      <c r="AO21" s="451">
        <v>0.75890100000000005</v>
      </c>
      <c r="AP21" s="451">
        <v>0.59829900000000003</v>
      </c>
      <c r="AQ21" s="451">
        <v>0.51514000000000004</v>
      </c>
      <c r="AR21" s="451">
        <v>0.48041200000000001</v>
      </c>
      <c r="AS21" s="451">
        <v>0.46292899999999998</v>
      </c>
      <c r="AT21" s="451">
        <v>0.501556</v>
      </c>
      <c r="AU21" s="451">
        <v>0.61252700000000004</v>
      </c>
      <c r="AV21" s="451">
        <v>0.78049599999999997</v>
      </c>
      <c r="AW21" s="451">
        <v>0.79416900000000001</v>
      </c>
      <c r="AX21" s="451">
        <v>1.0598926161</v>
      </c>
      <c r="AY21" s="920">
        <v>1.2930496257999999</v>
      </c>
      <c r="AZ21" s="374">
        <v>1.139721</v>
      </c>
      <c r="BA21" s="374">
        <v>0.86570749999999996</v>
      </c>
      <c r="BB21" s="374">
        <v>0.65581710000000004</v>
      </c>
      <c r="BC21" s="374">
        <v>0.49516339999999998</v>
      </c>
      <c r="BD21" s="374">
        <v>0.51552540000000002</v>
      </c>
      <c r="BE21" s="374">
        <v>0.54508179999999995</v>
      </c>
      <c r="BF21" s="374">
        <v>0.56783830000000002</v>
      </c>
      <c r="BG21" s="374">
        <v>0.61386030000000003</v>
      </c>
      <c r="BH21" s="374">
        <v>0.77721680000000004</v>
      </c>
      <c r="BI21" s="374">
        <v>0.79415820000000004</v>
      </c>
      <c r="BJ21" s="374">
        <v>1.1253200000000001</v>
      </c>
      <c r="BK21" s="374">
        <v>1.257258</v>
      </c>
      <c r="BL21" s="374">
        <v>1.195735</v>
      </c>
      <c r="BM21" s="374">
        <v>0.84548469999999998</v>
      </c>
      <c r="BN21" s="374">
        <v>0.64814989999999995</v>
      </c>
      <c r="BO21" s="374">
        <v>0.4878536</v>
      </c>
      <c r="BP21" s="374">
        <v>0.50267510000000004</v>
      </c>
      <c r="BQ21" s="374">
        <v>0.52488080000000004</v>
      </c>
      <c r="BR21" s="374">
        <v>0.54762940000000004</v>
      </c>
      <c r="BS21" s="374">
        <v>0.59651030000000005</v>
      </c>
      <c r="BT21" s="374">
        <v>0.73892530000000001</v>
      </c>
      <c r="BU21" s="374">
        <v>0.71413139999999997</v>
      </c>
      <c r="BV21" s="374">
        <v>1.1049979999999999</v>
      </c>
    </row>
    <row r="22" spans="1:74" x14ac:dyDescent="0.2">
      <c r="A22" s="278" t="s">
        <v>575</v>
      </c>
      <c r="B22" s="588" t="s">
        <v>1154</v>
      </c>
      <c r="C22" s="451">
        <v>0.32264500000000002</v>
      </c>
      <c r="D22" s="451">
        <v>0.26632099999999997</v>
      </c>
      <c r="E22" s="451">
        <v>0.28154800000000002</v>
      </c>
      <c r="F22" s="451">
        <v>0.31236700000000001</v>
      </c>
      <c r="G22" s="451">
        <v>0.33790300000000001</v>
      </c>
      <c r="H22" s="451">
        <v>0.31786700000000001</v>
      </c>
      <c r="I22" s="451">
        <v>0.31119400000000003</v>
      </c>
      <c r="J22" s="451">
        <v>0.31103199999999998</v>
      </c>
      <c r="K22" s="451">
        <v>0.28570000000000001</v>
      </c>
      <c r="L22" s="451">
        <v>0.27645199999999998</v>
      </c>
      <c r="M22" s="451">
        <v>0.31433299999999997</v>
      </c>
      <c r="N22" s="451">
        <v>0.32351600000000003</v>
      </c>
      <c r="O22" s="451">
        <v>0.29812899999999998</v>
      </c>
      <c r="P22" s="451">
        <v>0.29049999999999998</v>
      </c>
      <c r="Q22" s="451">
        <v>0.304226</v>
      </c>
      <c r="R22" s="451">
        <v>0.30213299999999998</v>
      </c>
      <c r="S22" s="451">
        <v>0.29716100000000001</v>
      </c>
      <c r="T22" s="451">
        <v>0.28060000000000002</v>
      </c>
      <c r="U22" s="451">
        <v>0.28990300000000002</v>
      </c>
      <c r="V22" s="451">
        <v>0.28135500000000002</v>
      </c>
      <c r="W22" s="451">
        <v>0.26066699999999998</v>
      </c>
      <c r="X22" s="451">
        <v>0.231548</v>
      </c>
      <c r="Y22" s="451">
        <v>0.2404</v>
      </c>
      <c r="Z22" s="451">
        <v>0.237452</v>
      </c>
      <c r="AA22" s="451">
        <v>0.26019399999999998</v>
      </c>
      <c r="AB22" s="451">
        <v>0.244893</v>
      </c>
      <c r="AC22" s="451">
        <v>0.25196800000000003</v>
      </c>
      <c r="AD22" s="451">
        <v>0.270233</v>
      </c>
      <c r="AE22" s="451">
        <v>0.27616099999999999</v>
      </c>
      <c r="AF22" s="451">
        <v>0.267233</v>
      </c>
      <c r="AG22" s="451">
        <v>0.26629000000000003</v>
      </c>
      <c r="AH22" s="451">
        <v>0.27222600000000002</v>
      </c>
      <c r="AI22" s="451">
        <v>0.259967</v>
      </c>
      <c r="AJ22" s="451">
        <v>0.24209700000000001</v>
      </c>
      <c r="AK22" s="451">
        <v>0.27946700000000002</v>
      </c>
      <c r="AL22" s="451">
        <v>0.31283899999999998</v>
      </c>
      <c r="AM22" s="451">
        <v>0.26380700000000001</v>
      </c>
      <c r="AN22" s="451">
        <v>0.238759</v>
      </c>
      <c r="AO22" s="451">
        <v>0.26745200000000002</v>
      </c>
      <c r="AP22" s="451">
        <v>0.28226699999999999</v>
      </c>
      <c r="AQ22" s="451">
        <v>0.28712900000000002</v>
      </c>
      <c r="AR22" s="451">
        <v>0.27943299999999999</v>
      </c>
      <c r="AS22" s="451">
        <v>0.26871</v>
      </c>
      <c r="AT22" s="451">
        <v>0.27396799999999999</v>
      </c>
      <c r="AU22" s="451">
        <v>0.27096700000000001</v>
      </c>
      <c r="AV22" s="451">
        <v>0.28093600000000002</v>
      </c>
      <c r="AW22" s="451">
        <v>0.29666700000000001</v>
      </c>
      <c r="AX22" s="451">
        <v>0.3111719</v>
      </c>
      <c r="AY22" s="920">
        <v>0.30747160000000001</v>
      </c>
      <c r="AZ22" s="374">
        <v>0.2867789</v>
      </c>
      <c r="BA22" s="374">
        <v>0.2936531</v>
      </c>
      <c r="BB22" s="374">
        <v>0.28841359999999999</v>
      </c>
      <c r="BC22" s="374">
        <v>0.29125889999999999</v>
      </c>
      <c r="BD22" s="374">
        <v>0.29260940000000002</v>
      </c>
      <c r="BE22" s="374">
        <v>0.28977710000000001</v>
      </c>
      <c r="BF22" s="374">
        <v>0.28536620000000001</v>
      </c>
      <c r="BG22" s="374">
        <v>0.28335589999999999</v>
      </c>
      <c r="BH22" s="374">
        <v>0.27367229999999998</v>
      </c>
      <c r="BI22" s="374">
        <v>0.28873169999999998</v>
      </c>
      <c r="BJ22" s="374">
        <v>0.30384139999999998</v>
      </c>
      <c r="BK22" s="374">
        <v>0.29815049999999998</v>
      </c>
      <c r="BL22" s="374">
        <v>0.2860723</v>
      </c>
      <c r="BM22" s="374">
        <v>0.29302669999999997</v>
      </c>
      <c r="BN22" s="374">
        <v>0.28766150000000001</v>
      </c>
      <c r="BO22" s="374">
        <v>0.2892497</v>
      </c>
      <c r="BP22" s="374">
        <v>0.28947329999999999</v>
      </c>
      <c r="BQ22" s="374">
        <v>0.28746919999999998</v>
      </c>
      <c r="BR22" s="374">
        <v>0.2806612</v>
      </c>
      <c r="BS22" s="374">
        <v>0.27877629999999998</v>
      </c>
      <c r="BT22" s="374">
        <v>0.26910430000000002</v>
      </c>
      <c r="BU22" s="374">
        <v>0.28468120000000002</v>
      </c>
      <c r="BV22" s="374">
        <v>0.30062559999999999</v>
      </c>
    </row>
    <row r="23" spans="1:74" x14ac:dyDescent="0.2">
      <c r="A23" s="278" t="s">
        <v>529</v>
      </c>
      <c r="B23" s="588" t="s">
        <v>1155</v>
      </c>
      <c r="C23" s="451">
        <v>0.245423</v>
      </c>
      <c r="D23" s="451">
        <v>0.17302400000000001</v>
      </c>
      <c r="E23" s="451">
        <v>0.22633400000000001</v>
      </c>
      <c r="F23" s="451">
        <v>0.21444199999999999</v>
      </c>
      <c r="G23" s="451">
        <v>0.31209900000000002</v>
      </c>
      <c r="H23" s="451">
        <v>0.33402700000000002</v>
      </c>
      <c r="I23" s="451">
        <v>0.26347900000000002</v>
      </c>
      <c r="J23" s="451">
        <v>0.26367699999999999</v>
      </c>
      <c r="K23" s="451">
        <v>0.24637700000000001</v>
      </c>
      <c r="L23" s="451">
        <v>0.17616499999999999</v>
      </c>
      <c r="M23" s="451">
        <v>0.18772800000000001</v>
      </c>
      <c r="N23" s="451">
        <v>0.24182000000000001</v>
      </c>
      <c r="O23" s="451">
        <v>0.21884100000000001</v>
      </c>
      <c r="P23" s="451">
        <v>0.14651500000000001</v>
      </c>
      <c r="Q23" s="451">
        <v>0.26138299999999998</v>
      </c>
      <c r="R23" s="451">
        <v>0.21413299999999999</v>
      </c>
      <c r="S23" s="451">
        <v>0.20976400000000001</v>
      </c>
      <c r="T23" s="451">
        <v>0.27854299999999999</v>
      </c>
      <c r="U23" s="451">
        <v>0.26926299999999997</v>
      </c>
      <c r="V23" s="451">
        <v>0.30196699999999999</v>
      </c>
      <c r="W23" s="451">
        <v>0.22064700000000001</v>
      </c>
      <c r="X23" s="451">
        <v>0.21949399999999999</v>
      </c>
      <c r="Y23" s="451">
        <v>0.23280500000000001</v>
      </c>
      <c r="Z23" s="451">
        <v>0.15066099999999999</v>
      </c>
      <c r="AA23" s="451">
        <v>0.24465999999999999</v>
      </c>
      <c r="AB23" s="451">
        <v>0.19566800000000001</v>
      </c>
      <c r="AC23" s="451">
        <v>0.24015300000000001</v>
      </c>
      <c r="AD23" s="451">
        <v>0.30344599999999999</v>
      </c>
      <c r="AE23" s="451">
        <v>0.306695</v>
      </c>
      <c r="AF23" s="451">
        <v>0.30244700000000002</v>
      </c>
      <c r="AG23" s="451">
        <v>0.37496299999999999</v>
      </c>
      <c r="AH23" s="451">
        <v>0.27537800000000001</v>
      </c>
      <c r="AI23" s="451">
        <v>0.33016699999999999</v>
      </c>
      <c r="AJ23" s="451">
        <v>0.298429</v>
      </c>
      <c r="AK23" s="451">
        <v>0.41516799999999998</v>
      </c>
      <c r="AL23" s="451">
        <v>0.32350000000000001</v>
      </c>
      <c r="AM23" s="451">
        <v>0.26201400000000002</v>
      </c>
      <c r="AN23" s="451">
        <v>0.25264500000000001</v>
      </c>
      <c r="AO23" s="451">
        <v>0.32616299999999998</v>
      </c>
      <c r="AP23" s="451">
        <v>0.24937599999999999</v>
      </c>
      <c r="AQ23" s="451">
        <v>0.32455200000000001</v>
      </c>
      <c r="AR23" s="451">
        <v>0.35561599999999999</v>
      </c>
      <c r="AS23" s="451">
        <v>0.311247</v>
      </c>
      <c r="AT23" s="451">
        <v>0.30401</v>
      </c>
      <c r="AU23" s="451">
        <v>0.374531</v>
      </c>
      <c r="AV23" s="451">
        <v>0.268758</v>
      </c>
      <c r="AW23" s="451">
        <v>0.26661299999999999</v>
      </c>
      <c r="AX23" s="451">
        <v>0.28298269999999998</v>
      </c>
      <c r="AY23" s="920">
        <v>0.25192510000000001</v>
      </c>
      <c r="AZ23" s="374">
        <v>0.18185409999999999</v>
      </c>
      <c r="BA23" s="374">
        <v>0.24034369999999999</v>
      </c>
      <c r="BB23" s="374">
        <v>0.24826819999999999</v>
      </c>
      <c r="BC23" s="374">
        <v>0.29146090000000002</v>
      </c>
      <c r="BD23" s="374">
        <v>0.25329639999999998</v>
      </c>
      <c r="BE23" s="374">
        <v>0.30885010000000002</v>
      </c>
      <c r="BF23" s="374">
        <v>0.22822480000000001</v>
      </c>
      <c r="BG23" s="374">
        <v>0.2554054</v>
      </c>
      <c r="BH23" s="374">
        <v>0.296651</v>
      </c>
      <c r="BI23" s="374">
        <v>0.33261619999999997</v>
      </c>
      <c r="BJ23" s="374">
        <v>0.29532520000000001</v>
      </c>
      <c r="BK23" s="374">
        <v>0.2154536</v>
      </c>
      <c r="BL23" s="374">
        <v>0.24312500000000001</v>
      </c>
      <c r="BM23" s="374">
        <v>0.25148690000000001</v>
      </c>
      <c r="BN23" s="374">
        <v>0.27715040000000002</v>
      </c>
      <c r="BO23" s="374">
        <v>0.2802674</v>
      </c>
      <c r="BP23" s="374">
        <v>0.28156330000000002</v>
      </c>
      <c r="BQ23" s="374">
        <v>0.29699409999999998</v>
      </c>
      <c r="BR23" s="374">
        <v>0.2662426</v>
      </c>
      <c r="BS23" s="374">
        <v>0.22412699999999999</v>
      </c>
      <c r="BT23" s="374">
        <v>0.2936568</v>
      </c>
      <c r="BU23" s="374">
        <v>0.30111939999999998</v>
      </c>
      <c r="BV23" s="374">
        <v>0.30522339999999998</v>
      </c>
    </row>
    <row r="24" spans="1:74" x14ac:dyDescent="0.2">
      <c r="A24" s="278"/>
      <c r="B24" s="587"/>
      <c r="C24" s="596"/>
      <c r="D24" s="596"/>
      <c r="E24" s="596"/>
      <c r="F24" s="596"/>
      <c r="G24" s="596"/>
      <c r="H24" s="596"/>
      <c r="I24" s="596"/>
      <c r="J24" s="596"/>
      <c r="K24" s="596"/>
      <c r="L24" s="596"/>
      <c r="M24" s="596"/>
      <c r="N24" s="596"/>
      <c r="O24" s="596"/>
      <c r="P24" s="596"/>
      <c r="Q24" s="596"/>
      <c r="R24" s="596"/>
      <c r="S24" s="596"/>
      <c r="T24" s="596"/>
      <c r="U24" s="596"/>
      <c r="V24" s="596"/>
      <c r="W24" s="596"/>
      <c r="X24" s="596"/>
      <c r="Y24" s="596"/>
      <c r="Z24" s="596"/>
      <c r="AA24" s="596"/>
      <c r="AB24" s="596"/>
      <c r="AC24" s="596"/>
      <c r="AD24" s="596"/>
      <c r="AE24" s="596"/>
      <c r="AF24" s="596"/>
      <c r="AG24" s="596"/>
      <c r="AH24" s="596"/>
      <c r="AI24" s="596"/>
      <c r="AJ24" s="596"/>
      <c r="AK24" s="596"/>
      <c r="AL24" s="596"/>
      <c r="AM24" s="596"/>
      <c r="AN24" s="596"/>
      <c r="AO24" s="596"/>
      <c r="AP24" s="596"/>
      <c r="AQ24" s="596"/>
      <c r="AR24" s="596"/>
      <c r="AS24" s="596"/>
      <c r="AT24" s="596"/>
      <c r="AU24" s="596"/>
      <c r="AV24" s="596"/>
      <c r="AW24" s="596"/>
      <c r="AX24" s="596"/>
      <c r="AY24" s="942"/>
      <c r="AZ24" s="598"/>
      <c r="BA24" s="598"/>
      <c r="BB24" s="598"/>
      <c r="BC24" s="598"/>
      <c r="BD24" s="598"/>
      <c r="BE24" s="598"/>
      <c r="BF24" s="598"/>
      <c r="BG24" s="598"/>
      <c r="BH24" s="598"/>
      <c r="BI24" s="598"/>
      <c r="BJ24" s="598"/>
      <c r="BK24" s="598"/>
      <c r="BL24" s="598"/>
      <c r="BM24" s="598"/>
      <c r="BN24" s="598"/>
      <c r="BO24" s="598"/>
      <c r="BP24" s="598"/>
      <c r="BQ24" s="598"/>
      <c r="BR24" s="598"/>
      <c r="BS24" s="598"/>
      <c r="BT24" s="598"/>
      <c r="BU24" s="598"/>
      <c r="BV24" s="598"/>
    </row>
    <row r="25" spans="1:74" s="288" customFormat="1" x14ac:dyDescent="0.2">
      <c r="A25" s="566" t="s">
        <v>536</v>
      </c>
      <c r="B25" s="583" t="s">
        <v>1159</v>
      </c>
      <c r="C25" s="101">
        <v>-2.025941</v>
      </c>
      <c r="D25" s="101">
        <v>-1.762502</v>
      </c>
      <c r="E25" s="101">
        <v>-2.0460940000000001</v>
      </c>
      <c r="F25" s="101">
        <v>-2.2540529999999999</v>
      </c>
      <c r="G25" s="101">
        <v>-2.2139150000000001</v>
      </c>
      <c r="H25" s="101">
        <v>-2.295032</v>
      </c>
      <c r="I25" s="101">
        <v>-2.0504500000000001</v>
      </c>
      <c r="J25" s="101">
        <v>-2.3247559999999998</v>
      </c>
      <c r="K25" s="101">
        <v>-2.0814499999999998</v>
      </c>
      <c r="L25" s="101">
        <v>-2.0692729999999999</v>
      </c>
      <c r="M25" s="101">
        <v>-2.3163990000000001</v>
      </c>
      <c r="N25" s="101">
        <v>-2.1661769999999998</v>
      </c>
      <c r="O25" s="101">
        <v>-2.0427529999999998</v>
      </c>
      <c r="P25" s="101">
        <v>-2.0258090000000002</v>
      </c>
      <c r="Q25" s="101">
        <v>-2.133229</v>
      </c>
      <c r="R25" s="101">
        <v>-2.2663540000000002</v>
      </c>
      <c r="S25" s="101">
        <v>-2.3111630000000001</v>
      </c>
      <c r="T25" s="101">
        <v>-2.5179529999999999</v>
      </c>
      <c r="U25" s="101">
        <v>-2.199776</v>
      </c>
      <c r="V25" s="101">
        <v>-2.314905</v>
      </c>
      <c r="W25" s="101">
        <v>-2.233911</v>
      </c>
      <c r="X25" s="101">
        <v>-2.2266379999999999</v>
      </c>
      <c r="Y25" s="101">
        <v>-2.176256</v>
      </c>
      <c r="Z25" s="101">
        <v>-2.3614280000000001</v>
      </c>
      <c r="AA25" s="101">
        <v>-2.3243119999999999</v>
      </c>
      <c r="AB25" s="101">
        <v>-2.3556080000000001</v>
      </c>
      <c r="AC25" s="101">
        <v>-2.7403689999999998</v>
      </c>
      <c r="AD25" s="101">
        <v>-2.4903870000000001</v>
      </c>
      <c r="AE25" s="101">
        <v>-2.4563679999999999</v>
      </c>
      <c r="AF25" s="101">
        <v>-2.4911789999999998</v>
      </c>
      <c r="AG25" s="101">
        <v>-2.432706</v>
      </c>
      <c r="AH25" s="101">
        <v>-2.4560149999999998</v>
      </c>
      <c r="AI25" s="101">
        <v>-2.5997840000000001</v>
      </c>
      <c r="AJ25" s="101">
        <v>-2.5997599999999998</v>
      </c>
      <c r="AK25" s="101">
        <v>-2.605963</v>
      </c>
      <c r="AL25" s="101">
        <v>-2.5784389999999999</v>
      </c>
      <c r="AM25" s="101">
        <v>-2.522017</v>
      </c>
      <c r="AN25" s="101">
        <v>-2.6750039999999999</v>
      </c>
      <c r="AO25" s="101">
        <v>-2.58704</v>
      </c>
      <c r="AP25" s="101">
        <v>-2.737743</v>
      </c>
      <c r="AQ25" s="101">
        <v>-2.5849679999999999</v>
      </c>
      <c r="AR25" s="101">
        <v>-2.7082679999999999</v>
      </c>
      <c r="AS25" s="101">
        <v>-2.6403120000000002</v>
      </c>
      <c r="AT25" s="101">
        <v>-2.78193</v>
      </c>
      <c r="AU25" s="101">
        <v>-2.876274</v>
      </c>
      <c r="AV25" s="101">
        <v>-2.752624</v>
      </c>
      <c r="AW25" s="101">
        <v>-3.0819390000000002</v>
      </c>
      <c r="AX25" s="101">
        <v>-2.8093115225999998</v>
      </c>
      <c r="AY25" s="938">
        <v>-2.8641872160999999</v>
      </c>
      <c r="AZ25" s="582">
        <v>-2.9362720000000002</v>
      </c>
      <c r="BA25" s="582">
        <v>-2.9556040000000001</v>
      </c>
      <c r="BB25" s="582">
        <v>-3.0008210000000002</v>
      </c>
      <c r="BC25" s="582">
        <v>-3.0326390000000001</v>
      </c>
      <c r="BD25" s="582">
        <v>-3.0279020000000001</v>
      </c>
      <c r="BE25" s="582">
        <v>-2.9893200000000002</v>
      </c>
      <c r="BF25" s="582">
        <v>-2.9763660000000001</v>
      </c>
      <c r="BG25" s="582">
        <v>-3.0252669999999999</v>
      </c>
      <c r="BH25" s="582">
        <v>-3.0904470000000002</v>
      </c>
      <c r="BI25" s="582">
        <v>-3.1521270000000001</v>
      </c>
      <c r="BJ25" s="582">
        <v>-3.073706</v>
      </c>
      <c r="BK25" s="582">
        <v>-3.0956969999999999</v>
      </c>
      <c r="BL25" s="582">
        <v>-3.023126</v>
      </c>
      <c r="BM25" s="582">
        <v>-3.2271230000000002</v>
      </c>
      <c r="BN25" s="582">
        <v>-3.2825980000000001</v>
      </c>
      <c r="BO25" s="582">
        <v>-3.3113049999999999</v>
      </c>
      <c r="BP25" s="582">
        <v>-3.2733850000000002</v>
      </c>
      <c r="BQ25" s="582">
        <v>-3.2994409999999998</v>
      </c>
      <c r="BR25" s="582">
        <v>-3.2297009999999999</v>
      </c>
      <c r="BS25" s="582">
        <v>-3.2703660000000001</v>
      </c>
      <c r="BT25" s="582">
        <v>-3.2875169999999998</v>
      </c>
      <c r="BU25" s="582">
        <v>-3.3980109999999999</v>
      </c>
      <c r="BV25" s="582">
        <v>-3.2590119999999998</v>
      </c>
    </row>
    <row r="26" spans="1:74" x14ac:dyDescent="0.2">
      <c r="A26" s="278" t="s">
        <v>525</v>
      </c>
      <c r="B26" s="588" t="s">
        <v>1149</v>
      </c>
      <c r="C26" s="451">
        <v>-0.31598799999999999</v>
      </c>
      <c r="D26" s="451">
        <v>-0.24326400000000001</v>
      </c>
      <c r="E26" s="451">
        <v>-0.35239900000000002</v>
      </c>
      <c r="F26" s="451">
        <v>-0.32882800000000001</v>
      </c>
      <c r="G26" s="451">
        <v>-0.392899</v>
      </c>
      <c r="H26" s="451">
        <v>-0.41834199999999999</v>
      </c>
      <c r="I26" s="451">
        <v>-0.31873699999999999</v>
      </c>
      <c r="J26" s="451">
        <v>-0.44159100000000001</v>
      </c>
      <c r="K26" s="451">
        <v>-0.364145</v>
      </c>
      <c r="L26" s="451">
        <v>-0.39275199999999999</v>
      </c>
      <c r="M26" s="451">
        <v>-0.398511</v>
      </c>
      <c r="N26" s="451">
        <v>-0.45266699999999999</v>
      </c>
      <c r="O26" s="451">
        <v>-0.37527300000000002</v>
      </c>
      <c r="P26" s="451">
        <v>-0.39957500000000001</v>
      </c>
      <c r="Q26" s="451">
        <v>-0.43408999999999998</v>
      </c>
      <c r="R26" s="451">
        <v>-0.35388399999999998</v>
      </c>
      <c r="S26" s="451">
        <v>-0.39364900000000003</v>
      </c>
      <c r="T26" s="451">
        <v>-0.45976099999999998</v>
      </c>
      <c r="U26" s="451">
        <v>-0.41492099999999998</v>
      </c>
      <c r="V26" s="451">
        <v>-0.45024399999999998</v>
      </c>
      <c r="W26" s="451">
        <v>-0.390656</v>
      </c>
      <c r="X26" s="451">
        <v>-0.43077100000000002</v>
      </c>
      <c r="Y26" s="451">
        <v>-0.43722800000000001</v>
      </c>
      <c r="Z26" s="451">
        <v>-0.48331800000000003</v>
      </c>
      <c r="AA26" s="451">
        <v>-0.48628500000000002</v>
      </c>
      <c r="AB26" s="451">
        <v>-0.45819300000000002</v>
      </c>
      <c r="AC26" s="451">
        <v>-0.50349500000000003</v>
      </c>
      <c r="AD26" s="451">
        <v>-0.496506</v>
      </c>
      <c r="AE26" s="451">
        <v>-0.46613599999999999</v>
      </c>
      <c r="AF26" s="451">
        <v>-0.51195800000000002</v>
      </c>
      <c r="AG26" s="451">
        <v>-0.49518899999999999</v>
      </c>
      <c r="AH26" s="451">
        <v>-0.50918200000000002</v>
      </c>
      <c r="AI26" s="451">
        <v>-0.51039299999999999</v>
      </c>
      <c r="AJ26" s="451">
        <v>-0.43967400000000001</v>
      </c>
      <c r="AK26" s="451">
        <v>-0.40046300000000001</v>
      </c>
      <c r="AL26" s="451">
        <v>-0.37533</v>
      </c>
      <c r="AM26" s="451">
        <v>-0.50528399999999996</v>
      </c>
      <c r="AN26" s="451">
        <v>-0.496838</v>
      </c>
      <c r="AO26" s="451">
        <v>-0.43385899999999999</v>
      </c>
      <c r="AP26" s="451">
        <v>-0.465115</v>
      </c>
      <c r="AQ26" s="451">
        <v>-0.42747200000000002</v>
      </c>
      <c r="AR26" s="451">
        <v>-0.49068600000000001</v>
      </c>
      <c r="AS26" s="451">
        <v>-0.480348</v>
      </c>
      <c r="AT26" s="451">
        <v>-0.42063699999999998</v>
      </c>
      <c r="AU26" s="451">
        <v>-0.563778</v>
      </c>
      <c r="AV26" s="451">
        <v>-0.50371900000000003</v>
      </c>
      <c r="AW26" s="451">
        <v>-0.52557699999999996</v>
      </c>
      <c r="AX26" s="451">
        <v>-0.50890389999999996</v>
      </c>
      <c r="AY26" s="920">
        <v>-0.5091329</v>
      </c>
      <c r="AZ26" s="374">
        <v>-0.50596209999999997</v>
      </c>
      <c r="BA26" s="374">
        <v>-0.49448409999999998</v>
      </c>
      <c r="BB26" s="374">
        <v>-0.49806060000000002</v>
      </c>
      <c r="BC26" s="374">
        <v>-0.52428799999999998</v>
      </c>
      <c r="BD26" s="374">
        <v>-0.51729879999999995</v>
      </c>
      <c r="BE26" s="374">
        <v>-0.50604850000000001</v>
      </c>
      <c r="BF26" s="374">
        <v>-0.51310120000000004</v>
      </c>
      <c r="BG26" s="374">
        <v>-0.52852759999999999</v>
      </c>
      <c r="BH26" s="374">
        <v>-0.56370529999999996</v>
      </c>
      <c r="BI26" s="374">
        <v>-0.57413579999999997</v>
      </c>
      <c r="BJ26" s="374">
        <v>-0.57484849999999998</v>
      </c>
      <c r="BK26" s="374">
        <v>-0.57164669999999995</v>
      </c>
      <c r="BL26" s="374">
        <v>-0.58311639999999998</v>
      </c>
      <c r="BM26" s="374">
        <v>-0.60528269999999995</v>
      </c>
      <c r="BN26" s="374">
        <v>-0.62275820000000004</v>
      </c>
      <c r="BO26" s="374">
        <v>-0.63230640000000005</v>
      </c>
      <c r="BP26" s="374">
        <v>-0.63627500000000003</v>
      </c>
      <c r="BQ26" s="374">
        <v>-0.63967879999999999</v>
      </c>
      <c r="BR26" s="374">
        <v>-0.64150209999999996</v>
      </c>
      <c r="BS26" s="374">
        <v>-0.64051279999999999</v>
      </c>
      <c r="BT26" s="374">
        <v>-0.64318529999999996</v>
      </c>
      <c r="BU26" s="374">
        <v>-0.6516961</v>
      </c>
      <c r="BV26" s="374">
        <v>-0.65030889999999997</v>
      </c>
    </row>
    <row r="27" spans="1:74" x14ac:dyDescent="0.2">
      <c r="A27" s="278" t="s">
        <v>526</v>
      </c>
      <c r="B27" s="588" t="s">
        <v>1160</v>
      </c>
      <c r="C27" s="451">
        <v>-1.201052</v>
      </c>
      <c r="D27" s="451">
        <v>-0.96134900000000001</v>
      </c>
      <c r="E27" s="451">
        <v>-1.059785</v>
      </c>
      <c r="F27" s="451">
        <v>-1.30061</v>
      </c>
      <c r="G27" s="451">
        <v>-1.169959</v>
      </c>
      <c r="H27" s="451">
        <v>-1.3070360000000001</v>
      </c>
      <c r="I27" s="451">
        <v>-1.156085</v>
      </c>
      <c r="J27" s="451">
        <v>-1.2765340000000001</v>
      </c>
      <c r="K27" s="451">
        <v>-1.224502</v>
      </c>
      <c r="L27" s="451">
        <v>-1.1246240000000001</v>
      </c>
      <c r="M27" s="451">
        <v>-1.359056</v>
      </c>
      <c r="N27" s="451">
        <v>-1.2307779999999999</v>
      </c>
      <c r="O27" s="451">
        <v>-1.2274689999999999</v>
      </c>
      <c r="P27" s="451">
        <v>-1.149994</v>
      </c>
      <c r="Q27" s="451">
        <v>-1.2060839999999999</v>
      </c>
      <c r="R27" s="451">
        <v>-1.3134920000000001</v>
      </c>
      <c r="S27" s="451">
        <v>-1.2839929999999999</v>
      </c>
      <c r="T27" s="451">
        <v>-1.438733</v>
      </c>
      <c r="U27" s="451">
        <v>-1.2515000000000001</v>
      </c>
      <c r="V27" s="451">
        <v>-1.3592740000000001</v>
      </c>
      <c r="W27" s="451">
        <v>-1.2004570000000001</v>
      </c>
      <c r="X27" s="451">
        <v>-1.3140160000000001</v>
      </c>
      <c r="Y27" s="451">
        <v>-1.1867829999999999</v>
      </c>
      <c r="Z27" s="451">
        <v>-1.318559</v>
      </c>
      <c r="AA27" s="451">
        <v>-1.277976</v>
      </c>
      <c r="AB27" s="451">
        <v>-1.3912169999999999</v>
      </c>
      <c r="AC27" s="451">
        <v>-1.653159</v>
      </c>
      <c r="AD27" s="451">
        <v>-1.430364</v>
      </c>
      <c r="AE27" s="451">
        <v>-1.4457720000000001</v>
      </c>
      <c r="AF27" s="451">
        <v>-1.4437390000000001</v>
      </c>
      <c r="AG27" s="451">
        <v>-1.4658549999999999</v>
      </c>
      <c r="AH27" s="451">
        <v>-1.3848689999999999</v>
      </c>
      <c r="AI27" s="451">
        <v>-1.5376209999999999</v>
      </c>
      <c r="AJ27" s="451">
        <v>-1.5996360000000001</v>
      </c>
      <c r="AK27" s="451">
        <v>-1.650679</v>
      </c>
      <c r="AL27" s="451">
        <v>-1.6594949999999999</v>
      </c>
      <c r="AM27" s="451">
        <v>-1.5571550000000001</v>
      </c>
      <c r="AN27" s="451">
        <v>-1.6770640000000001</v>
      </c>
      <c r="AO27" s="451">
        <v>-1.556583</v>
      </c>
      <c r="AP27" s="451">
        <v>-1.594401</v>
      </c>
      <c r="AQ27" s="451">
        <v>-1.582409</v>
      </c>
      <c r="AR27" s="451">
        <v>-1.656655</v>
      </c>
      <c r="AS27" s="451">
        <v>-1.5543290000000001</v>
      </c>
      <c r="AT27" s="451">
        <v>-1.748154</v>
      </c>
      <c r="AU27" s="451">
        <v>-1.710774</v>
      </c>
      <c r="AV27" s="451">
        <v>-1.678439</v>
      </c>
      <c r="AW27" s="451">
        <v>-1.8698980000000001</v>
      </c>
      <c r="AX27" s="451">
        <v>-1.7002903225999999</v>
      </c>
      <c r="AY27" s="920">
        <v>-1.7123775161000001</v>
      </c>
      <c r="AZ27" s="374">
        <v>-1.675394</v>
      </c>
      <c r="BA27" s="374">
        <v>-1.712958</v>
      </c>
      <c r="BB27" s="374">
        <v>-1.7834159999999999</v>
      </c>
      <c r="BC27" s="374">
        <v>-1.8360110000000001</v>
      </c>
      <c r="BD27" s="374">
        <v>-1.7672680000000001</v>
      </c>
      <c r="BE27" s="374">
        <v>-1.8120860000000001</v>
      </c>
      <c r="BF27" s="374">
        <v>-1.7355</v>
      </c>
      <c r="BG27" s="374">
        <v>-1.801156</v>
      </c>
      <c r="BH27" s="374">
        <v>-1.783012</v>
      </c>
      <c r="BI27" s="374">
        <v>-1.8693919999999999</v>
      </c>
      <c r="BJ27" s="374">
        <v>-1.812684</v>
      </c>
      <c r="BK27" s="374">
        <v>-1.7434190000000001</v>
      </c>
      <c r="BL27" s="374">
        <v>-1.6741189999999999</v>
      </c>
      <c r="BM27" s="374">
        <v>-1.8096989999999999</v>
      </c>
      <c r="BN27" s="374">
        <v>-1.867899</v>
      </c>
      <c r="BO27" s="374">
        <v>-1.905151</v>
      </c>
      <c r="BP27" s="374">
        <v>-1.8444339999999999</v>
      </c>
      <c r="BQ27" s="374">
        <v>-1.9007050000000001</v>
      </c>
      <c r="BR27" s="374">
        <v>-1.805742</v>
      </c>
      <c r="BS27" s="374">
        <v>-1.867993</v>
      </c>
      <c r="BT27" s="374">
        <v>-1.8788229999999999</v>
      </c>
      <c r="BU27" s="374">
        <v>-2.0042529999999998</v>
      </c>
      <c r="BV27" s="374">
        <v>-1.901786</v>
      </c>
    </row>
    <row r="28" spans="1:74" x14ac:dyDescent="0.2">
      <c r="A28" s="278" t="s">
        <v>527</v>
      </c>
      <c r="B28" s="588" t="s">
        <v>1155</v>
      </c>
      <c r="C28" s="451">
        <v>-0.32599600000000001</v>
      </c>
      <c r="D28" s="451">
        <v>-0.285798</v>
      </c>
      <c r="E28" s="451">
        <v>-0.41586000000000001</v>
      </c>
      <c r="F28" s="451">
        <v>-0.41188900000000001</v>
      </c>
      <c r="G28" s="451">
        <v>-0.44028800000000001</v>
      </c>
      <c r="H28" s="451">
        <v>-0.37187199999999998</v>
      </c>
      <c r="I28" s="451">
        <v>-0.41281000000000001</v>
      </c>
      <c r="J28" s="451">
        <v>-0.43709500000000001</v>
      </c>
      <c r="K28" s="451">
        <v>-0.29815399999999997</v>
      </c>
      <c r="L28" s="451">
        <v>-0.39267400000000002</v>
      </c>
      <c r="M28" s="451">
        <v>-0.37167299999999998</v>
      </c>
      <c r="N28" s="451">
        <v>-0.286856</v>
      </c>
      <c r="O28" s="451">
        <v>-0.25077199999999999</v>
      </c>
      <c r="P28" s="451">
        <v>-0.298591</v>
      </c>
      <c r="Q28" s="451">
        <v>-0.33574599999999999</v>
      </c>
      <c r="R28" s="451">
        <v>-0.43086600000000003</v>
      </c>
      <c r="S28" s="451">
        <v>-0.48691499999999999</v>
      </c>
      <c r="T28" s="451">
        <v>-0.42652299999999999</v>
      </c>
      <c r="U28" s="451">
        <v>-0.345447</v>
      </c>
      <c r="V28" s="451">
        <v>-0.32774199999999998</v>
      </c>
      <c r="W28" s="451">
        <v>-0.43238399999999999</v>
      </c>
      <c r="X28" s="451">
        <v>-0.377442</v>
      </c>
      <c r="Y28" s="451">
        <v>-0.37562600000000002</v>
      </c>
      <c r="Z28" s="451">
        <v>-0.389403</v>
      </c>
      <c r="AA28" s="451">
        <v>-0.39708100000000002</v>
      </c>
      <c r="AB28" s="451">
        <v>-0.331368</v>
      </c>
      <c r="AC28" s="451">
        <v>-0.43581599999999998</v>
      </c>
      <c r="AD28" s="451">
        <v>-0.41938799999999998</v>
      </c>
      <c r="AE28" s="451">
        <v>-0.36749900000000002</v>
      </c>
      <c r="AF28" s="451">
        <v>-0.36075200000000002</v>
      </c>
      <c r="AG28" s="451">
        <v>-0.34126299999999998</v>
      </c>
      <c r="AH28" s="451">
        <v>-0.41646100000000003</v>
      </c>
      <c r="AI28" s="451">
        <v>-0.42943100000000001</v>
      </c>
      <c r="AJ28" s="451">
        <v>-0.44218299999999999</v>
      </c>
      <c r="AK28" s="451">
        <v>-0.40246300000000002</v>
      </c>
      <c r="AL28" s="451">
        <v>-0.39217800000000003</v>
      </c>
      <c r="AM28" s="451">
        <v>-0.307114</v>
      </c>
      <c r="AN28" s="451">
        <v>-0.44456000000000001</v>
      </c>
      <c r="AO28" s="451">
        <v>-0.46809499999999998</v>
      </c>
      <c r="AP28" s="451">
        <v>-0.51075700000000002</v>
      </c>
      <c r="AQ28" s="451">
        <v>-0.42241600000000001</v>
      </c>
      <c r="AR28" s="451">
        <v>-0.478016</v>
      </c>
      <c r="AS28" s="451">
        <v>-0.43636599999999998</v>
      </c>
      <c r="AT28" s="451">
        <v>-0.52373000000000003</v>
      </c>
      <c r="AU28" s="451">
        <v>-0.429234</v>
      </c>
      <c r="AV28" s="451">
        <v>-0.42827399999999999</v>
      </c>
      <c r="AW28" s="451">
        <v>-0.44951999999999998</v>
      </c>
      <c r="AX28" s="451">
        <v>-0.4312512</v>
      </c>
      <c r="AY28" s="920">
        <v>-0.4370849</v>
      </c>
      <c r="AZ28" s="374">
        <v>-0.52884189999999998</v>
      </c>
      <c r="BA28" s="374">
        <v>-0.55168059999999997</v>
      </c>
      <c r="BB28" s="374">
        <v>-0.53046760000000004</v>
      </c>
      <c r="BC28" s="374">
        <v>-0.50040209999999996</v>
      </c>
      <c r="BD28" s="374">
        <v>-0.56984769999999996</v>
      </c>
      <c r="BE28" s="374">
        <v>-0.50627860000000002</v>
      </c>
      <c r="BF28" s="374">
        <v>-0.54155589999999998</v>
      </c>
      <c r="BG28" s="374">
        <v>-0.51055689999999998</v>
      </c>
      <c r="BH28" s="374">
        <v>-0.55441589999999996</v>
      </c>
      <c r="BI28" s="374">
        <v>-0.52534400000000003</v>
      </c>
      <c r="BJ28" s="374">
        <v>-0.49751640000000003</v>
      </c>
      <c r="BK28" s="374">
        <v>-0.57064939999999997</v>
      </c>
      <c r="BL28" s="374">
        <v>-0.53547440000000002</v>
      </c>
      <c r="BM28" s="374">
        <v>-0.62217239999999996</v>
      </c>
      <c r="BN28" s="374">
        <v>-0.60863029999999996</v>
      </c>
      <c r="BO28" s="374">
        <v>-0.60944209999999999</v>
      </c>
      <c r="BP28" s="374">
        <v>-0.627776</v>
      </c>
      <c r="BQ28" s="374">
        <v>-0.60290189999999999</v>
      </c>
      <c r="BR28" s="374">
        <v>-0.60577270000000005</v>
      </c>
      <c r="BS28" s="374">
        <v>-0.58759810000000001</v>
      </c>
      <c r="BT28" s="374">
        <v>-0.58373819999999998</v>
      </c>
      <c r="BU28" s="374">
        <v>-0.56903789999999999</v>
      </c>
      <c r="BV28" s="374">
        <v>-0.53048499999999998</v>
      </c>
    </row>
    <row r="29" spans="1:74" x14ac:dyDescent="0.2">
      <c r="A29" s="278" t="s">
        <v>100</v>
      </c>
      <c r="B29" s="588" t="s">
        <v>1151</v>
      </c>
      <c r="C29" s="451">
        <v>-0.18290500000000001</v>
      </c>
      <c r="D29" s="451">
        <v>-0.27209100000000003</v>
      </c>
      <c r="E29" s="451">
        <v>-0.21804999999999999</v>
      </c>
      <c r="F29" s="451">
        <v>-0.212726</v>
      </c>
      <c r="G29" s="451">
        <v>-0.21076900000000001</v>
      </c>
      <c r="H29" s="451">
        <v>-0.19778200000000001</v>
      </c>
      <c r="I29" s="451">
        <v>-0.16281799999999999</v>
      </c>
      <c r="J29" s="451">
        <v>-0.16953599999999999</v>
      </c>
      <c r="K29" s="451">
        <v>-0.19464899999999999</v>
      </c>
      <c r="L29" s="451">
        <v>-0.159223</v>
      </c>
      <c r="M29" s="451">
        <v>-0.18715899999999999</v>
      </c>
      <c r="N29" s="451">
        <v>-0.19587599999999999</v>
      </c>
      <c r="O29" s="451">
        <v>-0.18923899999999999</v>
      </c>
      <c r="P29" s="451">
        <v>-0.177649</v>
      </c>
      <c r="Q29" s="451">
        <v>-0.157309</v>
      </c>
      <c r="R29" s="451">
        <v>-0.16811200000000001</v>
      </c>
      <c r="S29" s="451">
        <v>-0.14660599999999999</v>
      </c>
      <c r="T29" s="451">
        <v>-0.192936</v>
      </c>
      <c r="U29" s="451">
        <v>-0.18790799999999999</v>
      </c>
      <c r="V29" s="451">
        <v>-0.177645</v>
      </c>
      <c r="W29" s="451">
        <v>-0.21041399999999999</v>
      </c>
      <c r="X29" s="451">
        <v>-0.104409</v>
      </c>
      <c r="Y29" s="451">
        <v>-0.176619</v>
      </c>
      <c r="Z29" s="451">
        <v>-0.17014799999999999</v>
      </c>
      <c r="AA29" s="451">
        <v>-0.16297</v>
      </c>
      <c r="AB29" s="451">
        <v>-0.17483000000000001</v>
      </c>
      <c r="AC29" s="451">
        <v>-0.147899</v>
      </c>
      <c r="AD29" s="451">
        <v>-0.14412900000000001</v>
      </c>
      <c r="AE29" s="451">
        <v>-0.17696100000000001</v>
      </c>
      <c r="AF29" s="451">
        <v>-0.17473</v>
      </c>
      <c r="AG29" s="451">
        <v>-0.13039899999999999</v>
      </c>
      <c r="AH29" s="451">
        <v>-0.14550299999999999</v>
      </c>
      <c r="AI29" s="451">
        <v>-0.122339</v>
      </c>
      <c r="AJ29" s="451">
        <v>-0.118267</v>
      </c>
      <c r="AK29" s="451">
        <v>-0.15235799999999999</v>
      </c>
      <c r="AL29" s="451">
        <v>-0.15143599999999999</v>
      </c>
      <c r="AM29" s="451">
        <v>-0.15246399999999999</v>
      </c>
      <c r="AN29" s="451">
        <v>-5.6542000000000002E-2</v>
      </c>
      <c r="AO29" s="451">
        <v>-0.12850300000000001</v>
      </c>
      <c r="AP29" s="451">
        <v>-0.16747000000000001</v>
      </c>
      <c r="AQ29" s="451">
        <v>-0.152671</v>
      </c>
      <c r="AR29" s="451">
        <v>-8.2910999999999999E-2</v>
      </c>
      <c r="AS29" s="451">
        <v>-0.169269</v>
      </c>
      <c r="AT29" s="451">
        <v>-8.9409000000000002E-2</v>
      </c>
      <c r="AU29" s="451">
        <v>-0.172488</v>
      </c>
      <c r="AV29" s="451">
        <v>-0.14219200000000001</v>
      </c>
      <c r="AW29" s="451">
        <v>-0.23694399999999999</v>
      </c>
      <c r="AX29" s="451">
        <v>-0.16886609999999999</v>
      </c>
      <c r="AY29" s="920">
        <v>-0.20559189999999999</v>
      </c>
      <c r="AZ29" s="374">
        <v>-0.22607440000000001</v>
      </c>
      <c r="BA29" s="374">
        <v>-0.19648189999999999</v>
      </c>
      <c r="BB29" s="374">
        <v>-0.18887699999999999</v>
      </c>
      <c r="BC29" s="374">
        <v>-0.17193710000000001</v>
      </c>
      <c r="BD29" s="374">
        <v>-0.17348720000000001</v>
      </c>
      <c r="BE29" s="374">
        <v>-0.1649072</v>
      </c>
      <c r="BF29" s="374">
        <v>-0.1862095</v>
      </c>
      <c r="BG29" s="374">
        <v>-0.18502650000000001</v>
      </c>
      <c r="BH29" s="374">
        <v>-0.1893138</v>
      </c>
      <c r="BI29" s="374">
        <v>-0.18325520000000001</v>
      </c>
      <c r="BJ29" s="374">
        <v>-0.18865770000000001</v>
      </c>
      <c r="BK29" s="374">
        <v>-0.2099818</v>
      </c>
      <c r="BL29" s="374">
        <v>-0.23041619999999999</v>
      </c>
      <c r="BM29" s="374">
        <v>-0.1899692</v>
      </c>
      <c r="BN29" s="374">
        <v>-0.1833101</v>
      </c>
      <c r="BO29" s="374">
        <v>-0.1644053</v>
      </c>
      <c r="BP29" s="374">
        <v>-0.16490050000000001</v>
      </c>
      <c r="BQ29" s="374">
        <v>-0.15615519999999999</v>
      </c>
      <c r="BR29" s="374">
        <v>-0.17668420000000001</v>
      </c>
      <c r="BS29" s="374">
        <v>-0.1742619</v>
      </c>
      <c r="BT29" s="374">
        <v>-0.1817704</v>
      </c>
      <c r="BU29" s="374">
        <v>-0.17302380000000001</v>
      </c>
      <c r="BV29" s="374">
        <v>-0.17643259999999999</v>
      </c>
    </row>
    <row r="30" spans="1:74" x14ac:dyDescent="0.2">
      <c r="A30" s="278"/>
      <c r="B30" s="587"/>
      <c r="C30" s="451"/>
      <c r="D30" s="451"/>
      <c r="E30" s="451"/>
      <c r="F30" s="451"/>
      <c r="G30" s="451"/>
      <c r="H30" s="451"/>
      <c r="I30" s="451"/>
      <c r="J30" s="451"/>
      <c r="K30" s="451"/>
      <c r="L30" s="451"/>
      <c r="M30" s="451"/>
      <c r="N30" s="451"/>
      <c r="O30" s="451"/>
      <c r="P30" s="451"/>
      <c r="Q30" s="451"/>
      <c r="R30" s="451"/>
      <c r="S30" s="451"/>
      <c r="T30" s="451"/>
      <c r="U30" s="451"/>
      <c r="V30" s="451"/>
      <c r="W30" s="451"/>
      <c r="X30" s="451"/>
      <c r="Y30" s="451"/>
      <c r="Z30" s="451"/>
      <c r="AA30" s="451"/>
      <c r="AB30" s="451"/>
      <c r="AC30" s="451"/>
      <c r="AD30" s="451"/>
      <c r="AE30" s="451"/>
      <c r="AF30" s="451"/>
      <c r="AG30" s="451"/>
      <c r="AH30" s="451"/>
      <c r="AI30" s="451"/>
      <c r="AJ30" s="451"/>
      <c r="AK30" s="451"/>
      <c r="AL30" s="451"/>
      <c r="AM30" s="451"/>
      <c r="AN30" s="451"/>
      <c r="AO30" s="451"/>
      <c r="AP30" s="451"/>
      <c r="AQ30" s="451"/>
      <c r="AR30" s="451"/>
      <c r="AS30" s="451"/>
      <c r="AT30" s="451"/>
      <c r="AU30" s="451"/>
      <c r="AV30" s="451"/>
      <c r="AW30" s="451"/>
      <c r="AX30" s="451"/>
      <c r="AY30" s="920"/>
      <c r="AZ30" s="374"/>
      <c r="BA30" s="374"/>
      <c r="BB30" s="374"/>
      <c r="BC30" s="374"/>
      <c r="BD30" s="374"/>
      <c r="BE30" s="374"/>
      <c r="BF30" s="374"/>
      <c r="BG30" s="374"/>
      <c r="BH30" s="374"/>
      <c r="BI30" s="374"/>
      <c r="BJ30" s="374"/>
      <c r="BK30" s="374"/>
      <c r="BL30" s="374"/>
      <c r="BM30" s="374"/>
      <c r="BN30" s="374"/>
      <c r="BO30" s="374"/>
      <c r="BP30" s="374"/>
      <c r="BQ30" s="374"/>
      <c r="BR30" s="374"/>
      <c r="BS30" s="374"/>
      <c r="BT30" s="374"/>
      <c r="BU30" s="374"/>
      <c r="BV30" s="374"/>
    </row>
    <row r="31" spans="1:74" s="288" customFormat="1" x14ac:dyDescent="0.2">
      <c r="A31" s="571" t="s">
        <v>535</v>
      </c>
      <c r="B31" s="583" t="s">
        <v>1161</v>
      </c>
      <c r="C31" s="334">
        <v>197.22988000000001</v>
      </c>
      <c r="D31" s="334">
        <v>178.06336899999999</v>
      </c>
      <c r="E31" s="334">
        <v>176.882181</v>
      </c>
      <c r="F31" s="334">
        <v>185.83204900000001</v>
      </c>
      <c r="G31" s="334">
        <v>196.36487199999999</v>
      </c>
      <c r="H31" s="334">
        <v>205.29779600000001</v>
      </c>
      <c r="I31" s="334">
        <v>221.754276</v>
      </c>
      <c r="J31" s="334">
        <v>229.26124799999999</v>
      </c>
      <c r="K31" s="334">
        <v>235.50357700000001</v>
      </c>
      <c r="L31" s="334">
        <v>235.73503299999999</v>
      </c>
      <c r="M31" s="334">
        <v>220.683379</v>
      </c>
      <c r="N31" s="334">
        <v>193.052471</v>
      </c>
      <c r="O31" s="334">
        <v>160.87744900000001</v>
      </c>
      <c r="P31" s="334">
        <v>141.07776200000001</v>
      </c>
      <c r="Q31" s="334">
        <v>142.11115699999999</v>
      </c>
      <c r="R31" s="334">
        <v>154.29309699999999</v>
      </c>
      <c r="S31" s="334">
        <v>177.48304099999999</v>
      </c>
      <c r="T31" s="334">
        <v>186.72917699999999</v>
      </c>
      <c r="U31" s="334">
        <v>208.541369</v>
      </c>
      <c r="V31" s="334">
        <v>230.774023</v>
      </c>
      <c r="W31" s="334">
        <v>243.70535000000001</v>
      </c>
      <c r="X31" s="334">
        <v>243.01998399999999</v>
      </c>
      <c r="Y31" s="334">
        <v>236.15490500000001</v>
      </c>
      <c r="Z31" s="334">
        <v>211.14952099999999</v>
      </c>
      <c r="AA31" s="334">
        <v>187.896445</v>
      </c>
      <c r="AB31" s="334">
        <v>174.685643</v>
      </c>
      <c r="AC31" s="334">
        <v>173.949138</v>
      </c>
      <c r="AD31" s="334">
        <v>187.93352400000001</v>
      </c>
      <c r="AE31" s="334">
        <v>207.05935700000001</v>
      </c>
      <c r="AF31" s="334">
        <v>225.71730600000001</v>
      </c>
      <c r="AG31" s="334">
        <v>242.93247600000001</v>
      </c>
      <c r="AH31" s="334">
        <v>266.99305399999997</v>
      </c>
      <c r="AI31" s="334">
        <v>277.21147300000001</v>
      </c>
      <c r="AJ31" s="334">
        <v>274.01406400000002</v>
      </c>
      <c r="AK31" s="334">
        <v>254.801704</v>
      </c>
      <c r="AL31" s="334">
        <v>223.298676</v>
      </c>
      <c r="AM31" s="334">
        <v>185.572822</v>
      </c>
      <c r="AN31" s="334">
        <v>163.32581099999999</v>
      </c>
      <c r="AO31" s="334">
        <v>169.183324</v>
      </c>
      <c r="AP31" s="334">
        <v>188.516414</v>
      </c>
      <c r="AQ31" s="334">
        <v>214.52483899999999</v>
      </c>
      <c r="AR31" s="334">
        <v>235.056847</v>
      </c>
      <c r="AS31" s="334">
        <v>264.63737700000001</v>
      </c>
      <c r="AT31" s="334">
        <v>278.24472700000001</v>
      </c>
      <c r="AU31" s="334">
        <v>277.42261100000002</v>
      </c>
      <c r="AV31" s="334">
        <v>269.607191</v>
      </c>
      <c r="AW31" s="334">
        <v>253.86951099999999</v>
      </c>
      <c r="AX31" s="334">
        <v>232.46899999999999</v>
      </c>
      <c r="AY31" s="939">
        <v>200.88065014</v>
      </c>
      <c r="AZ31" s="459">
        <v>186.23869999999999</v>
      </c>
      <c r="BA31" s="459">
        <v>185.75540000000001</v>
      </c>
      <c r="BB31" s="459">
        <v>198.92760000000001</v>
      </c>
      <c r="BC31" s="459">
        <v>219.64760000000001</v>
      </c>
      <c r="BD31" s="459">
        <v>237.483</v>
      </c>
      <c r="BE31" s="459">
        <v>252.90180000000001</v>
      </c>
      <c r="BF31" s="459">
        <v>272.12040000000002</v>
      </c>
      <c r="BG31" s="459">
        <v>276.8603</v>
      </c>
      <c r="BH31" s="459">
        <v>268.81599999999997</v>
      </c>
      <c r="BI31" s="459">
        <v>253.3886</v>
      </c>
      <c r="BJ31" s="459">
        <v>228.3818</v>
      </c>
      <c r="BK31" s="459">
        <v>204.06020000000001</v>
      </c>
      <c r="BL31" s="459">
        <v>188.54169999999999</v>
      </c>
      <c r="BM31" s="459">
        <v>188.36859999999999</v>
      </c>
      <c r="BN31" s="459">
        <v>199.01339999999999</v>
      </c>
      <c r="BO31" s="459">
        <v>218.34530000000001</v>
      </c>
      <c r="BP31" s="459">
        <v>235.72030000000001</v>
      </c>
      <c r="BQ31" s="459">
        <v>251.0256</v>
      </c>
      <c r="BR31" s="459">
        <v>268.82510000000002</v>
      </c>
      <c r="BS31" s="459">
        <v>274.42840000000001</v>
      </c>
      <c r="BT31" s="459">
        <v>267.8578</v>
      </c>
      <c r="BU31" s="459">
        <v>254.25720000000001</v>
      </c>
      <c r="BV31" s="459">
        <v>229.0034</v>
      </c>
    </row>
    <row r="32" spans="1:74" x14ac:dyDescent="0.2">
      <c r="A32" s="278" t="s">
        <v>530</v>
      </c>
      <c r="B32" s="588" t="s">
        <v>1149</v>
      </c>
      <c r="C32" s="597">
        <v>68.323999999999998</v>
      </c>
      <c r="D32" s="597">
        <v>69.248000000000005</v>
      </c>
      <c r="E32" s="597">
        <v>73.39</v>
      </c>
      <c r="F32" s="597">
        <v>74.856999999999999</v>
      </c>
      <c r="G32" s="597">
        <v>72.147999999999996</v>
      </c>
      <c r="H32" s="597">
        <v>70.045000000000002</v>
      </c>
      <c r="I32" s="597">
        <v>71.266999999999996</v>
      </c>
      <c r="J32" s="597">
        <v>68.629000000000005</v>
      </c>
      <c r="K32" s="597">
        <v>69.63</v>
      </c>
      <c r="L32" s="597">
        <v>69.197000000000003</v>
      </c>
      <c r="M32" s="597">
        <v>69.98</v>
      </c>
      <c r="N32" s="597">
        <v>63.204000000000001</v>
      </c>
      <c r="O32" s="597">
        <v>54.59</v>
      </c>
      <c r="P32" s="597">
        <v>49.136000000000003</v>
      </c>
      <c r="Q32" s="597">
        <v>49.643000000000001</v>
      </c>
      <c r="R32" s="597">
        <v>51.323999999999998</v>
      </c>
      <c r="S32" s="597">
        <v>53.750999999999998</v>
      </c>
      <c r="T32" s="597">
        <v>49.872999999999998</v>
      </c>
      <c r="U32" s="597">
        <v>47.518999999999998</v>
      </c>
      <c r="V32" s="597">
        <v>50.063000000000002</v>
      </c>
      <c r="W32" s="597">
        <v>52.158999999999999</v>
      </c>
      <c r="X32" s="597">
        <v>52.713000000000001</v>
      </c>
      <c r="Y32" s="597">
        <v>56.796999999999997</v>
      </c>
      <c r="Z32" s="597">
        <v>53.545999999999999</v>
      </c>
      <c r="AA32" s="597">
        <v>52.497999999999998</v>
      </c>
      <c r="AB32" s="597">
        <v>52.121000000000002</v>
      </c>
      <c r="AC32" s="597">
        <v>54.469000000000001</v>
      </c>
      <c r="AD32" s="597">
        <v>56.710999999999999</v>
      </c>
      <c r="AE32" s="597">
        <v>54.235999999999997</v>
      </c>
      <c r="AF32" s="597">
        <v>51.518999999999998</v>
      </c>
      <c r="AG32" s="597">
        <v>48.314999999999998</v>
      </c>
      <c r="AH32" s="597">
        <v>51.042000000000002</v>
      </c>
      <c r="AI32" s="597">
        <v>57.296999999999997</v>
      </c>
      <c r="AJ32" s="597">
        <v>66.185000000000002</v>
      </c>
      <c r="AK32" s="597">
        <v>72.043000000000006</v>
      </c>
      <c r="AL32" s="597">
        <v>65.796000000000006</v>
      </c>
      <c r="AM32" s="597">
        <v>58.28</v>
      </c>
      <c r="AN32" s="597">
        <v>53.491</v>
      </c>
      <c r="AO32" s="597">
        <v>58.250999999999998</v>
      </c>
      <c r="AP32" s="597">
        <v>66.539000000000001</v>
      </c>
      <c r="AQ32" s="597">
        <v>72.078000000000003</v>
      </c>
      <c r="AR32" s="597">
        <v>75.277000000000001</v>
      </c>
      <c r="AS32" s="597">
        <v>80.888999999999996</v>
      </c>
      <c r="AT32" s="597">
        <v>79.498999999999995</v>
      </c>
      <c r="AU32" s="597">
        <v>77.227000000000004</v>
      </c>
      <c r="AV32" s="597">
        <v>75.301000000000002</v>
      </c>
      <c r="AW32" s="597">
        <v>76.966999999999999</v>
      </c>
      <c r="AX32" s="597">
        <v>75.194162976000001</v>
      </c>
      <c r="AY32" s="922">
        <v>70.057635598000005</v>
      </c>
      <c r="AZ32" s="376">
        <v>69.743570000000005</v>
      </c>
      <c r="BA32" s="376">
        <v>69.944730000000007</v>
      </c>
      <c r="BB32" s="376">
        <v>71.447739999999996</v>
      </c>
      <c r="BC32" s="376">
        <v>73.07638</v>
      </c>
      <c r="BD32" s="376">
        <v>72.156530000000004</v>
      </c>
      <c r="BE32" s="376">
        <v>70.470609999999994</v>
      </c>
      <c r="BF32" s="376">
        <v>70.247010000000003</v>
      </c>
      <c r="BG32" s="376">
        <v>70.061689999999999</v>
      </c>
      <c r="BH32" s="376">
        <v>71.209159999999997</v>
      </c>
      <c r="BI32" s="376">
        <v>72.123059999999995</v>
      </c>
      <c r="BJ32" s="376">
        <v>70.615949999999998</v>
      </c>
      <c r="BK32" s="376">
        <v>69.027590000000004</v>
      </c>
      <c r="BL32" s="376">
        <v>69.006519999999995</v>
      </c>
      <c r="BM32" s="376">
        <v>69.758949999999999</v>
      </c>
      <c r="BN32" s="376">
        <v>70.982190000000003</v>
      </c>
      <c r="BO32" s="376">
        <v>72.788560000000004</v>
      </c>
      <c r="BP32" s="376">
        <v>72.049499999999995</v>
      </c>
      <c r="BQ32" s="376">
        <v>70.810400000000001</v>
      </c>
      <c r="BR32" s="376">
        <v>70.846530000000001</v>
      </c>
      <c r="BS32" s="376">
        <v>71.163679999999999</v>
      </c>
      <c r="BT32" s="376">
        <v>72.422439999999995</v>
      </c>
      <c r="BU32" s="376">
        <v>73.859229999999997</v>
      </c>
      <c r="BV32" s="376">
        <v>72.451779999999999</v>
      </c>
    </row>
    <row r="33" spans="1:77" x14ac:dyDescent="0.2">
      <c r="A33" s="278" t="s">
        <v>576</v>
      </c>
      <c r="B33" s="588" t="s">
        <v>942</v>
      </c>
      <c r="C33" s="597">
        <v>55.151000000000003</v>
      </c>
      <c r="D33" s="597">
        <v>43.514000000000003</v>
      </c>
      <c r="E33" s="597">
        <v>41.744999999999997</v>
      </c>
      <c r="F33" s="597">
        <v>44.915999999999997</v>
      </c>
      <c r="G33" s="597">
        <v>52.225000000000001</v>
      </c>
      <c r="H33" s="597">
        <v>56.784999999999997</v>
      </c>
      <c r="I33" s="597">
        <v>64.31</v>
      </c>
      <c r="J33" s="597">
        <v>69.605999999999995</v>
      </c>
      <c r="K33" s="597">
        <v>72.167000000000002</v>
      </c>
      <c r="L33" s="597">
        <v>76.198999999999998</v>
      </c>
      <c r="M33" s="597">
        <v>72.114999999999995</v>
      </c>
      <c r="N33" s="597">
        <v>63.838999999999999</v>
      </c>
      <c r="O33" s="597">
        <v>48.018999999999998</v>
      </c>
      <c r="P33" s="597">
        <v>37.734000000000002</v>
      </c>
      <c r="Q33" s="597">
        <v>36.265999999999998</v>
      </c>
      <c r="R33" s="597">
        <v>40.213999999999999</v>
      </c>
      <c r="S33" s="597">
        <v>49.670999999999999</v>
      </c>
      <c r="T33" s="597">
        <v>54.127000000000002</v>
      </c>
      <c r="U33" s="597">
        <v>64.161000000000001</v>
      </c>
      <c r="V33" s="597">
        <v>72.837999999999994</v>
      </c>
      <c r="W33" s="597">
        <v>81.98</v>
      </c>
      <c r="X33" s="597">
        <v>86.724000000000004</v>
      </c>
      <c r="Y33" s="597">
        <v>87.671999999999997</v>
      </c>
      <c r="Z33" s="597">
        <v>76.641999999999996</v>
      </c>
      <c r="AA33" s="597">
        <v>68.543999999999997</v>
      </c>
      <c r="AB33" s="597">
        <v>60.451999999999998</v>
      </c>
      <c r="AC33" s="597">
        <v>55.197000000000003</v>
      </c>
      <c r="AD33" s="597">
        <v>60.600999999999999</v>
      </c>
      <c r="AE33" s="597">
        <v>71.049000000000007</v>
      </c>
      <c r="AF33" s="597">
        <v>79.191999999999993</v>
      </c>
      <c r="AG33" s="597">
        <v>86.676000000000002</v>
      </c>
      <c r="AH33" s="597">
        <v>96.358999999999995</v>
      </c>
      <c r="AI33" s="597">
        <v>101.404</v>
      </c>
      <c r="AJ33" s="597">
        <v>97.908000000000001</v>
      </c>
      <c r="AK33" s="597">
        <v>90.122</v>
      </c>
      <c r="AL33" s="597">
        <v>79.64</v>
      </c>
      <c r="AM33" s="597">
        <v>60.189</v>
      </c>
      <c r="AN33" s="597">
        <v>49.963999999999999</v>
      </c>
      <c r="AO33" s="597">
        <v>51.747999999999998</v>
      </c>
      <c r="AP33" s="597">
        <v>57.32</v>
      </c>
      <c r="AQ33" s="597">
        <v>66.757999999999996</v>
      </c>
      <c r="AR33" s="597">
        <v>75.070999999999998</v>
      </c>
      <c r="AS33" s="597">
        <v>87.156000000000006</v>
      </c>
      <c r="AT33" s="597">
        <v>94.070999999999998</v>
      </c>
      <c r="AU33" s="597">
        <v>97.861999999999995</v>
      </c>
      <c r="AV33" s="597">
        <v>97.715999999999994</v>
      </c>
      <c r="AW33" s="597">
        <v>92.710999999999999</v>
      </c>
      <c r="AX33" s="597">
        <v>85.036583199999995</v>
      </c>
      <c r="AY33" s="922">
        <v>69.091587290000007</v>
      </c>
      <c r="AZ33" s="376">
        <v>60.113660000000003</v>
      </c>
      <c r="BA33" s="376">
        <v>57.74832</v>
      </c>
      <c r="BB33" s="376">
        <v>59.883980000000001</v>
      </c>
      <c r="BC33" s="376">
        <v>67.144509999999997</v>
      </c>
      <c r="BD33" s="376">
        <v>75.487780000000001</v>
      </c>
      <c r="BE33" s="376">
        <v>81.654290000000003</v>
      </c>
      <c r="BF33" s="376">
        <v>90.049090000000007</v>
      </c>
      <c r="BG33" s="376">
        <v>94.658860000000004</v>
      </c>
      <c r="BH33" s="376">
        <v>94.427449999999993</v>
      </c>
      <c r="BI33" s="376">
        <v>91.855810000000005</v>
      </c>
      <c r="BJ33" s="376">
        <v>81.177350000000004</v>
      </c>
      <c r="BK33" s="376">
        <v>67.966939999999994</v>
      </c>
      <c r="BL33" s="376">
        <v>58.784770000000002</v>
      </c>
      <c r="BM33" s="376">
        <v>57.159469999999999</v>
      </c>
      <c r="BN33" s="376">
        <v>59.51343</v>
      </c>
      <c r="BO33" s="376">
        <v>67.156450000000007</v>
      </c>
      <c r="BP33" s="376">
        <v>75.793750000000003</v>
      </c>
      <c r="BQ33" s="376">
        <v>82.371629999999996</v>
      </c>
      <c r="BR33" s="376">
        <v>91.018699999999995</v>
      </c>
      <c r="BS33" s="376">
        <v>95.91189</v>
      </c>
      <c r="BT33" s="376">
        <v>95.984449999999995</v>
      </c>
      <c r="BU33" s="376">
        <v>93.672280000000001</v>
      </c>
      <c r="BV33" s="376">
        <v>82.599350000000001</v>
      </c>
    </row>
    <row r="34" spans="1:77" x14ac:dyDescent="0.2">
      <c r="A34" s="278" t="s">
        <v>577</v>
      </c>
      <c r="B34" s="588" t="s">
        <v>1162</v>
      </c>
      <c r="C34" s="597">
        <v>1.1639999999999999</v>
      </c>
      <c r="D34" s="597">
        <v>1.01</v>
      </c>
      <c r="E34" s="597">
        <v>1.07</v>
      </c>
      <c r="F34" s="597">
        <v>1.0920000000000001</v>
      </c>
      <c r="G34" s="597">
        <v>1.1060000000000001</v>
      </c>
      <c r="H34" s="597">
        <v>1.1859999999999999</v>
      </c>
      <c r="I34" s="597">
        <v>1.2250000000000001</v>
      </c>
      <c r="J34" s="597">
        <v>1.141</v>
      </c>
      <c r="K34" s="597">
        <v>1.32</v>
      </c>
      <c r="L34" s="597">
        <v>1.429</v>
      </c>
      <c r="M34" s="597">
        <v>1.5409999999999999</v>
      </c>
      <c r="N34" s="597">
        <v>1.397</v>
      </c>
      <c r="O34" s="597">
        <v>1.204</v>
      </c>
      <c r="P34" s="597">
        <v>1.1779999999999999</v>
      </c>
      <c r="Q34" s="597">
        <v>1.071</v>
      </c>
      <c r="R34" s="597">
        <v>0.99099999999999999</v>
      </c>
      <c r="S34" s="597">
        <v>1.0940000000000001</v>
      </c>
      <c r="T34" s="597">
        <v>1.228</v>
      </c>
      <c r="U34" s="597">
        <v>1.2290000000000001</v>
      </c>
      <c r="V34" s="597">
        <v>1.091</v>
      </c>
      <c r="W34" s="597">
        <v>1.083</v>
      </c>
      <c r="X34" s="597">
        <v>1.0269999999999999</v>
      </c>
      <c r="Y34" s="597">
        <v>1.1679999999999999</v>
      </c>
      <c r="Z34" s="597">
        <v>1.3380000000000001</v>
      </c>
      <c r="AA34" s="597">
        <v>0.96299999999999997</v>
      </c>
      <c r="AB34" s="597">
        <v>0.84499999999999997</v>
      </c>
      <c r="AC34" s="597">
        <v>1.145</v>
      </c>
      <c r="AD34" s="597">
        <v>1.2789999999999999</v>
      </c>
      <c r="AE34" s="597">
        <v>1.1459999999999999</v>
      </c>
      <c r="AF34" s="597">
        <v>1.1379999999999999</v>
      </c>
      <c r="AG34" s="597">
        <v>1.2330000000000001</v>
      </c>
      <c r="AH34" s="597">
        <v>1.1990000000000001</v>
      </c>
      <c r="AI34" s="597">
        <v>1.218</v>
      </c>
      <c r="AJ34" s="597">
        <v>1.345</v>
      </c>
      <c r="AK34" s="597">
        <v>1.526</v>
      </c>
      <c r="AL34" s="597">
        <v>0.90900000000000003</v>
      </c>
      <c r="AM34" s="597">
        <v>0.77900000000000003</v>
      </c>
      <c r="AN34" s="597">
        <v>0.72599999999999998</v>
      </c>
      <c r="AO34" s="597">
        <v>0.88700000000000001</v>
      </c>
      <c r="AP34" s="597">
        <v>1.034</v>
      </c>
      <c r="AQ34" s="597">
        <v>1.1379999999999999</v>
      </c>
      <c r="AR34" s="597">
        <v>1.3440000000000001</v>
      </c>
      <c r="AS34" s="597">
        <v>1.2689999999999999</v>
      </c>
      <c r="AT34" s="597">
        <v>1.3240000000000001</v>
      </c>
      <c r="AU34" s="597">
        <v>1.3340000000000001</v>
      </c>
      <c r="AV34" s="597">
        <v>1.49</v>
      </c>
      <c r="AW34" s="597">
        <v>1.44</v>
      </c>
      <c r="AX34" s="597">
        <v>1.3514168</v>
      </c>
      <c r="AY34" s="922">
        <v>1.1551739999999999</v>
      </c>
      <c r="AZ34" s="376">
        <v>1.1817599999999999</v>
      </c>
      <c r="BA34" s="376">
        <v>1.24346</v>
      </c>
      <c r="BB34" s="376">
        <v>1.3023149999999999</v>
      </c>
      <c r="BC34" s="376">
        <v>1.488051</v>
      </c>
      <c r="BD34" s="376">
        <v>1.5334760000000001</v>
      </c>
      <c r="BE34" s="376">
        <v>1.7444219999999999</v>
      </c>
      <c r="BF34" s="376">
        <v>1.8918140000000001</v>
      </c>
      <c r="BG34" s="376">
        <v>1.704186</v>
      </c>
      <c r="BH34" s="376">
        <v>1.761366</v>
      </c>
      <c r="BI34" s="376">
        <v>1.68546</v>
      </c>
      <c r="BJ34" s="376">
        <v>1.5422089999999999</v>
      </c>
      <c r="BK34" s="376">
        <v>1.309555</v>
      </c>
      <c r="BL34" s="376">
        <v>1.3076239999999999</v>
      </c>
      <c r="BM34" s="376">
        <v>1.346919</v>
      </c>
      <c r="BN34" s="376">
        <v>1.377745</v>
      </c>
      <c r="BO34" s="376">
        <v>1.5460210000000001</v>
      </c>
      <c r="BP34" s="376">
        <v>1.58629</v>
      </c>
      <c r="BQ34" s="376">
        <v>1.7827599999999999</v>
      </c>
      <c r="BR34" s="376">
        <v>1.9360729999999999</v>
      </c>
      <c r="BS34" s="376">
        <v>1.7515529999999999</v>
      </c>
      <c r="BT34" s="376">
        <v>1.805096</v>
      </c>
      <c r="BU34" s="376">
        <v>1.7240960000000001</v>
      </c>
      <c r="BV34" s="376">
        <v>1.5833710000000001</v>
      </c>
    </row>
    <row r="35" spans="1:77" x14ac:dyDescent="0.2">
      <c r="A35" s="278" t="s">
        <v>531</v>
      </c>
      <c r="B35" s="588" t="s">
        <v>1155</v>
      </c>
      <c r="C35" s="597">
        <v>44.529000000000003</v>
      </c>
      <c r="D35" s="597">
        <v>39.164999999999999</v>
      </c>
      <c r="E35" s="597">
        <v>37.670999999999999</v>
      </c>
      <c r="F35" s="597">
        <v>43.624000000000002</v>
      </c>
      <c r="G35" s="597">
        <v>48.456000000000003</v>
      </c>
      <c r="H35" s="597">
        <v>54.749000000000002</v>
      </c>
      <c r="I35" s="597">
        <v>61.786000000000001</v>
      </c>
      <c r="J35" s="597">
        <v>66.998000000000005</v>
      </c>
      <c r="K35" s="597">
        <v>69.929000000000002</v>
      </c>
      <c r="L35" s="597">
        <v>65.697999999999993</v>
      </c>
      <c r="M35" s="597">
        <v>55.329000000000001</v>
      </c>
      <c r="N35" s="597">
        <v>43.917999999999999</v>
      </c>
      <c r="O35" s="597">
        <v>36.618000000000002</v>
      </c>
      <c r="P35" s="597">
        <v>34.167000000000002</v>
      </c>
      <c r="Q35" s="597">
        <v>35.732999999999997</v>
      </c>
      <c r="R35" s="597">
        <v>41.741</v>
      </c>
      <c r="S35" s="597">
        <v>49.762</v>
      </c>
      <c r="T35" s="597">
        <v>58.811</v>
      </c>
      <c r="U35" s="597">
        <v>70.840999999999994</v>
      </c>
      <c r="V35" s="597">
        <v>80.811999999999998</v>
      </c>
      <c r="W35" s="597">
        <v>81.256</v>
      </c>
      <c r="X35" s="597">
        <v>75.587000000000003</v>
      </c>
      <c r="Y35" s="597">
        <v>64.201999999999998</v>
      </c>
      <c r="Z35" s="597">
        <v>54.493000000000002</v>
      </c>
      <c r="AA35" s="597">
        <v>43.063000000000002</v>
      </c>
      <c r="AB35" s="597">
        <v>39.097999999999999</v>
      </c>
      <c r="AC35" s="597">
        <v>40.268999999999998</v>
      </c>
      <c r="AD35" s="597">
        <v>47.418999999999997</v>
      </c>
      <c r="AE35" s="597">
        <v>59.024000000000001</v>
      </c>
      <c r="AF35" s="597">
        <v>70.47</v>
      </c>
      <c r="AG35" s="597">
        <v>79.897999999999996</v>
      </c>
      <c r="AH35" s="597">
        <v>90.894000000000005</v>
      </c>
      <c r="AI35" s="597">
        <v>90.040999999999997</v>
      </c>
      <c r="AJ35" s="597">
        <v>80.539000000000001</v>
      </c>
      <c r="AK35" s="597">
        <v>64.456000000000003</v>
      </c>
      <c r="AL35" s="597">
        <v>50.121000000000002</v>
      </c>
      <c r="AM35" s="597">
        <v>41.631</v>
      </c>
      <c r="AN35" s="597">
        <v>35.704000000000001</v>
      </c>
      <c r="AO35" s="597">
        <v>35.070999999999998</v>
      </c>
      <c r="AP35" s="597">
        <v>41.503</v>
      </c>
      <c r="AQ35" s="597">
        <v>51.664000000000001</v>
      </c>
      <c r="AR35" s="597">
        <v>59.182000000000002</v>
      </c>
      <c r="AS35" s="597">
        <v>69.510000000000005</v>
      </c>
      <c r="AT35" s="597">
        <v>77.09</v>
      </c>
      <c r="AU35" s="597">
        <v>76.417000000000002</v>
      </c>
      <c r="AV35" s="597">
        <v>71.117000000000004</v>
      </c>
      <c r="AW35" s="597">
        <v>60.091999999999999</v>
      </c>
      <c r="AX35" s="597">
        <v>48.645586622000003</v>
      </c>
      <c r="AY35" s="922">
        <v>42.161817624999998</v>
      </c>
      <c r="AZ35" s="376">
        <v>37.977980000000002</v>
      </c>
      <c r="BA35" s="376">
        <v>40.169870000000003</v>
      </c>
      <c r="BB35" s="376">
        <v>49.506100000000004</v>
      </c>
      <c r="BC35" s="376">
        <v>60.606839999999998</v>
      </c>
      <c r="BD35" s="376">
        <v>70.311570000000003</v>
      </c>
      <c r="BE35" s="376">
        <v>80.081850000000003</v>
      </c>
      <c r="BF35" s="376">
        <v>90.733189999999993</v>
      </c>
      <c r="BG35" s="376">
        <v>91.435239999999993</v>
      </c>
      <c r="BH35" s="376">
        <v>82.679050000000004</v>
      </c>
      <c r="BI35" s="376">
        <v>69.076769999999996</v>
      </c>
      <c r="BJ35" s="376">
        <v>56.638779999999997</v>
      </c>
      <c r="BK35" s="376">
        <v>48.020049999999998</v>
      </c>
      <c r="BL35" s="376">
        <v>42.825069999999997</v>
      </c>
      <c r="BM35" s="376">
        <v>43.996209999999998</v>
      </c>
      <c r="BN35" s="376">
        <v>50.843170000000001</v>
      </c>
      <c r="BO35" s="376">
        <v>59.97383</v>
      </c>
      <c r="BP35" s="376">
        <v>68.706959999999995</v>
      </c>
      <c r="BQ35" s="376">
        <v>77.482919999999993</v>
      </c>
      <c r="BR35" s="376">
        <v>86.162850000000006</v>
      </c>
      <c r="BS35" s="376">
        <v>86.90907</v>
      </c>
      <c r="BT35" s="376">
        <v>79.186670000000007</v>
      </c>
      <c r="BU35" s="376">
        <v>66.600309999999993</v>
      </c>
      <c r="BV35" s="376">
        <v>54.183210000000003</v>
      </c>
    </row>
    <row r="36" spans="1:77" x14ac:dyDescent="0.2">
      <c r="A36" s="278" t="s">
        <v>439</v>
      </c>
      <c r="B36" s="588" t="s">
        <v>1151</v>
      </c>
      <c r="C36" s="597">
        <v>28.061879999999999</v>
      </c>
      <c r="D36" s="597">
        <v>25.126369</v>
      </c>
      <c r="E36" s="597">
        <v>23.006181000000002</v>
      </c>
      <c r="F36" s="597">
        <v>21.343049000000001</v>
      </c>
      <c r="G36" s="597">
        <v>22.429872</v>
      </c>
      <c r="H36" s="597">
        <v>22.532796000000001</v>
      </c>
      <c r="I36" s="597">
        <v>23.166276</v>
      </c>
      <c r="J36" s="597">
        <v>22.887248</v>
      </c>
      <c r="K36" s="597">
        <v>22.457577000000001</v>
      </c>
      <c r="L36" s="597">
        <v>23.212033000000002</v>
      </c>
      <c r="M36" s="597">
        <v>21.718378999999999</v>
      </c>
      <c r="N36" s="597">
        <v>20.694471</v>
      </c>
      <c r="O36" s="597">
        <v>20.446449000000001</v>
      </c>
      <c r="P36" s="597">
        <v>18.862762</v>
      </c>
      <c r="Q36" s="597">
        <v>19.398157000000001</v>
      </c>
      <c r="R36" s="597">
        <v>20.023097</v>
      </c>
      <c r="S36" s="597">
        <v>23.205041000000001</v>
      </c>
      <c r="T36" s="597">
        <v>22.690176999999998</v>
      </c>
      <c r="U36" s="597">
        <v>24.791369</v>
      </c>
      <c r="V36" s="597">
        <v>25.970023000000001</v>
      </c>
      <c r="W36" s="597">
        <v>27.227350000000001</v>
      </c>
      <c r="X36" s="597">
        <v>26.968983999999999</v>
      </c>
      <c r="Y36" s="597">
        <v>26.315905000000001</v>
      </c>
      <c r="Z36" s="597">
        <v>25.130521000000002</v>
      </c>
      <c r="AA36" s="597">
        <v>22.828444999999999</v>
      </c>
      <c r="AB36" s="597">
        <v>22.169643000000001</v>
      </c>
      <c r="AC36" s="597">
        <v>22.869138</v>
      </c>
      <c r="AD36" s="597">
        <v>21.923524</v>
      </c>
      <c r="AE36" s="597">
        <v>21.604357</v>
      </c>
      <c r="AF36" s="597">
        <v>23.398306000000002</v>
      </c>
      <c r="AG36" s="597">
        <v>26.810476000000001</v>
      </c>
      <c r="AH36" s="597">
        <v>27.499054000000001</v>
      </c>
      <c r="AI36" s="597">
        <v>27.251473000000001</v>
      </c>
      <c r="AJ36" s="597">
        <v>28.037064000000001</v>
      </c>
      <c r="AK36" s="597">
        <v>26.654703999999999</v>
      </c>
      <c r="AL36" s="597">
        <v>26.832675999999999</v>
      </c>
      <c r="AM36" s="597">
        <v>24.693822000000001</v>
      </c>
      <c r="AN36" s="597">
        <v>23.440811</v>
      </c>
      <c r="AO36" s="597">
        <v>23.226324000000002</v>
      </c>
      <c r="AP36" s="597">
        <v>22.120414</v>
      </c>
      <c r="AQ36" s="597">
        <v>22.886838999999998</v>
      </c>
      <c r="AR36" s="597">
        <v>24.182846999999999</v>
      </c>
      <c r="AS36" s="597">
        <v>25.813376999999999</v>
      </c>
      <c r="AT36" s="597">
        <v>26.260726999999999</v>
      </c>
      <c r="AU36" s="597">
        <v>24.582611</v>
      </c>
      <c r="AV36" s="597">
        <v>23.983191000000001</v>
      </c>
      <c r="AW36" s="597">
        <v>22.659510999999998</v>
      </c>
      <c r="AX36" s="597">
        <v>22.241250401999999</v>
      </c>
      <c r="AY36" s="922">
        <v>18.414435624999999</v>
      </c>
      <c r="AZ36" s="376">
        <v>17.221689999999999</v>
      </c>
      <c r="BA36" s="376">
        <v>16.648969999999998</v>
      </c>
      <c r="BB36" s="376">
        <v>16.787510000000001</v>
      </c>
      <c r="BC36" s="376">
        <v>17.33183</v>
      </c>
      <c r="BD36" s="376">
        <v>17.993639999999999</v>
      </c>
      <c r="BE36" s="376">
        <v>18.950620000000001</v>
      </c>
      <c r="BF36" s="376">
        <v>19.199339999999999</v>
      </c>
      <c r="BG36" s="376">
        <v>19.00028</v>
      </c>
      <c r="BH36" s="376">
        <v>18.739000000000001</v>
      </c>
      <c r="BI36" s="376">
        <v>18.64751</v>
      </c>
      <c r="BJ36" s="376">
        <v>18.407509999999998</v>
      </c>
      <c r="BK36" s="376">
        <v>17.736070000000002</v>
      </c>
      <c r="BL36" s="376">
        <v>16.61768</v>
      </c>
      <c r="BM36" s="376">
        <v>16.107050000000001</v>
      </c>
      <c r="BN36" s="376">
        <v>16.296880000000002</v>
      </c>
      <c r="BO36" s="376">
        <v>16.880410000000001</v>
      </c>
      <c r="BP36" s="376">
        <v>17.583749999999998</v>
      </c>
      <c r="BQ36" s="376">
        <v>18.5779</v>
      </c>
      <c r="BR36" s="376">
        <v>18.860939999999999</v>
      </c>
      <c r="BS36" s="376">
        <v>18.692219999999999</v>
      </c>
      <c r="BT36" s="376">
        <v>18.459150000000001</v>
      </c>
      <c r="BU36" s="376">
        <v>18.401299999999999</v>
      </c>
      <c r="BV36" s="376">
        <v>18.185700000000001</v>
      </c>
    </row>
    <row r="37" spans="1:77" x14ac:dyDescent="0.2">
      <c r="A37" s="277"/>
      <c r="B37" s="324"/>
      <c r="C37" s="597"/>
      <c r="D37" s="597"/>
      <c r="E37" s="597"/>
      <c r="F37" s="597"/>
      <c r="G37" s="597"/>
      <c r="H37" s="597"/>
      <c r="I37" s="597"/>
      <c r="J37" s="597"/>
      <c r="K37" s="597"/>
      <c r="L37" s="597"/>
      <c r="M37" s="597"/>
      <c r="N37" s="597"/>
      <c r="O37" s="597"/>
      <c r="P37" s="597"/>
      <c r="Q37" s="597"/>
      <c r="R37" s="597"/>
      <c r="S37" s="597"/>
      <c r="T37" s="597"/>
      <c r="U37" s="597"/>
      <c r="V37" s="597"/>
      <c r="W37" s="597"/>
      <c r="X37" s="597"/>
      <c r="Y37" s="597"/>
      <c r="Z37" s="597"/>
      <c r="AA37" s="597"/>
      <c r="AB37" s="597"/>
      <c r="AC37" s="597"/>
      <c r="AD37" s="597"/>
      <c r="AE37" s="597"/>
      <c r="AF37" s="597"/>
      <c r="AG37" s="597"/>
      <c r="AH37" s="597"/>
      <c r="AI37" s="597"/>
      <c r="AJ37" s="597"/>
      <c r="AK37" s="597"/>
      <c r="AL37" s="597"/>
      <c r="AM37" s="597"/>
      <c r="AN37" s="597"/>
      <c r="AO37" s="597"/>
      <c r="AP37" s="597"/>
      <c r="AQ37" s="597"/>
      <c r="AR37" s="597"/>
      <c r="AS37" s="597"/>
      <c r="AT37" s="597"/>
      <c r="AU37" s="597"/>
      <c r="AV37" s="597"/>
      <c r="AW37" s="597"/>
      <c r="AX37" s="597"/>
      <c r="AY37" s="922"/>
      <c r="AZ37" s="376"/>
      <c r="BA37" s="376"/>
      <c r="BB37" s="376"/>
      <c r="BC37" s="376"/>
      <c r="BD37" s="376"/>
      <c r="BE37" s="376"/>
      <c r="BF37" s="376"/>
      <c r="BG37" s="376"/>
      <c r="BH37" s="376"/>
      <c r="BI37" s="376"/>
      <c r="BJ37" s="376"/>
      <c r="BK37" s="376"/>
      <c r="BL37" s="376"/>
      <c r="BM37" s="376"/>
      <c r="BN37" s="376"/>
      <c r="BO37" s="376"/>
      <c r="BP37" s="376"/>
      <c r="BQ37" s="376"/>
      <c r="BR37" s="376"/>
      <c r="BS37" s="376"/>
      <c r="BT37" s="376"/>
      <c r="BU37" s="376"/>
      <c r="BV37" s="376"/>
    </row>
    <row r="38" spans="1:77" x14ac:dyDescent="0.2">
      <c r="A38" s="277"/>
      <c r="B38" s="86" t="s">
        <v>1163</v>
      </c>
      <c r="C38" s="597"/>
      <c r="D38" s="597"/>
      <c r="E38" s="597"/>
      <c r="F38" s="597"/>
      <c r="G38" s="597"/>
      <c r="H38" s="597"/>
      <c r="I38" s="597"/>
      <c r="J38" s="597"/>
      <c r="K38" s="597"/>
      <c r="L38" s="597"/>
      <c r="M38" s="597"/>
      <c r="N38" s="597"/>
      <c r="O38" s="597"/>
      <c r="P38" s="597"/>
      <c r="Q38" s="597"/>
      <c r="R38" s="597"/>
      <c r="S38" s="597"/>
      <c r="T38" s="597"/>
      <c r="U38" s="597"/>
      <c r="V38" s="597"/>
      <c r="W38" s="597"/>
      <c r="X38" s="597"/>
      <c r="Y38" s="597"/>
      <c r="Z38" s="597"/>
      <c r="AA38" s="597"/>
      <c r="AB38" s="597"/>
      <c r="AC38" s="597"/>
      <c r="AD38" s="597"/>
      <c r="AE38" s="597"/>
      <c r="AF38" s="597"/>
      <c r="AG38" s="597"/>
      <c r="AH38" s="597"/>
      <c r="AI38" s="597"/>
      <c r="AJ38" s="597"/>
      <c r="AK38" s="597"/>
      <c r="AL38" s="597"/>
      <c r="AM38" s="597"/>
      <c r="AN38" s="597"/>
      <c r="AO38" s="597"/>
      <c r="AP38" s="597"/>
      <c r="AQ38" s="597"/>
      <c r="AR38" s="597"/>
      <c r="AS38" s="597"/>
      <c r="AT38" s="597"/>
      <c r="AU38" s="597"/>
      <c r="AV38" s="597"/>
      <c r="AW38" s="597"/>
      <c r="AX38" s="597"/>
      <c r="AY38" s="922"/>
      <c r="AZ38" s="376"/>
      <c r="BA38" s="376"/>
      <c r="BB38" s="376"/>
      <c r="BC38" s="376"/>
      <c r="BD38" s="376"/>
      <c r="BE38" s="376"/>
      <c r="BF38" s="376"/>
      <c r="BG38" s="376"/>
      <c r="BH38" s="376"/>
      <c r="BI38" s="376"/>
      <c r="BJ38" s="376"/>
      <c r="BK38" s="376"/>
      <c r="BL38" s="376"/>
      <c r="BM38" s="376"/>
      <c r="BN38" s="376"/>
      <c r="BO38" s="376"/>
      <c r="BP38" s="376"/>
      <c r="BQ38" s="376"/>
      <c r="BR38" s="376"/>
      <c r="BS38" s="376"/>
      <c r="BT38" s="376"/>
      <c r="BU38" s="376"/>
      <c r="BV38" s="376"/>
    </row>
    <row r="39" spans="1:77" s="288" customFormat="1" x14ac:dyDescent="0.2">
      <c r="A39" s="571" t="s">
        <v>447</v>
      </c>
      <c r="B39" s="589" t="s">
        <v>1164</v>
      </c>
      <c r="C39" s="101">
        <v>16.201063999999999</v>
      </c>
      <c r="D39" s="101">
        <v>14.79318</v>
      </c>
      <c r="E39" s="101">
        <v>16.985194</v>
      </c>
      <c r="F39" s="101">
        <v>17.840934000000001</v>
      </c>
      <c r="G39" s="101">
        <v>18.449162000000001</v>
      </c>
      <c r="H39" s="101">
        <v>18.999732000000002</v>
      </c>
      <c r="I39" s="101">
        <v>18.821871000000002</v>
      </c>
      <c r="J39" s="101">
        <v>18.589290999999999</v>
      </c>
      <c r="K39" s="101">
        <v>17.813500000000001</v>
      </c>
      <c r="L39" s="101">
        <v>17.698678000000001</v>
      </c>
      <c r="M39" s="101">
        <v>18.063067</v>
      </c>
      <c r="N39" s="101">
        <v>18.000257999999999</v>
      </c>
      <c r="O39" s="101">
        <v>16.884741000000002</v>
      </c>
      <c r="P39" s="101">
        <v>17.518035999999999</v>
      </c>
      <c r="Q39" s="101">
        <v>18.182839000000001</v>
      </c>
      <c r="R39" s="101">
        <v>18.4023</v>
      </c>
      <c r="S39" s="101">
        <v>18.963322999999999</v>
      </c>
      <c r="T39" s="101">
        <v>19.130033000000001</v>
      </c>
      <c r="U39" s="101">
        <v>18.854386999999999</v>
      </c>
      <c r="V39" s="101">
        <v>19.119451999999999</v>
      </c>
      <c r="W39" s="101">
        <v>18.749634</v>
      </c>
      <c r="X39" s="101">
        <v>18.232194</v>
      </c>
      <c r="Y39" s="101">
        <v>18.623833999999999</v>
      </c>
      <c r="Z39" s="101">
        <v>17.677872000000001</v>
      </c>
      <c r="AA39" s="101">
        <v>17.084869999999999</v>
      </c>
      <c r="AB39" s="101">
        <v>17.492929</v>
      </c>
      <c r="AC39" s="101">
        <v>18.167033</v>
      </c>
      <c r="AD39" s="101">
        <v>18.492799999999999</v>
      </c>
      <c r="AE39" s="101">
        <v>19.077418999999999</v>
      </c>
      <c r="AF39" s="101">
        <v>19.100832</v>
      </c>
      <c r="AG39" s="101">
        <v>19.049292000000001</v>
      </c>
      <c r="AH39" s="101">
        <v>19.199742000000001</v>
      </c>
      <c r="AI39" s="101">
        <v>18.477132999999998</v>
      </c>
      <c r="AJ39" s="101">
        <v>17.926323</v>
      </c>
      <c r="AK39" s="101">
        <v>18.359667999999999</v>
      </c>
      <c r="AL39" s="101">
        <v>18.445969000000002</v>
      </c>
      <c r="AM39" s="101">
        <v>17.245418999999998</v>
      </c>
      <c r="AN39" s="101">
        <v>17.296966000000001</v>
      </c>
      <c r="AO39" s="101">
        <v>18.259741999999999</v>
      </c>
      <c r="AP39" s="101">
        <v>18.542733999999999</v>
      </c>
      <c r="AQ39" s="101">
        <v>19.215741999999999</v>
      </c>
      <c r="AR39" s="101">
        <v>19.317699999999999</v>
      </c>
      <c r="AS39" s="101">
        <v>19.310483000000001</v>
      </c>
      <c r="AT39" s="101">
        <v>19.365742000000001</v>
      </c>
      <c r="AU39" s="101">
        <v>18.479268000000001</v>
      </c>
      <c r="AV39" s="101">
        <v>18.553484000000001</v>
      </c>
      <c r="AW39" s="101">
        <v>18.466366000000001</v>
      </c>
      <c r="AX39" s="101">
        <v>18.803477052000002</v>
      </c>
      <c r="AY39" s="938">
        <v>17.656649004999998</v>
      </c>
      <c r="AZ39" s="582">
        <v>17.19389</v>
      </c>
      <c r="BA39" s="582">
        <v>17.72852</v>
      </c>
      <c r="BB39" s="582">
        <v>18.169129999999999</v>
      </c>
      <c r="BC39" s="582">
        <v>19.02431</v>
      </c>
      <c r="BD39" s="582">
        <v>19.026540000000001</v>
      </c>
      <c r="BE39" s="582">
        <v>19.100739999999998</v>
      </c>
      <c r="BF39" s="582">
        <v>19.166429999999998</v>
      </c>
      <c r="BG39" s="582">
        <v>18.59712</v>
      </c>
      <c r="BH39" s="582">
        <v>17.981570000000001</v>
      </c>
      <c r="BI39" s="582">
        <v>18.19098</v>
      </c>
      <c r="BJ39" s="582">
        <v>18.19755</v>
      </c>
      <c r="BK39" s="582">
        <v>17.035699999999999</v>
      </c>
      <c r="BL39" s="582">
        <v>17.087540000000001</v>
      </c>
      <c r="BM39" s="582">
        <v>17.929459999999999</v>
      </c>
      <c r="BN39" s="582">
        <v>18.210750000000001</v>
      </c>
      <c r="BO39" s="582">
        <v>18.945679999999999</v>
      </c>
      <c r="BP39" s="582">
        <v>18.853840000000002</v>
      </c>
      <c r="BQ39" s="582">
        <v>19.07658</v>
      </c>
      <c r="BR39" s="582">
        <v>18.967860000000002</v>
      </c>
      <c r="BS39" s="582">
        <v>18.349060000000001</v>
      </c>
      <c r="BT39" s="582">
        <v>17.81307</v>
      </c>
      <c r="BU39" s="582">
        <v>17.967559999999999</v>
      </c>
      <c r="BV39" s="582">
        <v>17.97702</v>
      </c>
    </row>
    <row r="40" spans="1:77" x14ac:dyDescent="0.2">
      <c r="A40" s="278" t="s">
        <v>239</v>
      </c>
      <c r="B40" s="588" t="s">
        <v>950</v>
      </c>
      <c r="C40" s="451">
        <v>14.541839</v>
      </c>
      <c r="D40" s="451">
        <v>12.370929</v>
      </c>
      <c r="E40" s="451">
        <v>14.387129</v>
      </c>
      <c r="F40" s="451">
        <v>15.162167</v>
      </c>
      <c r="G40" s="451">
        <v>15.595677</v>
      </c>
      <c r="H40" s="451">
        <v>16.190232999999999</v>
      </c>
      <c r="I40" s="451">
        <v>15.851839</v>
      </c>
      <c r="J40" s="451">
        <v>15.726000000000001</v>
      </c>
      <c r="K40" s="451">
        <v>15.231667</v>
      </c>
      <c r="L40" s="451">
        <v>15.045355000000001</v>
      </c>
      <c r="M40" s="451">
        <v>15.683967000000001</v>
      </c>
      <c r="N40" s="451">
        <v>15.756902999999999</v>
      </c>
      <c r="O40" s="451">
        <v>15.467677</v>
      </c>
      <c r="P40" s="451">
        <v>15.397285999999999</v>
      </c>
      <c r="Q40" s="451">
        <v>15.846807</v>
      </c>
      <c r="R40" s="451">
        <v>15.648300000000001</v>
      </c>
      <c r="S40" s="451">
        <v>16.238773999999999</v>
      </c>
      <c r="T40" s="451">
        <v>16.571000000000002</v>
      </c>
      <c r="U40" s="451">
        <v>16.358000000000001</v>
      </c>
      <c r="V40" s="451">
        <v>16.427676999999999</v>
      </c>
      <c r="W40" s="451">
        <v>16.141200000000001</v>
      </c>
      <c r="X40" s="451">
        <v>15.775807</v>
      </c>
      <c r="Y40" s="451">
        <v>16.450467</v>
      </c>
      <c r="Z40" s="451">
        <v>15.376936000000001</v>
      </c>
      <c r="AA40" s="451">
        <v>15.086548000000001</v>
      </c>
      <c r="AB40" s="451">
        <v>15.125607</v>
      </c>
      <c r="AC40" s="451">
        <v>15.512516</v>
      </c>
      <c r="AD40" s="451">
        <v>15.839833</v>
      </c>
      <c r="AE40" s="451">
        <v>16.215032000000001</v>
      </c>
      <c r="AF40" s="451">
        <v>16.406133000000001</v>
      </c>
      <c r="AG40" s="451">
        <v>16.627967999999999</v>
      </c>
      <c r="AH40" s="451">
        <v>16.689484</v>
      </c>
      <c r="AI40" s="451">
        <v>16.2393</v>
      </c>
      <c r="AJ40" s="451">
        <v>15.356903000000001</v>
      </c>
      <c r="AK40" s="451">
        <v>15.937167000000001</v>
      </c>
      <c r="AL40" s="451">
        <v>16.501839</v>
      </c>
      <c r="AM40" s="451">
        <v>15.399387000000001</v>
      </c>
      <c r="AN40" s="451">
        <v>14.881862</v>
      </c>
      <c r="AO40" s="451">
        <v>15.864613</v>
      </c>
      <c r="AP40" s="451">
        <v>15.881767</v>
      </c>
      <c r="AQ40" s="451">
        <v>16.718484</v>
      </c>
      <c r="AR40" s="451">
        <v>16.814867</v>
      </c>
      <c r="AS40" s="451">
        <v>16.568290000000001</v>
      </c>
      <c r="AT40" s="451">
        <v>16.838709999999999</v>
      </c>
      <c r="AU40" s="451">
        <v>16.200566999999999</v>
      </c>
      <c r="AV40" s="451">
        <v>16.120161</v>
      </c>
      <c r="AW40" s="451">
        <v>16.553699999999999</v>
      </c>
      <c r="AX40" s="451">
        <v>16.767516129000001</v>
      </c>
      <c r="AY40" s="920">
        <v>15.754453871000001</v>
      </c>
      <c r="AZ40" s="374">
        <v>14.99314</v>
      </c>
      <c r="BA40" s="374">
        <v>15.414960000000001</v>
      </c>
      <c r="BB40" s="374">
        <v>15.63889</v>
      </c>
      <c r="BC40" s="374">
        <v>16.279710000000001</v>
      </c>
      <c r="BD40" s="374">
        <v>16.466259999999998</v>
      </c>
      <c r="BE40" s="374">
        <v>16.594059999999999</v>
      </c>
      <c r="BF40" s="374">
        <v>16.659990000000001</v>
      </c>
      <c r="BG40" s="374">
        <v>16.11007</v>
      </c>
      <c r="BH40" s="374">
        <v>15.43221</v>
      </c>
      <c r="BI40" s="374">
        <v>16.097249999999999</v>
      </c>
      <c r="BJ40" s="374">
        <v>16.146159999999998</v>
      </c>
      <c r="BK40" s="374">
        <v>15.394640000000001</v>
      </c>
      <c r="BL40" s="374">
        <v>15.048679999999999</v>
      </c>
      <c r="BM40" s="374">
        <v>15.70415</v>
      </c>
      <c r="BN40" s="374">
        <v>15.822789999999999</v>
      </c>
      <c r="BO40" s="374">
        <v>16.34695</v>
      </c>
      <c r="BP40" s="374">
        <v>16.395299999999999</v>
      </c>
      <c r="BQ40" s="374">
        <v>16.62219</v>
      </c>
      <c r="BR40" s="374">
        <v>16.501899999999999</v>
      </c>
      <c r="BS40" s="374">
        <v>15.953720000000001</v>
      </c>
      <c r="BT40" s="374">
        <v>15.31193</v>
      </c>
      <c r="BU40" s="374">
        <v>15.88822</v>
      </c>
      <c r="BV40" s="374">
        <v>15.98902</v>
      </c>
    </row>
    <row r="41" spans="1:77" x14ac:dyDescent="0.2">
      <c r="A41" s="278" t="s">
        <v>537</v>
      </c>
      <c r="B41" s="588" t="s">
        <v>1165</v>
      </c>
      <c r="C41" s="451">
        <v>0.59341900000000003</v>
      </c>
      <c r="D41" s="451">
        <v>0.48278599999999999</v>
      </c>
      <c r="E41" s="451">
        <v>0.52032299999999998</v>
      </c>
      <c r="F41" s="451">
        <v>0.45146700000000001</v>
      </c>
      <c r="G41" s="451">
        <v>0.43029000000000001</v>
      </c>
      <c r="H41" s="451">
        <v>0.41423300000000002</v>
      </c>
      <c r="I41" s="451">
        <v>0.43203200000000003</v>
      </c>
      <c r="J41" s="451">
        <v>0.43338700000000002</v>
      </c>
      <c r="K41" s="451">
        <v>0.54430000000000001</v>
      </c>
      <c r="L41" s="451">
        <v>0.69641900000000001</v>
      </c>
      <c r="M41" s="451">
        <v>0.77470000000000006</v>
      </c>
      <c r="N41" s="451">
        <v>0.80593599999999999</v>
      </c>
      <c r="O41" s="451">
        <v>0.65322599999999997</v>
      </c>
      <c r="P41" s="451">
        <v>0.59253599999999995</v>
      </c>
      <c r="Q41" s="451">
        <v>0.53151599999999999</v>
      </c>
      <c r="R41" s="451">
        <v>0.46949999999999997</v>
      </c>
      <c r="S41" s="451">
        <v>0.45261299999999999</v>
      </c>
      <c r="T41" s="451">
        <v>0.43890000000000001</v>
      </c>
      <c r="U41" s="451">
        <v>0.47387099999999999</v>
      </c>
      <c r="V41" s="451">
        <v>0.48696800000000001</v>
      </c>
      <c r="W41" s="451">
        <v>0.60746699999999998</v>
      </c>
      <c r="X41" s="451">
        <v>0.64980700000000002</v>
      </c>
      <c r="Y41" s="451">
        <v>0.73766699999999996</v>
      </c>
      <c r="Z41" s="451">
        <v>0.72506499999999996</v>
      </c>
      <c r="AA41" s="451">
        <v>0.74316099999999996</v>
      </c>
      <c r="AB41" s="451">
        <v>0.685643</v>
      </c>
      <c r="AC41" s="451">
        <v>0.55525800000000003</v>
      </c>
      <c r="AD41" s="451">
        <v>0.4975</v>
      </c>
      <c r="AE41" s="451">
        <v>0.47541899999999998</v>
      </c>
      <c r="AF41" s="451">
        <v>0.50119999999999998</v>
      </c>
      <c r="AG41" s="451">
        <v>0.46858100000000003</v>
      </c>
      <c r="AH41" s="451">
        <v>0.52141899999999997</v>
      </c>
      <c r="AI41" s="451">
        <v>0.68156700000000003</v>
      </c>
      <c r="AJ41" s="451">
        <v>0.75222599999999995</v>
      </c>
      <c r="AK41" s="451">
        <v>0.79616699999999996</v>
      </c>
      <c r="AL41" s="451">
        <v>0.79680700000000004</v>
      </c>
      <c r="AM41" s="451">
        <v>0.72299999999999998</v>
      </c>
      <c r="AN41" s="451">
        <v>0.69196599999999997</v>
      </c>
      <c r="AO41" s="451">
        <v>0.64371</v>
      </c>
      <c r="AP41" s="451">
        <v>0.59766699999999995</v>
      </c>
      <c r="AQ41" s="451">
        <v>0.54177399999999998</v>
      </c>
      <c r="AR41" s="451">
        <v>0.526833</v>
      </c>
      <c r="AS41" s="451">
        <v>0.51416099999999998</v>
      </c>
      <c r="AT41" s="451">
        <v>0.57241900000000001</v>
      </c>
      <c r="AU41" s="451">
        <v>0.71076700000000004</v>
      </c>
      <c r="AV41" s="451">
        <v>0.74183900000000003</v>
      </c>
      <c r="AW41" s="451">
        <v>0.7964</v>
      </c>
      <c r="AX41" s="451">
        <v>0.75144730000000004</v>
      </c>
      <c r="AY41" s="920">
        <v>0.6619737</v>
      </c>
      <c r="AZ41" s="374">
        <v>0.63933649999999997</v>
      </c>
      <c r="BA41" s="374">
        <v>0.54565160000000001</v>
      </c>
      <c r="BB41" s="374">
        <v>0.47269549999999999</v>
      </c>
      <c r="BC41" s="374">
        <v>0.46319379999999999</v>
      </c>
      <c r="BD41" s="374">
        <v>0.4728504</v>
      </c>
      <c r="BE41" s="374">
        <v>0.47994690000000001</v>
      </c>
      <c r="BF41" s="374">
        <v>0.49174180000000001</v>
      </c>
      <c r="BG41" s="374">
        <v>0.6343567</v>
      </c>
      <c r="BH41" s="374">
        <v>0.70012680000000005</v>
      </c>
      <c r="BI41" s="374">
        <v>0.72315700000000005</v>
      </c>
      <c r="BJ41" s="374">
        <v>0.73108139999999999</v>
      </c>
      <c r="BK41" s="374">
        <v>0.65884379999999998</v>
      </c>
      <c r="BL41" s="374">
        <v>0.6182107</v>
      </c>
      <c r="BM41" s="374">
        <v>0.54753379999999996</v>
      </c>
      <c r="BN41" s="374">
        <v>0.48884319999999998</v>
      </c>
      <c r="BO41" s="374">
        <v>0.47074569999999999</v>
      </c>
      <c r="BP41" s="374">
        <v>0.455627</v>
      </c>
      <c r="BQ41" s="374">
        <v>0.47269630000000001</v>
      </c>
      <c r="BR41" s="374">
        <v>0.48995460000000002</v>
      </c>
      <c r="BS41" s="374">
        <v>0.62426110000000001</v>
      </c>
      <c r="BT41" s="374">
        <v>0.6817839</v>
      </c>
      <c r="BU41" s="374">
        <v>0.7085591</v>
      </c>
      <c r="BV41" s="374">
        <v>0.71551339999999997</v>
      </c>
    </row>
    <row r="42" spans="1:77" ht="11.05" customHeight="1" x14ac:dyDescent="0.2">
      <c r="A42" s="278" t="s">
        <v>499</v>
      </c>
      <c r="B42" s="588" t="s">
        <v>1166</v>
      </c>
      <c r="C42" s="451">
        <v>1.0294190000000001</v>
      </c>
      <c r="D42" s="451">
        <v>1.0139290000000001</v>
      </c>
      <c r="E42" s="451">
        <v>1.1185160000000001</v>
      </c>
      <c r="F42" s="451">
        <v>1.1670670000000001</v>
      </c>
      <c r="G42" s="451">
        <v>1.184194</v>
      </c>
      <c r="H42" s="451">
        <v>1.210267</v>
      </c>
      <c r="I42" s="451">
        <v>1.2045159999999999</v>
      </c>
      <c r="J42" s="451">
        <v>1.2005809999999999</v>
      </c>
      <c r="K42" s="451">
        <v>1.1911670000000001</v>
      </c>
      <c r="L42" s="451">
        <v>1.1747099999999999</v>
      </c>
      <c r="M42" s="451">
        <v>1.179</v>
      </c>
      <c r="N42" s="451">
        <v>1.180677</v>
      </c>
      <c r="O42" s="451">
        <v>1.0839030000000001</v>
      </c>
      <c r="P42" s="451">
        <v>1.1350709999999999</v>
      </c>
      <c r="Q42" s="451">
        <v>1.1663870000000001</v>
      </c>
      <c r="R42" s="451">
        <v>1.1906330000000001</v>
      </c>
      <c r="S42" s="451">
        <v>1.2010000000000001</v>
      </c>
      <c r="T42" s="451">
        <v>1.2102329999999999</v>
      </c>
      <c r="U42" s="451">
        <v>1.1805159999999999</v>
      </c>
      <c r="V42" s="451">
        <v>1.205452</v>
      </c>
      <c r="W42" s="451">
        <v>1.1923999999999999</v>
      </c>
      <c r="X42" s="451">
        <v>1.1802900000000001</v>
      </c>
      <c r="Y42" s="451">
        <v>1.1786669999999999</v>
      </c>
      <c r="Z42" s="451">
        <v>1.148129</v>
      </c>
      <c r="AA42" s="451">
        <v>1.1026450000000001</v>
      </c>
      <c r="AB42" s="451">
        <v>1.1352139999999999</v>
      </c>
      <c r="AC42" s="451">
        <v>1.1557740000000001</v>
      </c>
      <c r="AD42" s="451">
        <v>1.1686000000000001</v>
      </c>
      <c r="AE42" s="451">
        <v>1.218645</v>
      </c>
      <c r="AF42" s="451">
        <v>1.2242</v>
      </c>
      <c r="AG42" s="451">
        <v>1.198194</v>
      </c>
      <c r="AH42" s="451">
        <v>1.235258</v>
      </c>
      <c r="AI42" s="451">
        <v>1.193433</v>
      </c>
      <c r="AJ42" s="451">
        <v>1.1958709999999999</v>
      </c>
      <c r="AK42" s="451">
        <v>1.1888669999999999</v>
      </c>
      <c r="AL42" s="451">
        <v>1.1564190000000001</v>
      </c>
      <c r="AM42" s="451">
        <v>1.0974839999999999</v>
      </c>
      <c r="AN42" s="451">
        <v>1.111345</v>
      </c>
      <c r="AO42" s="451">
        <v>1.1604190000000001</v>
      </c>
      <c r="AP42" s="451">
        <v>1.201633</v>
      </c>
      <c r="AQ42" s="451">
        <v>1.2137100000000001</v>
      </c>
      <c r="AR42" s="451">
        <v>1.1985330000000001</v>
      </c>
      <c r="AS42" s="451">
        <v>1.1985479999999999</v>
      </c>
      <c r="AT42" s="451">
        <v>1.213484</v>
      </c>
      <c r="AU42" s="451">
        <v>1.1742669999999999</v>
      </c>
      <c r="AV42" s="451">
        <v>1.198871</v>
      </c>
      <c r="AW42" s="451">
        <v>1.1681330000000001</v>
      </c>
      <c r="AX42" s="451">
        <v>1.1711216194</v>
      </c>
      <c r="AY42" s="920">
        <v>1.1118456097</v>
      </c>
      <c r="AZ42" s="374">
        <v>1.106293</v>
      </c>
      <c r="BA42" s="374">
        <v>1.159718</v>
      </c>
      <c r="BB42" s="374">
        <v>1.150441</v>
      </c>
      <c r="BC42" s="374">
        <v>1.2222660000000001</v>
      </c>
      <c r="BD42" s="374">
        <v>1.1786399999999999</v>
      </c>
      <c r="BE42" s="374">
        <v>1.2222090000000001</v>
      </c>
      <c r="BF42" s="374">
        <v>1.1898139999999999</v>
      </c>
      <c r="BG42" s="374">
        <v>1.1743520000000001</v>
      </c>
      <c r="BH42" s="374">
        <v>1.173346</v>
      </c>
      <c r="BI42" s="374">
        <v>1.1777310000000001</v>
      </c>
      <c r="BJ42" s="374">
        <v>1.148215</v>
      </c>
      <c r="BK42" s="374">
        <v>1.0881689999999999</v>
      </c>
      <c r="BL42" s="374">
        <v>1.1056790000000001</v>
      </c>
      <c r="BM42" s="374">
        <v>1.159424</v>
      </c>
      <c r="BN42" s="374">
        <v>1.147783</v>
      </c>
      <c r="BO42" s="374">
        <v>1.2141649999999999</v>
      </c>
      <c r="BP42" s="374">
        <v>1.1738150000000001</v>
      </c>
      <c r="BQ42" s="374">
        <v>1.210963</v>
      </c>
      <c r="BR42" s="374">
        <v>1.176885</v>
      </c>
      <c r="BS42" s="374">
        <v>1.1584639999999999</v>
      </c>
      <c r="BT42" s="374">
        <v>1.1630959999999999</v>
      </c>
      <c r="BU42" s="374">
        <v>1.165699</v>
      </c>
      <c r="BV42" s="374">
        <v>1.1390359999999999</v>
      </c>
      <c r="BX42" s="324"/>
      <c r="BY42" s="324"/>
    </row>
    <row r="43" spans="1:77" ht="11.05" customHeight="1" x14ac:dyDescent="0.2">
      <c r="A43" s="278" t="s">
        <v>445</v>
      </c>
      <c r="B43" s="588" t="s">
        <v>1127</v>
      </c>
      <c r="C43" s="451">
        <v>-7.1581000000000006E-2</v>
      </c>
      <c r="D43" s="451">
        <v>-0.104821</v>
      </c>
      <c r="E43" s="451">
        <v>-2.8000000000000001E-2</v>
      </c>
      <c r="F43" s="451">
        <v>5.1400000000000001E-2</v>
      </c>
      <c r="G43" s="451">
        <v>0.31483899999999998</v>
      </c>
      <c r="H43" s="451">
        <v>0.34253299999999998</v>
      </c>
      <c r="I43" s="451">
        <v>0.45500000000000002</v>
      </c>
      <c r="J43" s="451">
        <v>0.42406500000000003</v>
      </c>
      <c r="K43" s="451">
        <v>8.5133E-2</v>
      </c>
      <c r="L43" s="451">
        <v>6.8644999999999998E-2</v>
      </c>
      <c r="M43" s="451">
        <v>0.21143300000000001</v>
      </c>
      <c r="N43" s="451">
        <v>0.34732299999999999</v>
      </c>
      <c r="O43" s="451">
        <v>-3.5418999999999999E-2</v>
      </c>
      <c r="P43" s="451">
        <v>-0.124643</v>
      </c>
      <c r="Q43" s="451">
        <v>-3.6354999999999998E-2</v>
      </c>
      <c r="R43" s="451">
        <v>0.26826699999999998</v>
      </c>
      <c r="S43" s="451">
        <v>9.2710000000000001E-2</v>
      </c>
      <c r="T43" s="451">
        <v>0.27839999999999998</v>
      </c>
      <c r="U43" s="451">
        <v>0.33796799999999999</v>
      </c>
      <c r="V43" s="451">
        <v>0.164742</v>
      </c>
      <c r="W43" s="451">
        <v>0.222467</v>
      </c>
      <c r="X43" s="451">
        <v>0.14651600000000001</v>
      </c>
      <c r="Y43" s="451">
        <v>0.20039999999999999</v>
      </c>
      <c r="Z43" s="451">
        <v>0.106548</v>
      </c>
      <c r="AA43" s="451">
        <v>0.27996799999999999</v>
      </c>
      <c r="AB43" s="451">
        <v>0.19900000000000001</v>
      </c>
      <c r="AC43" s="451">
        <v>9.6064999999999998E-2</v>
      </c>
      <c r="AD43" s="451">
        <v>0.1172</v>
      </c>
      <c r="AE43" s="451">
        <v>0.27161299999999999</v>
      </c>
      <c r="AF43" s="451">
        <v>0.19703300000000001</v>
      </c>
      <c r="AG43" s="451">
        <v>8.6999999999999994E-2</v>
      </c>
      <c r="AH43" s="451">
        <v>1.0742E-2</v>
      </c>
      <c r="AI43" s="451">
        <v>-0.13206699999999999</v>
      </c>
      <c r="AJ43" s="451">
        <v>-0.12664500000000001</v>
      </c>
      <c r="AK43" s="451">
        <v>0.17313300000000001</v>
      </c>
      <c r="AL43" s="451">
        <v>0.29932300000000001</v>
      </c>
      <c r="AM43" s="451">
        <v>0.11103200000000001</v>
      </c>
      <c r="AN43" s="451">
        <v>-0.28562100000000001</v>
      </c>
      <c r="AO43" s="451">
        <v>6.9741999999999998E-2</v>
      </c>
      <c r="AP43" s="451">
        <v>6.5933000000000005E-2</v>
      </c>
      <c r="AQ43" s="451">
        <v>5.3741999999999998E-2</v>
      </c>
      <c r="AR43" s="451">
        <v>0.13783300000000001</v>
      </c>
      <c r="AS43" s="451">
        <v>0.239097</v>
      </c>
      <c r="AT43" s="451">
        <v>9.2773999999999995E-2</v>
      </c>
      <c r="AU43" s="451">
        <v>-8.3233000000000001E-2</v>
      </c>
      <c r="AV43" s="451">
        <v>-0.160194</v>
      </c>
      <c r="AW43" s="451">
        <v>-9.8266999999999993E-2</v>
      </c>
      <c r="AX43" s="451">
        <v>0.22182178064999999</v>
      </c>
      <c r="AY43" s="920">
        <v>0.28610771530000001</v>
      </c>
      <c r="AZ43" s="374">
        <v>6.5497600000000003E-2</v>
      </c>
      <c r="BA43" s="374">
        <v>4.2365600000000003E-2</v>
      </c>
      <c r="BB43" s="374">
        <v>0.1043033</v>
      </c>
      <c r="BC43" s="374">
        <v>0.20478299999999999</v>
      </c>
      <c r="BD43" s="374">
        <v>0.21399779999999999</v>
      </c>
      <c r="BE43" s="374">
        <v>0.2228532</v>
      </c>
      <c r="BF43" s="374">
        <v>0.1651242</v>
      </c>
      <c r="BG43" s="374">
        <v>0.1189259</v>
      </c>
      <c r="BH43" s="374">
        <v>7.0014000000000007E-2</v>
      </c>
      <c r="BI43" s="374">
        <v>0.1365913</v>
      </c>
      <c r="BJ43" s="374">
        <v>0.1727523</v>
      </c>
      <c r="BK43" s="374">
        <v>-8.7953900000000002E-2</v>
      </c>
      <c r="BL43" s="374">
        <v>-7.3403300000000005E-2</v>
      </c>
      <c r="BM43" s="374">
        <v>-6.8740399999999993E-2</v>
      </c>
      <c r="BN43" s="374">
        <v>9.9553000000000003E-3</v>
      </c>
      <c r="BO43" s="374">
        <v>0.1188563</v>
      </c>
      <c r="BP43" s="374">
        <v>0.13106699999999999</v>
      </c>
      <c r="BQ43" s="374">
        <v>0.1379301</v>
      </c>
      <c r="BR43" s="374">
        <v>8.5044599999999998E-2</v>
      </c>
      <c r="BS43" s="374">
        <v>3.8570699999999999E-2</v>
      </c>
      <c r="BT43" s="374">
        <v>-1.09204E-2</v>
      </c>
      <c r="BU43" s="374">
        <v>5.5826000000000001E-2</v>
      </c>
      <c r="BV43" s="374">
        <v>0.1022883</v>
      </c>
      <c r="BX43" s="325"/>
      <c r="BY43" s="325"/>
    </row>
    <row r="44" spans="1:77" ht="11.05" customHeight="1" x14ac:dyDescent="0.2">
      <c r="A44" s="278" t="s">
        <v>446</v>
      </c>
      <c r="B44" s="588" t="s">
        <v>1129</v>
      </c>
      <c r="C44" s="451">
        <v>0.107387</v>
      </c>
      <c r="D44" s="451">
        <v>1.03</v>
      </c>
      <c r="E44" s="451">
        <v>0.98664499999999999</v>
      </c>
      <c r="F44" s="451">
        <v>1.0085999999999999</v>
      </c>
      <c r="G44" s="451">
        <v>0.92358099999999999</v>
      </c>
      <c r="H44" s="451">
        <v>0.84203300000000003</v>
      </c>
      <c r="I44" s="451">
        <v>0.87770999999999999</v>
      </c>
      <c r="J44" s="451">
        <v>0.80500000000000005</v>
      </c>
      <c r="K44" s="451">
        <v>0.76090000000000002</v>
      </c>
      <c r="L44" s="451">
        <v>0.71319399999999999</v>
      </c>
      <c r="M44" s="451">
        <v>0.2135</v>
      </c>
      <c r="N44" s="451">
        <v>-9.1226000000000002E-2</v>
      </c>
      <c r="O44" s="451">
        <v>-0.28480699999999998</v>
      </c>
      <c r="P44" s="451">
        <v>0.51778599999999997</v>
      </c>
      <c r="Q44" s="451">
        <v>0.67396800000000001</v>
      </c>
      <c r="R44" s="451">
        <v>0.82523299999999999</v>
      </c>
      <c r="S44" s="451">
        <v>0.97796799999999995</v>
      </c>
      <c r="T44" s="451">
        <v>0.63149999999999995</v>
      </c>
      <c r="U44" s="451">
        <v>0.504</v>
      </c>
      <c r="V44" s="451">
        <v>0.83390299999999995</v>
      </c>
      <c r="W44" s="451">
        <v>0.58553299999999997</v>
      </c>
      <c r="X44" s="451">
        <v>0.47912900000000003</v>
      </c>
      <c r="Y44" s="451">
        <v>5.6333000000000001E-2</v>
      </c>
      <c r="Z44" s="451">
        <v>0.32074200000000003</v>
      </c>
      <c r="AA44" s="451">
        <v>-0.128</v>
      </c>
      <c r="AB44" s="451">
        <v>0.34667900000000001</v>
      </c>
      <c r="AC44" s="451">
        <v>0.84722600000000003</v>
      </c>
      <c r="AD44" s="451">
        <v>0.86990000000000001</v>
      </c>
      <c r="AE44" s="451">
        <v>0.89632299999999998</v>
      </c>
      <c r="AF44" s="451">
        <v>0.771733</v>
      </c>
      <c r="AG44" s="451">
        <v>0.66674199999999995</v>
      </c>
      <c r="AH44" s="451">
        <v>0.74212900000000004</v>
      </c>
      <c r="AI44" s="451">
        <v>0.49440000000000001</v>
      </c>
      <c r="AJ44" s="451">
        <v>0.747807</v>
      </c>
      <c r="AK44" s="451">
        <v>0.26436700000000002</v>
      </c>
      <c r="AL44" s="451">
        <v>-0.308645</v>
      </c>
      <c r="AM44" s="451">
        <v>-8.5968000000000003E-2</v>
      </c>
      <c r="AN44" s="451">
        <v>0.89696600000000004</v>
      </c>
      <c r="AO44" s="451">
        <v>0.52058099999999996</v>
      </c>
      <c r="AP44" s="451">
        <v>0.79546700000000004</v>
      </c>
      <c r="AQ44" s="451">
        <v>0.68738699999999997</v>
      </c>
      <c r="AR44" s="451">
        <v>0.63966699999999999</v>
      </c>
      <c r="AS44" s="451">
        <v>0.78971000000000002</v>
      </c>
      <c r="AT44" s="451">
        <v>0.64816099999999999</v>
      </c>
      <c r="AU44" s="451">
        <v>0.47583300000000001</v>
      </c>
      <c r="AV44" s="451">
        <v>0.65232299999999999</v>
      </c>
      <c r="AW44" s="451">
        <v>4.5567000000000003E-2</v>
      </c>
      <c r="AX44" s="451">
        <v>-0.10887096774</v>
      </c>
      <c r="AY44" s="920">
        <v>-0.15816739677</v>
      </c>
      <c r="AZ44" s="374">
        <v>0.38918750000000002</v>
      </c>
      <c r="BA44" s="374">
        <v>0.56539870000000003</v>
      </c>
      <c r="BB44" s="374">
        <v>0.80236189999999996</v>
      </c>
      <c r="BC44" s="374">
        <v>0.85392219999999996</v>
      </c>
      <c r="BD44" s="374">
        <v>0.69435309999999995</v>
      </c>
      <c r="BE44" s="374">
        <v>0.58123139999999995</v>
      </c>
      <c r="BF44" s="374">
        <v>0.65933189999999997</v>
      </c>
      <c r="BG44" s="374">
        <v>0.55897839999999999</v>
      </c>
      <c r="BH44" s="374">
        <v>0.60543369999999996</v>
      </c>
      <c r="BI44" s="374">
        <v>5.5815200000000002E-2</v>
      </c>
      <c r="BJ44" s="374">
        <v>-1.09413E-3</v>
      </c>
      <c r="BK44" s="374">
        <v>-1.8435099999999999E-2</v>
      </c>
      <c r="BL44" s="374">
        <v>0.3879302</v>
      </c>
      <c r="BM44" s="374">
        <v>0.58666390000000002</v>
      </c>
      <c r="BN44" s="374">
        <v>0.74094700000000002</v>
      </c>
      <c r="BO44" s="374">
        <v>0.79453240000000003</v>
      </c>
      <c r="BP44" s="374">
        <v>0.69759819999999995</v>
      </c>
      <c r="BQ44" s="374">
        <v>0.63237330000000003</v>
      </c>
      <c r="BR44" s="374">
        <v>0.71364019999999995</v>
      </c>
      <c r="BS44" s="374">
        <v>0.57361300000000004</v>
      </c>
      <c r="BT44" s="374">
        <v>0.66674549999999999</v>
      </c>
      <c r="BU44" s="374">
        <v>0.1488226</v>
      </c>
      <c r="BV44" s="374">
        <v>3.0733699999999999E-2</v>
      </c>
      <c r="BX44" s="325"/>
      <c r="BY44" s="325"/>
    </row>
    <row r="45" spans="1:77" ht="11.05" customHeight="1" x14ac:dyDescent="0.2">
      <c r="A45" s="278"/>
      <c r="B45" s="590"/>
      <c r="C45" s="451"/>
      <c r="D45" s="451"/>
      <c r="E45" s="451"/>
      <c r="F45" s="451"/>
      <c r="G45" s="451"/>
      <c r="H45" s="451"/>
      <c r="I45" s="451"/>
      <c r="J45" s="451"/>
      <c r="K45" s="451"/>
      <c r="L45" s="451"/>
      <c r="M45" s="451"/>
      <c r="N45" s="451"/>
      <c r="O45" s="451"/>
      <c r="P45" s="451"/>
      <c r="Q45" s="451"/>
      <c r="R45" s="451"/>
      <c r="S45" s="451"/>
      <c r="T45" s="451"/>
      <c r="U45" s="451"/>
      <c r="V45" s="451"/>
      <c r="W45" s="451"/>
      <c r="X45" s="451"/>
      <c r="Y45" s="451"/>
      <c r="Z45" s="451"/>
      <c r="AA45" s="451"/>
      <c r="AB45" s="451"/>
      <c r="AC45" s="451"/>
      <c r="AD45" s="451"/>
      <c r="AE45" s="451"/>
      <c r="AF45" s="451"/>
      <c r="AG45" s="451"/>
      <c r="AH45" s="451"/>
      <c r="AI45" s="451"/>
      <c r="AJ45" s="451"/>
      <c r="AK45" s="451"/>
      <c r="AL45" s="451"/>
      <c r="AM45" s="451"/>
      <c r="AN45" s="451"/>
      <c r="AO45" s="451"/>
      <c r="AP45" s="451"/>
      <c r="AQ45" s="451"/>
      <c r="AR45" s="451"/>
      <c r="AS45" s="451"/>
      <c r="AT45" s="451"/>
      <c r="AU45" s="451"/>
      <c r="AV45" s="451"/>
      <c r="AW45" s="451"/>
      <c r="AX45" s="451"/>
      <c r="AY45" s="920"/>
      <c r="AZ45" s="374"/>
      <c r="BA45" s="374"/>
      <c r="BB45" s="374"/>
      <c r="BC45" s="374"/>
      <c r="BD45" s="374"/>
      <c r="BE45" s="374"/>
      <c r="BF45" s="374"/>
      <c r="BG45" s="374"/>
      <c r="BH45" s="374"/>
      <c r="BI45" s="374"/>
      <c r="BJ45" s="374"/>
      <c r="BK45" s="374"/>
      <c r="BL45" s="374"/>
      <c r="BM45" s="374"/>
      <c r="BN45" s="374"/>
      <c r="BO45" s="374"/>
      <c r="BP45" s="374"/>
      <c r="BQ45" s="374"/>
      <c r="BR45" s="374"/>
      <c r="BS45" s="374"/>
      <c r="BT45" s="374"/>
      <c r="BU45" s="374"/>
      <c r="BV45" s="374"/>
      <c r="BX45" s="325"/>
      <c r="BY45" s="325"/>
    </row>
    <row r="46" spans="1:77" s="288" customFormat="1" ht="11.05" customHeight="1" x14ac:dyDescent="0.2">
      <c r="A46" s="571" t="s">
        <v>241</v>
      </c>
      <c r="B46" s="589" t="s">
        <v>1167</v>
      </c>
      <c r="C46" s="101">
        <v>0.88864399999999999</v>
      </c>
      <c r="D46" s="101">
        <v>0.78028500000000001</v>
      </c>
      <c r="E46" s="101">
        <v>0.86464600000000003</v>
      </c>
      <c r="F46" s="101">
        <v>0.93716600000000005</v>
      </c>
      <c r="G46" s="101">
        <v>1.0375490000000001</v>
      </c>
      <c r="H46" s="101">
        <v>0.95299900000000004</v>
      </c>
      <c r="I46" s="101">
        <v>0.94864599999999999</v>
      </c>
      <c r="J46" s="101">
        <v>0.98896799999999996</v>
      </c>
      <c r="K46" s="101">
        <v>0.93493199999999999</v>
      </c>
      <c r="L46" s="101">
        <v>1.0131289999999999</v>
      </c>
      <c r="M46" s="101">
        <v>1.0127679999999999</v>
      </c>
      <c r="N46" s="101">
        <v>1.0919380000000001</v>
      </c>
      <c r="O46" s="101">
        <v>0.98848599999999998</v>
      </c>
      <c r="P46" s="101">
        <v>0.92403500000000005</v>
      </c>
      <c r="Q46" s="101">
        <v>1.004067</v>
      </c>
      <c r="R46" s="101">
        <v>1.0501659999999999</v>
      </c>
      <c r="S46" s="101">
        <v>1.0867089999999999</v>
      </c>
      <c r="T46" s="101">
        <v>1.1109009999999999</v>
      </c>
      <c r="U46" s="101">
        <v>1.100482</v>
      </c>
      <c r="V46" s="101">
        <v>1.01013</v>
      </c>
      <c r="W46" s="101">
        <v>1.081998</v>
      </c>
      <c r="X46" s="101">
        <v>1.0138050000000001</v>
      </c>
      <c r="Y46" s="101">
        <v>1.023299</v>
      </c>
      <c r="Z46" s="101">
        <v>0.98570899999999995</v>
      </c>
      <c r="AA46" s="101">
        <v>1.0314540000000001</v>
      </c>
      <c r="AB46" s="101">
        <v>0.95485799999999998</v>
      </c>
      <c r="AC46" s="101">
        <v>0.92438900000000002</v>
      </c>
      <c r="AD46" s="101">
        <v>1.008634</v>
      </c>
      <c r="AE46" s="101">
        <v>0.93196699999999999</v>
      </c>
      <c r="AF46" s="101">
        <v>1.049633</v>
      </c>
      <c r="AG46" s="101">
        <v>1.04413</v>
      </c>
      <c r="AH46" s="101">
        <v>1.0708070000000001</v>
      </c>
      <c r="AI46" s="101">
        <v>1.0710679999999999</v>
      </c>
      <c r="AJ46" s="101">
        <v>1.0310319999999999</v>
      </c>
      <c r="AK46" s="101">
        <v>1.054665</v>
      </c>
      <c r="AL46" s="101">
        <v>1.065612</v>
      </c>
      <c r="AM46" s="101">
        <v>0.97716400000000003</v>
      </c>
      <c r="AN46" s="101">
        <v>0.84710300000000005</v>
      </c>
      <c r="AO46" s="101">
        <v>0.91032400000000002</v>
      </c>
      <c r="AP46" s="101">
        <v>0.97086600000000001</v>
      </c>
      <c r="AQ46" s="101">
        <v>0.96413000000000004</v>
      </c>
      <c r="AR46" s="101">
        <v>0.97590100000000002</v>
      </c>
      <c r="AS46" s="101">
        <v>0.93051600000000001</v>
      </c>
      <c r="AT46" s="101">
        <v>1.0084850000000001</v>
      </c>
      <c r="AU46" s="101">
        <v>0.987564</v>
      </c>
      <c r="AV46" s="101">
        <v>1.0095499999999999</v>
      </c>
      <c r="AW46" s="101">
        <v>1.0266999999999999</v>
      </c>
      <c r="AX46" s="101">
        <v>1.046978</v>
      </c>
      <c r="AY46" s="938">
        <v>1.0211440000000001</v>
      </c>
      <c r="AZ46" s="582">
        <v>0.94670529999999997</v>
      </c>
      <c r="BA46" s="582">
        <v>0.9667943</v>
      </c>
      <c r="BB46" s="582">
        <v>0.98738400000000004</v>
      </c>
      <c r="BC46" s="582">
        <v>1.015541</v>
      </c>
      <c r="BD46" s="582">
        <v>1.0252049999999999</v>
      </c>
      <c r="BE46" s="582">
        <v>1.034516</v>
      </c>
      <c r="BF46" s="582">
        <v>1.058146</v>
      </c>
      <c r="BG46" s="582">
        <v>1.001711</v>
      </c>
      <c r="BH46" s="582">
        <v>0.99692349999999996</v>
      </c>
      <c r="BI46" s="582">
        <v>1.0435829999999999</v>
      </c>
      <c r="BJ46" s="582">
        <v>1.052411</v>
      </c>
      <c r="BK46" s="582">
        <v>0.97473989999999999</v>
      </c>
      <c r="BL46" s="582">
        <v>0.92884</v>
      </c>
      <c r="BM46" s="582">
        <v>0.95971969999999995</v>
      </c>
      <c r="BN46" s="582">
        <v>0.97484959999999998</v>
      </c>
      <c r="BO46" s="582">
        <v>0.99520249999999999</v>
      </c>
      <c r="BP46" s="582">
        <v>0.99557119999999999</v>
      </c>
      <c r="BQ46" s="582">
        <v>1.014815</v>
      </c>
      <c r="BR46" s="582">
        <v>1.0252019999999999</v>
      </c>
      <c r="BS46" s="582">
        <v>0.97012520000000002</v>
      </c>
      <c r="BT46" s="582">
        <v>0.96836630000000001</v>
      </c>
      <c r="BU46" s="582">
        <v>1.0098910000000001</v>
      </c>
      <c r="BV46" s="582">
        <v>1.0233559999999999</v>
      </c>
      <c r="BX46" s="599"/>
      <c r="BY46" s="599"/>
    </row>
    <row r="47" spans="1:77" ht="11.05" customHeight="1" x14ac:dyDescent="0.2">
      <c r="A47" s="278"/>
      <c r="B47" s="591"/>
      <c r="C47" s="451"/>
      <c r="D47" s="451"/>
      <c r="E47" s="451"/>
      <c r="F47" s="451"/>
      <c r="G47" s="451"/>
      <c r="H47" s="451"/>
      <c r="I47" s="451"/>
      <c r="J47" s="451"/>
      <c r="K47" s="451"/>
      <c r="L47" s="451"/>
      <c r="M47" s="451"/>
      <c r="N47" s="451"/>
      <c r="O47" s="451"/>
      <c r="P47" s="451"/>
      <c r="Q47" s="451"/>
      <c r="R47" s="451"/>
      <c r="S47" s="451"/>
      <c r="T47" s="451"/>
      <c r="U47" s="451"/>
      <c r="V47" s="451"/>
      <c r="W47" s="451"/>
      <c r="X47" s="451"/>
      <c r="Y47" s="451"/>
      <c r="Z47" s="451"/>
      <c r="AA47" s="451"/>
      <c r="AB47" s="451"/>
      <c r="AC47" s="451"/>
      <c r="AD47" s="451"/>
      <c r="AE47" s="451"/>
      <c r="AF47" s="451"/>
      <c r="AG47" s="451"/>
      <c r="AH47" s="451"/>
      <c r="AI47" s="451"/>
      <c r="AJ47" s="451"/>
      <c r="AK47" s="451"/>
      <c r="AL47" s="451"/>
      <c r="AM47" s="451"/>
      <c r="AN47" s="451"/>
      <c r="AO47" s="451"/>
      <c r="AP47" s="451"/>
      <c r="AQ47" s="451"/>
      <c r="AR47" s="451"/>
      <c r="AS47" s="451"/>
      <c r="AT47" s="451"/>
      <c r="AU47" s="451"/>
      <c r="AV47" s="451"/>
      <c r="AW47" s="451"/>
      <c r="AX47" s="451"/>
      <c r="AY47" s="920"/>
      <c r="AZ47" s="374"/>
      <c r="BA47" s="374"/>
      <c r="BB47" s="374"/>
      <c r="BC47" s="374"/>
      <c r="BD47" s="374"/>
      <c r="BE47" s="374"/>
      <c r="BF47" s="374"/>
      <c r="BG47" s="374"/>
      <c r="BH47" s="374"/>
      <c r="BI47" s="374"/>
      <c r="BJ47" s="374"/>
      <c r="BK47" s="374"/>
      <c r="BL47" s="374"/>
      <c r="BM47" s="374"/>
      <c r="BN47" s="374"/>
      <c r="BO47" s="374"/>
      <c r="BP47" s="374"/>
      <c r="BQ47" s="374"/>
      <c r="BR47" s="374"/>
      <c r="BS47" s="374"/>
      <c r="BT47" s="374"/>
      <c r="BU47" s="374"/>
      <c r="BV47" s="374"/>
      <c r="BX47" s="325"/>
      <c r="BY47" s="325"/>
    </row>
    <row r="48" spans="1:77" s="288" customFormat="1" ht="11.05" customHeight="1" x14ac:dyDescent="0.2">
      <c r="A48" s="571" t="s">
        <v>453</v>
      </c>
      <c r="B48" s="589" t="s">
        <v>1168</v>
      </c>
      <c r="C48" s="101">
        <v>17.089708000000002</v>
      </c>
      <c r="D48" s="101">
        <v>15.573465000000001</v>
      </c>
      <c r="E48" s="101">
        <v>17.84984</v>
      </c>
      <c r="F48" s="101">
        <v>18.778099999999998</v>
      </c>
      <c r="G48" s="101">
        <v>19.486711</v>
      </c>
      <c r="H48" s="101">
        <v>19.952731</v>
      </c>
      <c r="I48" s="101">
        <v>19.770517000000002</v>
      </c>
      <c r="J48" s="101">
        <v>19.578258999999999</v>
      </c>
      <c r="K48" s="101">
        <v>18.748432000000001</v>
      </c>
      <c r="L48" s="101">
        <v>18.711807</v>
      </c>
      <c r="M48" s="101">
        <v>19.075835000000001</v>
      </c>
      <c r="N48" s="101">
        <v>19.092196000000001</v>
      </c>
      <c r="O48" s="101">
        <v>17.873227</v>
      </c>
      <c r="P48" s="101">
        <v>18.442070999999999</v>
      </c>
      <c r="Q48" s="101">
        <v>19.186906</v>
      </c>
      <c r="R48" s="101">
        <v>19.452466000000001</v>
      </c>
      <c r="S48" s="101">
        <v>20.050032000000002</v>
      </c>
      <c r="T48" s="101">
        <v>20.240933999999999</v>
      </c>
      <c r="U48" s="101">
        <v>19.954868999999999</v>
      </c>
      <c r="V48" s="101">
        <v>20.129581999999999</v>
      </c>
      <c r="W48" s="101">
        <v>19.831631999999999</v>
      </c>
      <c r="X48" s="101">
        <v>19.245999000000001</v>
      </c>
      <c r="Y48" s="101">
        <v>19.647133</v>
      </c>
      <c r="Z48" s="101">
        <v>18.663581000000001</v>
      </c>
      <c r="AA48" s="101">
        <v>18.116323999999999</v>
      </c>
      <c r="AB48" s="101">
        <v>18.447787000000002</v>
      </c>
      <c r="AC48" s="101">
        <v>19.091422000000001</v>
      </c>
      <c r="AD48" s="101">
        <v>19.501434</v>
      </c>
      <c r="AE48" s="101">
        <v>20.009385999999999</v>
      </c>
      <c r="AF48" s="101">
        <v>20.150465000000001</v>
      </c>
      <c r="AG48" s="101">
        <v>20.093422</v>
      </c>
      <c r="AH48" s="101">
        <v>20.270548999999999</v>
      </c>
      <c r="AI48" s="101">
        <v>19.548200999999999</v>
      </c>
      <c r="AJ48" s="101">
        <v>18.957355</v>
      </c>
      <c r="AK48" s="101">
        <v>19.414332999999999</v>
      </c>
      <c r="AL48" s="101">
        <v>19.511581</v>
      </c>
      <c r="AM48" s="101">
        <v>18.222583</v>
      </c>
      <c r="AN48" s="101">
        <v>18.144068999999998</v>
      </c>
      <c r="AO48" s="101">
        <v>19.170065999999998</v>
      </c>
      <c r="AP48" s="101">
        <v>19.5136</v>
      </c>
      <c r="AQ48" s="101">
        <v>20.179872</v>
      </c>
      <c r="AR48" s="101">
        <v>20.293600999999999</v>
      </c>
      <c r="AS48" s="101">
        <v>20.240998999999999</v>
      </c>
      <c r="AT48" s="101">
        <v>20.374227000000001</v>
      </c>
      <c r="AU48" s="101">
        <v>19.466832</v>
      </c>
      <c r="AV48" s="101">
        <v>19.563033999999998</v>
      </c>
      <c r="AW48" s="101">
        <v>19.493065999999999</v>
      </c>
      <c r="AX48" s="101">
        <v>19.850455052000001</v>
      </c>
      <c r="AY48" s="938">
        <v>18.677793005000002</v>
      </c>
      <c r="AZ48" s="582">
        <v>18.140599999999999</v>
      </c>
      <c r="BA48" s="582">
        <v>18.695319999999999</v>
      </c>
      <c r="BB48" s="582">
        <v>19.156510000000001</v>
      </c>
      <c r="BC48" s="582">
        <v>20.039850000000001</v>
      </c>
      <c r="BD48" s="582">
        <v>20.051739999999999</v>
      </c>
      <c r="BE48" s="582">
        <v>20.135249999999999</v>
      </c>
      <c r="BF48" s="582">
        <v>20.22458</v>
      </c>
      <c r="BG48" s="582">
        <v>19.59883</v>
      </c>
      <c r="BH48" s="582">
        <v>18.978490000000001</v>
      </c>
      <c r="BI48" s="582">
        <v>19.234570000000001</v>
      </c>
      <c r="BJ48" s="582">
        <v>19.249960000000002</v>
      </c>
      <c r="BK48" s="582">
        <v>18.010439999999999</v>
      </c>
      <c r="BL48" s="582">
        <v>18.016380000000002</v>
      </c>
      <c r="BM48" s="582">
        <v>18.88918</v>
      </c>
      <c r="BN48" s="582">
        <v>19.185600000000001</v>
      </c>
      <c r="BO48" s="582">
        <v>19.94088</v>
      </c>
      <c r="BP48" s="582">
        <v>19.849409999999999</v>
      </c>
      <c r="BQ48" s="582">
        <v>20.0914</v>
      </c>
      <c r="BR48" s="582">
        <v>19.99306</v>
      </c>
      <c r="BS48" s="582">
        <v>19.319189999999999</v>
      </c>
      <c r="BT48" s="582">
        <v>18.78144</v>
      </c>
      <c r="BU48" s="582">
        <v>18.977450000000001</v>
      </c>
      <c r="BV48" s="582">
        <v>19.00038</v>
      </c>
      <c r="BX48" s="599"/>
      <c r="BY48" s="599"/>
    </row>
    <row r="49" spans="1:79" s="88" customFormat="1" ht="11.05" customHeight="1" x14ac:dyDescent="0.2">
      <c r="A49" s="278" t="s">
        <v>538</v>
      </c>
      <c r="B49" s="588" t="s">
        <v>1165</v>
      </c>
      <c r="C49" s="451">
        <v>0.36725799999999997</v>
      </c>
      <c r="D49" s="451">
        <v>0.34267900000000001</v>
      </c>
      <c r="E49" s="451">
        <v>0.59422600000000003</v>
      </c>
      <c r="F49" s="451">
        <v>0.778667</v>
      </c>
      <c r="G49" s="451">
        <v>0.89974200000000004</v>
      </c>
      <c r="H49" s="451">
        <v>0.88090000000000002</v>
      </c>
      <c r="I49" s="451">
        <v>0.84980699999999998</v>
      </c>
      <c r="J49" s="451">
        <v>0.80548399999999998</v>
      </c>
      <c r="K49" s="451">
        <v>0.60670000000000002</v>
      </c>
      <c r="L49" s="451">
        <v>0.48658099999999999</v>
      </c>
      <c r="M49" s="451">
        <v>0.38316699999999998</v>
      </c>
      <c r="N49" s="451">
        <v>0.38809700000000003</v>
      </c>
      <c r="O49" s="451">
        <v>0.38187100000000002</v>
      </c>
      <c r="P49" s="451">
        <v>0.45410699999999998</v>
      </c>
      <c r="Q49" s="451">
        <v>0.63132299999999997</v>
      </c>
      <c r="R49" s="451">
        <v>0.81006699999999998</v>
      </c>
      <c r="S49" s="451">
        <v>0.84948400000000002</v>
      </c>
      <c r="T49" s="451">
        <v>0.86146699999999998</v>
      </c>
      <c r="U49" s="451">
        <v>0.84690299999999996</v>
      </c>
      <c r="V49" s="451">
        <v>0.80006500000000003</v>
      </c>
      <c r="W49" s="451">
        <v>0.61103300000000005</v>
      </c>
      <c r="X49" s="451">
        <v>0.40428999999999998</v>
      </c>
      <c r="Y49" s="451">
        <v>0.33843299999999998</v>
      </c>
      <c r="Z49" s="451">
        <v>0.33712900000000001</v>
      </c>
      <c r="AA49" s="451">
        <v>0.35154800000000003</v>
      </c>
      <c r="AB49" s="451">
        <v>0.40953600000000001</v>
      </c>
      <c r="AC49" s="451">
        <v>0.63306499999999999</v>
      </c>
      <c r="AD49" s="451">
        <v>0.80659999999999998</v>
      </c>
      <c r="AE49" s="451">
        <v>0.843032</v>
      </c>
      <c r="AF49" s="451">
        <v>0.84703300000000004</v>
      </c>
      <c r="AG49" s="451">
        <v>0.80932300000000001</v>
      </c>
      <c r="AH49" s="451">
        <v>0.82580699999999996</v>
      </c>
      <c r="AI49" s="451">
        <v>0.61286700000000005</v>
      </c>
      <c r="AJ49" s="451">
        <v>0.414742</v>
      </c>
      <c r="AK49" s="451">
        <v>0.33316699999999999</v>
      </c>
      <c r="AL49" s="451">
        <v>0.34525800000000001</v>
      </c>
      <c r="AM49" s="451">
        <v>0.36835499999999999</v>
      </c>
      <c r="AN49" s="451">
        <v>0.380828</v>
      </c>
      <c r="AO49" s="451">
        <v>0.63283900000000004</v>
      </c>
      <c r="AP49" s="451">
        <v>0.804033</v>
      </c>
      <c r="AQ49" s="451">
        <v>0.84235499999999996</v>
      </c>
      <c r="AR49" s="451">
        <v>0.82140000000000002</v>
      </c>
      <c r="AS49" s="451">
        <v>0.77667699999999995</v>
      </c>
      <c r="AT49" s="451">
        <v>0.79258099999999998</v>
      </c>
      <c r="AU49" s="451">
        <v>0.61180000000000001</v>
      </c>
      <c r="AV49" s="451">
        <v>0.393903</v>
      </c>
      <c r="AW49" s="451">
        <v>0.30580000000000002</v>
      </c>
      <c r="AX49" s="451">
        <v>0.34097189999999999</v>
      </c>
      <c r="AY49" s="920">
        <v>0.3618323</v>
      </c>
      <c r="AZ49" s="374">
        <v>0.42172969999999999</v>
      </c>
      <c r="BA49" s="374">
        <v>0.64447069999999995</v>
      </c>
      <c r="BB49" s="374">
        <v>0.78827069999999999</v>
      </c>
      <c r="BC49" s="374">
        <v>0.87812060000000003</v>
      </c>
      <c r="BD49" s="374">
        <v>0.87001660000000003</v>
      </c>
      <c r="BE49" s="374">
        <v>0.86079470000000002</v>
      </c>
      <c r="BF49" s="374">
        <v>0.82924070000000005</v>
      </c>
      <c r="BG49" s="374">
        <v>0.60699320000000001</v>
      </c>
      <c r="BH49" s="374">
        <v>0.44886579999999998</v>
      </c>
      <c r="BI49" s="374">
        <v>0.33092690000000002</v>
      </c>
      <c r="BJ49" s="374">
        <v>0.3436398</v>
      </c>
      <c r="BK49" s="374">
        <v>0.35550939999999998</v>
      </c>
      <c r="BL49" s="374">
        <v>0.41755540000000002</v>
      </c>
      <c r="BM49" s="374">
        <v>0.63981909999999997</v>
      </c>
      <c r="BN49" s="374">
        <v>0.784416</v>
      </c>
      <c r="BO49" s="374">
        <v>0.87461290000000003</v>
      </c>
      <c r="BP49" s="374">
        <v>0.86518660000000003</v>
      </c>
      <c r="BQ49" s="374">
        <v>0.85510730000000001</v>
      </c>
      <c r="BR49" s="374">
        <v>0.82224750000000002</v>
      </c>
      <c r="BS49" s="374">
        <v>0.60117560000000003</v>
      </c>
      <c r="BT49" s="374">
        <v>0.44182280000000002</v>
      </c>
      <c r="BU49" s="374">
        <v>0.3239011</v>
      </c>
      <c r="BV49" s="374">
        <v>0.3397308</v>
      </c>
      <c r="BX49" s="325"/>
      <c r="BY49" s="325"/>
      <c r="BZ49" s="327"/>
      <c r="CA49" s="326"/>
    </row>
    <row r="50" spans="1:79" s="88" customFormat="1" ht="11.05" customHeight="1" x14ac:dyDescent="0.2">
      <c r="A50" s="278" t="s">
        <v>448</v>
      </c>
      <c r="B50" s="592" t="s">
        <v>1130</v>
      </c>
      <c r="C50" s="451">
        <v>8.5226450000000007</v>
      </c>
      <c r="D50" s="451">
        <v>8.395429</v>
      </c>
      <c r="E50" s="451">
        <v>9.2858389999999993</v>
      </c>
      <c r="F50" s="451">
        <v>9.6438000000000006</v>
      </c>
      <c r="G50" s="451">
        <v>9.8739679999999996</v>
      </c>
      <c r="H50" s="451">
        <v>9.9609330000000007</v>
      </c>
      <c r="I50" s="451">
        <v>9.9340969999999995</v>
      </c>
      <c r="J50" s="451">
        <v>9.86571</v>
      </c>
      <c r="K50" s="451">
        <v>9.6864000000000008</v>
      </c>
      <c r="L50" s="451">
        <v>9.6977100000000007</v>
      </c>
      <c r="M50" s="451">
        <v>9.7314670000000003</v>
      </c>
      <c r="N50" s="451">
        <v>9.6662579999999991</v>
      </c>
      <c r="O50" s="451">
        <v>8.7581939999999996</v>
      </c>
      <c r="P50" s="451">
        <v>9.3725710000000007</v>
      </c>
      <c r="Q50" s="451">
        <v>9.5245809999999995</v>
      </c>
      <c r="R50" s="451">
        <v>9.5468329999999995</v>
      </c>
      <c r="S50" s="451">
        <v>9.8254190000000001</v>
      </c>
      <c r="T50" s="451">
        <v>9.8343000000000007</v>
      </c>
      <c r="U50" s="451">
        <v>9.5799029999999998</v>
      </c>
      <c r="V50" s="451">
        <v>9.8724519999999991</v>
      </c>
      <c r="W50" s="451">
        <v>9.7598669999999998</v>
      </c>
      <c r="X50" s="451">
        <v>9.6538389999999996</v>
      </c>
      <c r="Y50" s="451">
        <v>9.6821000000000002</v>
      </c>
      <c r="Z50" s="451">
        <v>9.4153549999999999</v>
      </c>
      <c r="AA50" s="451">
        <v>8.9510000000000005</v>
      </c>
      <c r="AB50" s="451">
        <v>9.3166069999999994</v>
      </c>
      <c r="AC50" s="451">
        <v>9.6073229999999992</v>
      </c>
      <c r="AD50" s="451">
        <v>9.6836669999999998</v>
      </c>
      <c r="AE50" s="451">
        <v>9.8768390000000004</v>
      </c>
      <c r="AF50" s="451">
        <v>9.929767</v>
      </c>
      <c r="AG50" s="451">
        <v>9.8277420000000006</v>
      </c>
      <c r="AH50" s="451">
        <v>9.9122900000000005</v>
      </c>
      <c r="AI50" s="451">
        <v>9.6816999999999993</v>
      </c>
      <c r="AJ50" s="451">
        <v>9.7320320000000002</v>
      </c>
      <c r="AK50" s="451">
        <v>9.7075669999999992</v>
      </c>
      <c r="AL50" s="451">
        <v>9.508032</v>
      </c>
      <c r="AM50" s="451">
        <v>8.9760969999999993</v>
      </c>
      <c r="AN50" s="451">
        <v>9.3068620000000006</v>
      </c>
      <c r="AO50" s="451">
        <v>9.4517419999999994</v>
      </c>
      <c r="AP50" s="451">
        <v>9.6759330000000006</v>
      </c>
      <c r="AQ50" s="451">
        <v>9.8838069999999991</v>
      </c>
      <c r="AR50" s="451">
        <v>9.8277999999999999</v>
      </c>
      <c r="AS50" s="451">
        <v>9.7793869999999998</v>
      </c>
      <c r="AT50" s="451">
        <v>9.878387</v>
      </c>
      <c r="AU50" s="451">
        <v>9.521433</v>
      </c>
      <c r="AV50" s="451">
        <v>9.8506769999999992</v>
      </c>
      <c r="AW50" s="451">
        <v>9.6019000000000005</v>
      </c>
      <c r="AX50" s="451">
        <v>9.6123225806000008</v>
      </c>
      <c r="AY50" s="920">
        <v>9.0366187418999999</v>
      </c>
      <c r="AZ50" s="374">
        <v>8.9502360000000003</v>
      </c>
      <c r="BA50" s="374">
        <v>9.2327840000000005</v>
      </c>
      <c r="BB50" s="374">
        <v>9.2930930000000007</v>
      </c>
      <c r="BC50" s="374">
        <v>9.8242550000000008</v>
      </c>
      <c r="BD50" s="374">
        <v>9.6236719999999991</v>
      </c>
      <c r="BE50" s="374">
        <v>9.7226569999999999</v>
      </c>
      <c r="BF50" s="374">
        <v>9.7131139999999991</v>
      </c>
      <c r="BG50" s="374">
        <v>9.5985309999999995</v>
      </c>
      <c r="BH50" s="374">
        <v>9.5578719999999997</v>
      </c>
      <c r="BI50" s="374">
        <v>9.4799930000000003</v>
      </c>
      <c r="BJ50" s="374">
        <v>9.4079320000000006</v>
      </c>
      <c r="BK50" s="374">
        <v>8.7860300000000002</v>
      </c>
      <c r="BL50" s="374">
        <v>8.9862970000000004</v>
      </c>
      <c r="BM50" s="374">
        <v>9.2999130000000001</v>
      </c>
      <c r="BN50" s="374">
        <v>9.2583579999999994</v>
      </c>
      <c r="BO50" s="374">
        <v>9.7274619999999992</v>
      </c>
      <c r="BP50" s="374">
        <v>9.5317530000000001</v>
      </c>
      <c r="BQ50" s="374">
        <v>9.7042819999999992</v>
      </c>
      <c r="BR50" s="374">
        <v>9.6205970000000001</v>
      </c>
      <c r="BS50" s="374">
        <v>9.4556369999999994</v>
      </c>
      <c r="BT50" s="374">
        <v>9.4485209999999995</v>
      </c>
      <c r="BU50" s="374">
        <v>9.4284870000000005</v>
      </c>
      <c r="BV50" s="374">
        <v>9.3403430000000007</v>
      </c>
    </row>
    <row r="51" spans="1:79" ht="11.05" customHeight="1" x14ac:dyDescent="0.2">
      <c r="A51" s="278" t="s">
        <v>449</v>
      </c>
      <c r="B51" s="592" t="s">
        <v>1131</v>
      </c>
      <c r="C51" s="451">
        <v>1.2263550000000001</v>
      </c>
      <c r="D51" s="451">
        <v>0.94914299999999996</v>
      </c>
      <c r="E51" s="451">
        <v>1.101</v>
      </c>
      <c r="F51" s="451">
        <v>1.2626329999999999</v>
      </c>
      <c r="G51" s="451">
        <v>1.308065</v>
      </c>
      <c r="H51" s="451">
        <v>1.3831329999999999</v>
      </c>
      <c r="I51" s="451">
        <v>1.423387</v>
      </c>
      <c r="J51" s="451">
        <v>1.4352579999999999</v>
      </c>
      <c r="K51" s="451">
        <v>1.355667</v>
      </c>
      <c r="L51" s="451">
        <v>1.321097</v>
      </c>
      <c r="M51" s="451">
        <v>1.423567</v>
      </c>
      <c r="N51" s="451">
        <v>1.5121290000000001</v>
      </c>
      <c r="O51" s="451">
        <v>1.516548</v>
      </c>
      <c r="P51" s="451">
        <v>1.503679</v>
      </c>
      <c r="Q51" s="451">
        <v>1.4359360000000001</v>
      </c>
      <c r="R51" s="451">
        <v>1.699233</v>
      </c>
      <c r="S51" s="451">
        <v>1.740677</v>
      </c>
      <c r="T51" s="451">
        <v>1.6862330000000001</v>
      </c>
      <c r="U51" s="451">
        <v>1.7235480000000001</v>
      </c>
      <c r="V51" s="451">
        <v>1.6833229999999999</v>
      </c>
      <c r="W51" s="451">
        <v>1.6012</v>
      </c>
      <c r="X51" s="451">
        <v>1.567839</v>
      </c>
      <c r="Y51" s="451">
        <v>1.6588000000000001</v>
      </c>
      <c r="Z51" s="451">
        <v>1.5615159999999999</v>
      </c>
      <c r="AA51" s="451">
        <v>1.623097</v>
      </c>
      <c r="AB51" s="451">
        <v>1.565679</v>
      </c>
      <c r="AC51" s="451">
        <v>1.6793229999999999</v>
      </c>
      <c r="AD51" s="451">
        <v>1.7016</v>
      </c>
      <c r="AE51" s="451">
        <v>1.6905159999999999</v>
      </c>
      <c r="AF51" s="451">
        <v>1.775733</v>
      </c>
      <c r="AG51" s="451">
        <v>1.7797419999999999</v>
      </c>
      <c r="AH51" s="451">
        <v>1.823742</v>
      </c>
      <c r="AI51" s="451">
        <v>1.7496670000000001</v>
      </c>
      <c r="AJ51" s="451">
        <v>1.611677</v>
      </c>
      <c r="AK51" s="451">
        <v>1.699767</v>
      </c>
      <c r="AL51" s="451">
        <v>1.8280650000000001</v>
      </c>
      <c r="AM51" s="451">
        <v>1.691516</v>
      </c>
      <c r="AN51" s="451">
        <v>1.6443449999999999</v>
      </c>
      <c r="AO51" s="451">
        <v>1.757903</v>
      </c>
      <c r="AP51" s="451">
        <v>1.7538670000000001</v>
      </c>
      <c r="AQ51" s="451">
        <v>1.834903</v>
      </c>
      <c r="AR51" s="451">
        <v>1.9307000000000001</v>
      </c>
      <c r="AS51" s="451">
        <v>1.9225479999999999</v>
      </c>
      <c r="AT51" s="451">
        <v>1.9087099999999999</v>
      </c>
      <c r="AU51" s="451">
        <v>1.788967</v>
      </c>
      <c r="AV51" s="451">
        <v>1.7623230000000001</v>
      </c>
      <c r="AW51" s="451">
        <v>1.8214999999999999</v>
      </c>
      <c r="AX51" s="451">
        <v>1.8906774194</v>
      </c>
      <c r="AY51" s="920">
        <v>1.7254173548</v>
      </c>
      <c r="AZ51" s="374">
        <v>1.631777</v>
      </c>
      <c r="BA51" s="374">
        <v>1.6579539999999999</v>
      </c>
      <c r="BB51" s="374">
        <v>1.711951</v>
      </c>
      <c r="BC51" s="374">
        <v>1.7436400000000001</v>
      </c>
      <c r="BD51" s="374">
        <v>1.807752</v>
      </c>
      <c r="BE51" s="374">
        <v>1.837582</v>
      </c>
      <c r="BF51" s="374">
        <v>1.843529</v>
      </c>
      <c r="BG51" s="374">
        <v>1.78844</v>
      </c>
      <c r="BH51" s="374">
        <v>1.703273</v>
      </c>
      <c r="BI51" s="374">
        <v>1.7501640000000001</v>
      </c>
      <c r="BJ51" s="374">
        <v>1.736272</v>
      </c>
      <c r="BK51" s="374">
        <v>1.647691</v>
      </c>
      <c r="BL51" s="374">
        <v>1.5824419999999999</v>
      </c>
      <c r="BM51" s="374">
        <v>1.688267</v>
      </c>
      <c r="BN51" s="374">
        <v>1.754623</v>
      </c>
      <c r="BO51" s="374">
        <v>1.767754</v>
      </c>
      <c r="BP51" s="374">
        <v>1.8210820000000001</v>
      </c>
      <c r="BQ51" s="374">
        <v>1.865056</v>
      </c>
      <c r="BR51" s="374">
        <v>1.8515710000000001</v>
      </c>
      <c r="BS51" s="374">
        <v>1.80935</v>
      </c>
      <c r="BT51" s="374">
        <v>1.6976180000000001</v>
      </c>
      <c r="BU51" s="374">
        <v>1.749152</v>
      </c>
      <c r="BV51" s="374">
        <v>1.7695399999999999</v>
      </c>
    </row>
    <row r="52" spans="1:79" ht="11.05" customHeight="1" x14ac:dyDescent="0.2">
      <c r="A52" s="278" t="s">
        <v>450</v>
      </c>
      <c r="B52" s="592" t="s">
        <v>1132</v>
      </c>
      <c r="C52" s="451">
        <v>4.5601609999999999</v>
      </c>
      <c r="D52" s="451">
        <v>3.7819639999999999</v>
      </c>
      <c r="E52" s="451">
        <v>4.5192579999999998</v>
      </c>
      <c r="F52" s="451">
        <v>4.5959329999999996</v>
      </c>
      <c r="G52" s="451">
        <v>4.7450000000000001</v>
      </c>
      <c r="H52" s="451">
        <v>4.9805000000000001</v>
      </c>
      <c r="I52" s="451">
        <v>4.8559029999999996</v>
      </c>
      <c r="J52" s="451">
        <v>4.7416130000000001</v>
      </c>
      <c r="K52" s="451">
        <v>4.555167</v>
      </c>
      <c r="L52" s="451">
        <v>4.727258</v>
      </c>
      <c r="M52" s="451">
        <v>4.9502329999999999</v>
      </c>
      <c r="N52" s="451">
        <v>4.9262259999999998</v>
      </c>
      <c r="O52" s="451">
        <v>4.6704189999999999</v>
      </c>
      <c r="P52" s="451">
        <v>4.6821429999999999</v>
      </c>
      <c r="Q52" s="451">
        <v>5.0040969999999998</v>
      </c>
      <c r="R52" s="451">
        <v>4.835267</v>
      </c>
      <c r="S52" s="451">
        <v>4.9879030000000002</v>
      </c>
      <c r="T52" s="451">
        <v>5.1965000000000003</v>
      </c>
      <c r="U52" s="451">
        <v>5.1244839999999998</v>
      </c>
      <c r="V52" s="451">
        <v>5.1423870000000003</v>
      </c>
      <c r="W52" s="451">
        <v>5.1832330000000004</v>
      </c>
      <c r="X52" s="451">
        <v>5.0771610000000003</v>
      </c>
      <c r="Y52" s="451">
        <v>5.3384</v>
      </c>
      <c r="Z52" s="451">
        <v>4.872871</v>
      </c>
      <c r="AA52" s="451">
        <v>4.7022899999999996</v>
      </c>
      <c r="AB52" s="451">
        <v>4.6969289999999999</v>
      </c>
      <c r="AC52" s="451">
        <v>4.6824519999999996</v>
      </c>
      <c r="AD52" s="451">
        <v>4.743233</v>
      </c>
      <c r="AE52" s="451">
        <v>4.9480969999999997</v>
      </c>
      <c r="AF52" s="451">
        <v>4.975867</v>
      </c>
      <c r="AG52" s="451">
        <v>4.9784519999999999</v>
      </c>
      <c r="AH52" s="451">
        <v>5.0175159999999996</v>
      </c>
      <c r="AI52" s="451">
        <v>4.8967000000000001</v>
      </c>
      <c r="AJ52" s="451">
        <v>4.7347419999999998</v>
      </c>
      <c r="AK52" s="451">
        <v>5.1009669999999998</v>
      </c>
      <c r="AL52" s="451">
        <v>5.2440319999999998</v>
      </c>
      <c r="AM52" s="451">
        <v>4.6462580000000004</v>
      </c>
      <c r="AN52" s="451">
        <v>4.3182070000000001</v>
      </c>
      <c r="AO52" s="451">
        <v>4.7288069999999998</v>
      </c>
      <c r="AP52" s="451">
        <v>4.7905329999999999</v>
      </c>
      <c r="AQ52" s="451">
        <v>5.0098710000000004</v>
      </c>
      <c r="AR52" s="451">
        <v>5.0377999999999998</v>
      </c>
      <c r="AS52" s="451">
        <v>5.137613</v>
      </c>
      <c r="AT52" s="451">
        <v>5.117</v>
      </c>
      <c r="AU52" s="451">
        <v>4.9919330000000004</v>
      </c>
      <c r="AV52" s="451">
        <v>5.0203230000000003</v>
      </c>
      <c r="AW52" s="451">
        <v>5.1836000000000002</v>
      </c>
      <c r="AX52" s="451">
        <v>5.3362580645</v>
      </c>
      <c r="AY52" s="920">
        <v>4.8984685161000003</v>
      </c>
      <c r="AZ52" s="374">
        <v>4.6244259999999997</v>
      </c>
      <c r="BA52" s="374">
        <v>4.5909610000000001</v>
      </c>
      <c r="BB52" s="374">
        <v>4.7387620000000004</v>
      </c>
      <c r="BC52" s="374">
        <v>4.88415</v>
      </c>
      <c r="BD52" s="374">
        <v>4.9878530000000003</v>
      </c>
      <c r="BE52" s="374">
        <v>4.9182309999999996</v>
      </c>
      <c r="BF52" s="374">
        <v>4.9892570000000003</v>
      </c>
      <c r="BG52" s="374">
        <v>4.8774620000000004</v>
      </c>
      <c r="BH52" s="374">
        <v>4.684412</v>
      </c>
      <c r="BI52" s="374">
        <v>5.0104480000000002</v>
      </c>
      <c r="BJ52" s="374">
        <v>5.0532820000000003</v>
      </c>
      <c r="BK52" s="374">
        <v>4.721616</v>
      </c>
      <c r="BL52" s="374">
        <v>4.540985</v>
      </c>
      <c r="BM52" s="374">
        <v>4.7020270000000002</v>
      </c>
      <c r="BN52" s="374">
        <v>4.7818050000000003</v>
      </c>
      <c r="BO52" s="374">
        <v>4.9061870000000001</v>
      </c>
      <c r="BP52" s="374">
        <v>4.9078359999999996</v>
      </c>
      <c r="BQ52" s="374">
        <v>4.8794459999999997</v>
      </c>
      <c r="BR52" s="374">
        <v>4.9087050000000003</v>
      </c>
      <c r="BS52" s="374">
        <v>4.7828569999999999</v>
      </c>
      <c r="BT52" s="374">
        <v>4.6833780000000003</v>
      </c>
      <c r="BU52" s="374">
        <v>4.8884420000000004</v>
      </c>
      <c r="BV52" s="374">
        <v>4.9510059999999996</v>
      </c>
    </row>
    <row r="53" spans="1:79" ht="11.05" customHeight="1" x14ac:dyDescent="0.2">
      <c r="A53" s="278" t="s">
        <v>451</v>
      </c>
      <c r="B53" s="592" t="s">
        <v>1133</v>
      </c>
      <c r="C53" s="451">
        <v>0.178871</v>
      </c>
      <c r="D53" s="451">
        <v>0.18767900000000001</v>
      </c>
      <c r="E53" s="451">
        <v>0.223774</v>
      </c>
      <c r="F53" s="451">
        <v>0.18713299999999999</v>
      </c>
      <c r="G53" s="451">
        <v>0.209452</v>
      </c>
      <c r="H53" s="451">
        <v>0.2293</v>
      </c>
      <c r="I53" s="451">
        <v>0.24516099999999999</v>
      </c>
      <c r="J53" s="451">
        <v>0.231097</v>
      </c>
      <c r="K53" s="451">
        <v>0.18490000000000001</v>
      </c>
      <c r="L53" s="451">
        <v>0.22225800000000001</v>
      </c>
      <c r="M53" s="451">
        <v>0.24640000000000001</v>
      </c>
      <c r="N53" s="451">
        <v>0.21035499999999999</v>
      </c>
      <c r="O53" s="451">
        <v>0.27035500000000001</v>
      </c>
      <c r="P53" s="451">
        <v>0.22800000000000001</v>
      </c>
      <c r="Q53" s="451">
        <v>0.30058099999999999</v>
      </c>
      <c r="R53" s="451">
        <v>0.23169999999999999</v>
      </c>
      <c r="S53" s="451">
        <v>0.24512900000000001</v>
      </c>
      <c r="T53" s="451">
        <v>0.20536699999999999</v>
      </c>
      <c r="U53" s="451">
        <v>0.217387</v>
      </c>
      <c r="V53" s="451">
        <v>0.27419399999999999</v>
      </c>
      <c r="W53" s="451">
        <v>0.29573300000000002</v>
      </c>
      <c r="X53" s="451">
        <v>0.25316100000000002</v>
      </c>
      <c r="Y53" s="451">
        <v>0.21890000000000001</v>
      </c>
      <c r="Z53" s="451">
        <v>0.27238699999999999</v>
      </c>
      <c r="AA53" s="451">
        <v>0.26148399999999999</v>
      </c>
      <c r="AB53" s="451">
        <v>0.27592899999999998</v>
      </c>
      <c r="AC53" s="451">
        <v>0.276194</v>
      </c>
      <c r="AD53" s="451">
        <v>0.2873</v>
      </c>
      <c r="AE53" s="451">
        <v>0.27777400000000002</v>
      </c>
      <c r="AF53" s="451">
        <v>0.22983300000000001</v>
      </c>
      <c r="AG53" s="451">
        <v>0.264484</v>
      </c>
      <c r="AH53" s="451">
        <v>0.26922600000000002</v>
      </c>
      <c r="AI53" s="451">
        <v>0.26166699999999998</v>
      </c>
      <c r="AJ53" s="451">
        <v>0.27061299999999999</v>
      </c>
      <c r="AK53" s="451">
        <v>0.29049999999999998</v>
      </c>
      <c r="AL53" s="451">
        <v>0.287387</v>
      </c>
      <c r="AM53" s="451">
        <v>0.32032300000000002</v>
      </c>
      <c r="AN53" s="451">
        <v>0.39851700000000001</v>
      </c>
      <c r="AO53" s="451">
        <v>0.40632299999999999</v>
      </c>
      <c r="AP53" s="451">
        <v>0.29609999999999997</v>
      </c>
      <c r="AQ53" s="451">
        <v>0.32267699999999999</v>
      </c>
      <c r="AR53" s="451">
        <v>0.30346699999999999</v>
      </c>
      <c r="AS53" s="451">
        <v>0.30890299999999998</v>
      </c>
      <c r="AT53" s="451">
        <v>0.30335499999999999</v>
      </c>
      <c r="AU53" s="451">
        <v>0.26493299999999997</v>
      </c>
      <c r="AV53" s="451">
        <v>0.32222600000000001</v>
      </c>
      <c r="AW53" s="451">
        <v>0.26246700000000001</v>
      </c>
      <c r="AX53" s="451">
        <v>0.32235483870999998</v>
      </c>
      <c r="AY53" s="920">
        <v>0.32682640323000001</v>
      </c>
      <c r="AZ53" s="374">
        <v>0.32854090000000002</v>
      </c>
      <c r="BA53" s="374">
        <v>0.33851239999999999</v>
      </c>
      <c r="BB53" s="374">
        <v>0.33167750000000001</v>
      </c>
      <c r="BC53" s="374">
        <v>0.32313950000000002</v>
      </c>
      <c r="BD53" s="374">
        <v>0.32338060000000002</v>
      </c>
      <c r="BE53" s="374">
        <v>0.32521879999999997</v>
      </c>
      <c r="BF53" s="374">
        <v>0.32621670000000003</v>
      </c>
      <c r="BG53" s="374">
        <v>0.32458920000000002</v>
      </c>
      <c r="BH53" s="374">
        <v>0.31796049999999998</v>
      </c>
      <c r="BI53" s="374">
        <v>0.3156255</v>
      </c>
      <c r="BJ53" s="374">
        <v>0.313994</v>
      </c>
      <c r="BK53" s="374">
        <v>0.29734670000000002</v>
      </c>
      <c r="BL53" s="374">
        <v>0.29868230000000001</v>
      </c>
      <c r="BM53" s="374">
        <v>0.30856650000000002</v>
      </c>
      <c r="BN53" s="374">
        <v>0.2845954</v>
      </c>
      <c r="BO53" s="374">
        <v>0.27710570000000001</v>
      </c>
      <c r="BP53" s="374">
        <v>0.27850930000000002</v>
      </c>
      <c r="BQ53" s="374">
        <v>0.27602130000000002</v>
      </c>
      <c r="BR53" s="374">
        <v>0.2780802</v>
      </c>
      <c r="BS53" s="374">
        <v>0.27761520000000001</v>
      </c>
      <c r="BT53" s="374">
        <v>0.26429000000000002</v>
      </c>
      <c r="BU53" s="374">
        <v>0.26328499999999999</v>
      </c>
      <c r="BV53" s="374">
        <v>0.23907</v>
      </c>
    </row>
    <row r="54" spans="1:79" ht="11.05" customHeight="1" x14ac:dyDescent="0.2">
      <c r="A54" s="278" t="s">
        <v>452</v>
      </c>
      <c r="B54" s="592" t="s">
        <v>1169</v>
      </c>
      <c r="C54" s="451">
        <v>2.2344179999999998</v>
      </c>
      <c r="D54" s="451">
        <v>1.916571</v>
      </c>
      <c r="E54" s="451">
        <v>2.1257429999999999</v>
      </c>
      <c r="F54" s="451">
        <v>2.3099340000000002</v>
      </c>
      <c r="G54" s="451">
        <v>2.4504839999999999</v>
      </c>
      <c r="H54" s="451">
        <v>2.5179649999999998</v>
      </c>
      <c r="I54" s="451">
        <v>2.4621620000000002</v>
      </c>
      <c r="J54" s="451">
        <v>2.4990969999999999</v>
      </c>
      <c r="K54" s="451">
        <v>2.3595980000000001</v>
      </c>
      <c r="L54" s="451">
        <v>2.2569029999999999</v>
      </c>
      <c r="M54" s="451">
        <v>2.3410009999999999</v>
      </c>
      <c r="N54" s="451">
        <v>2.3891309999999999</v>
      </c>
      <c r="O54" s="451">
        <v>2.2758400000000001</v>
      </c>
      <c r="P54" s="451">
        <v>2.2015709999999999</v>
      </c>
      <c r="Q54" s="451">
        <v>2.2903880000000001</v>
      </c>
      <c r="R54" s="451">
        <v>2.3293659999999998</v>
      </c>
      <c r="S54" s="451">
        <v>2.4014199999999999</v>
      </c>
      <c r="T54" s="451">
        <v>2.4570669999999999</v>
      </c>
      <c r="U54" s="451">
        <v>2.4626440000000001</v>
      </c>
      <c r="V54" s="451">
        <v>2.3571610000000001</v>
      </c>
      <c r="W54" s="451">
        <v>2.380566</v>
      </c>
      <c r="X54" s="451">
        <v>2.2897090000000002</v>
      </c>
      <c r="Y54" s="451">
        <v>2.4104999999999999</v>
      </c>
      <c r="Z54" s="451">
        <v>2.204323</v>
      </c>
      <c r="AA54" s="451">
        <v>2.2269049999999999</v>
      </c>
      <c r="AB54" s="451">
        <v>2.1831070000000001</v>
      </c>
      <c r="AC54" s="451">
        <v>2.2130649999999998</v>
      </c>
      <c r="AD54" s="451">
        <v>2.2790339999999998</v>
      </c>
      <c r="AE54" s="451">
        <v>2.3731279999999999</v>
      </c>
      <c r="AF54" s="451">
        <v>2.3922319999999999</v>
      </c>
      <c r="AG54" s="451">
        <v>2.4336790000000001</v>
      </c>
      <c r="AH54" s="451">
        <v>2.4219680000000001</v>
      </c>
      <c r="AI54" s="451">
        <v>2.3456000000000001</v>
      </c>
      <c r="AJ54" s="451">
        <v>2.193549</v>
      </c>
      <c r="AK54" s="451">
        <v>2.282365</v>
      </c>
      <c r="AL54" s="451">
        <v>2.298807</v>
      </c>
      <c r="AM54" s="451">
        <v>2.2200340000000001</v>
      </c>
      <c r="AN54" s="451">
        <v>2.09531</v>
      </c>
      <c r="AO54" s="451">
        <v>2.1924519999999998</v>
      </c>
      <c r="AP54" s="451">
        <v>2.1931340000000001</v>
      </c>
      <c r="AQ54" s="451">
        <v>2.2862589999999998</v>
      </c>
      <c r="AR54" s="451">
        <v>2.3724340000000002</v>
      </c>
      <c r="AS54" s="451">
        <v>2.315871</v>
      </c>
      <c r="AT54" s="451">
        <v>2.3741940000000001</v>
      </c>
      <c r="AU54" s="451">
        <v>2.287766</v>
      </c>
      <c r="AV54" s="451">
        <v>2.2135820000000002</v>
      </c>
      <c r="AW54" s="451">
        <v>2.3177989999999999</v>
      </c>
      <c r="AX54" s="451">
        <v>2.3478702491000001</v>
      </c>
      <c r="AY54" s="920">
        <v>2.328629689</v>
      </c>
      <c r="AZ54" s="374">
        <v>2.1838890000000002</v>
      </c>
      <c r="BA54" s="374">
        <v>2.2306360000000001</v>
      </c>
      <c r="BB54" s="374">
        <v>2.2927559999999998</v>
      </c>
      <c r="BC54" s="374">
        <v>2.3865440000000002</v>
      </c>
      <c r="BD54" s="374">
        <v>2.4390710000000002</v>
      </c>
      <c r="BE54" s="374">
        <v>2.4707710000000001</v>
      </c>
      <c r="BF54" s="374">
        <v>2.5232199999999998</v>
      </c>
      <c r="BG54" s="374">
        <v>2.4028170000000002</v>
      </c>
      <c r="BH54" s="374">
        <v>2.266108</v>
      </c>
      <c r="BI54" s="374">
        <v>2.3474080000000002</v>
      </c>
      <c r="BJ54" s="374">
        <v>2.394841</v>
      </c>
      <c r="BK54" s="374">
        <v>2.2022490000000001</v>
      </c>
      <c r="BL54" s="374">
        <v>2.1904129999999999</v>
      </c>
      <c r="BM54" s="374">
        <v>2.2505899999999999</v>
      </c>
      <c r="BN54" s="374">
        <v>2.3218019999999999</v>
      </c>
      <c r="BO54" s="374">
        <v>2.3877630000000001</v>
      </c>
      <c r="BP54" s="374">
        <v>2.4450440000000002</v>
      </c>
      <c r="BQ54" s="374">
        <v>2.5114860000000001</v>
      </c>
      <c r="BR54" s="374">
        <v>2.5118589999999998</v>
      </c>
      <c r="BS54" s="374">
        <v>2.3925510000000001</v>
      </c>
      <c r="BT54" s="374">
        <v>2.2458070000000001</v>
      </c>
      <c r="BU54" s="374">
        <v>2.3241849999999999</v>
      </c>
      <c r="BV54" s="374">
        <v>2.36069</v>
      </c>
    </row>
    <row r="55" spans="1:79" ht="11.05" customHeight="1" x14ac:dyDescent="0.2">
      <c r="A55" s="32"/>
      <c r="B55" s="87"/>
      <c r="C55" s="451"/>
      <c r="D55" s="451"/>
      <c r="E55" s="451"/>
      <c r="F55" s="451"/>
      <c r="G55" s="451"/>
      <c r="H55" s="451"/>
      <c r="I55" s="451"/>
      <c r="J55" s="451"/>
      <c r="K55" s="451"/>
      <c r="L55" s="451"/>
      <c r="M55" s="451"/>
      <c r="N55" s="451"/>
      <c r="O55" s="451"/>
      <c r="P55" s="451"/>
      <c r="Q55" s="451"/>
      <c r="R55" s="451"/>
      <c r="S55" s="451"/>
      <c r="T55" s="451"/>
      <c r="U55" s="451"/>
      <c r="V55" s="451"/>
      <c r="W55" s="451"/>
      <c r="X55" s="451"/>
      <c r="Y55" s="451"/>
      <c r="Z55" s="451"/>
      <c r="AA55" s="451"/>
      <c r="AB55" s="451"/>
      <c r="AC55" s="451"/>
      <c r="AD55" s="451"/>
      <c r="AE55" s="451"/>
      <c r="AF55" s="451"/>
      <c r="AG55" s="451"/>
      <c r="AH55" s="451"/>
      <c r="AI55" s="451"/>
      <c r="AJ55" s="451"/>
      <c r="AK55" s="451"/>
      <c r="AL55" s="451"/>
      <c r="AM55" s="451"/>
      <c r="AN55" s="451"/>
      <c r="AO55" s="451"/>
      <c r="AP55" s="451"/>
      <c r="AQ55" s="451"/>
      <c r="AR55" s="451"/>
      <c r="AS55" s="451"/>
      <c r="AT55" s="451"/>
      <c r="AU55" s="451"/>
      <c r="AV55" s="451"/>
      <c r="AW55" s="451"/>
      <c r="AX55" s="451"/>
      <c r="AY55" s="920"/>
      <c r="AZ55" s="374"/>
      <c r="BA55" s="374"/>
      <c r="BB55" s="374"/>
      <c r="BC55" s="374"/>
      <c r="BD55" s="374"/>
      <c r="BE55" s="374"/>
      <c r="BF55" s="374"/>
      <c r="BG55" s="374"/>
      <c r="BH55" s="374"/>
      <c r="BI55" s="374"/>
      <c r="BJ55" s="374"/>
      <c r="BK55" s="374"/>
      <c r="BL55" s="374"/>
      <c r="BM55" s="374"/>
      <c r="BN55" s="374"/>
      <c r="BO55" s="374"/>
      <c r="BP55" s="374"/>
      <c r="BQ55" s="374"/>
      <c r="BR55" s="374"/>
      <c r="BS55" s="374"/>
      <c r="BT55" s="374"/>
      <c r="BU55" s="374"/>
      <c r="BV55" s="374"/>
    </row>
    <row r="56" spans="1:79" s="288" customFormat="1" ht="11.05" customHeight="1" x14ac:dyDescent="0.2">
      <c r="A56" s="571" t="s">
        <v>456</v>
      </c>
      <c r="B56" s="593" t="s">
        <v>1170</v>
      </c>
      <c r="C56" s="101">
        <v>14.974968000000001</v>
      </c>
      <c r="D56" s="101">
        <v>12.803321</v>
      </c>
      <c r="E56" s="101">
        <v>14.838160999999999</v>
      </c>
      <c r="F56" s="101">
        <v>15.635199999999999</v>
      </c>
      <c r="G56" s="101">
        <v>16.130548000000001</v>
      </c>
      <c r="H56" s="101">
        <v>16.742899999999999</v>
      </c>
      <c r="I56" s="101">
        <v>16.48171</v>
      </c>
      <c r="J56" s="101">
        <v>16.380516</v>
      </c>
      <c r="K56" s="101">
        <v>15.802467</v>
      </c>
      <c r="L56" s="101">
        <v>15.604419</v>
      </c>
      <c r="M56" s="101">
        <v>16.159666999999999</v>
      </c>
      <c r="N56" s="101">
        <v>16.308807000000002</v>
      </c>
      <c r="O56" s="101">
        <v>15.969548</v>
      </c>
      <c r="P56" s="101">
        <v>15.946963999999999</v>
      </c>
      <c r="Q56" s="101">
        <v>16.414290000000001</v>
      </c>
      <c r="R56" s="101">
        <v>16.121867000000002</v>
      </c>
      <c r="S56" s="101">
        <v>16.734128999999999</v>
      </c>
      <c r="T56" s="101">
        <v>17.1082</v>
      </c>
      <c r="U56" s="101">
        <v>16.887225999999998</v>
      </c>
      <c r="V56" s="101">
        <v>16.903419</v>
      </c>
      <c r="W56" s="101">
        <v>16.660900000000002</v>
      </c>
      <c r="X56" s="101">
        <v>16.265871000000001</v>
      </c>
      <c r="Y56" s="101">
        <v>16.939966999999999</v>
      </c>
      <c r="Z56" s="101">
        <v>15.842936</v>
      </c>
      <c r="AA56" s="101">
        <v>15.625194</v>
      </c>
      <c r="AB56" s="101">
        <v>15.627071000000001</v>
      </c>
      <c r="AC56" s="101">
        <v>16.026257999999999</v>
      </c>
      <c r="AD56" s="101">
        <v>16.463032999999999</v>
      </c>
      <c r="AE56" s="101">
        <v>16.756613000000002</v>
      </c>
      <c r="AF56" s="101">
        <v>17.014433</v>
      </c>
      <c r="AG56" s="101">
        <v>17.135580999999998</v>
      </c>
      <c r="AH56" s="101">
        <v>17.200548000000001</v>
      </c>
      <c r="AI56" s="101">
        <v>16.711500000000001</v>
      </c>
      <c r="AJ56" s="101">
        <v>15.835936</v>
      </c>
      <c r="AK56" s="101">
        <v>16.487133</v>
      </c>
      <c r="AL56" s="101">
        <v>17.074387000000002</v>
      </c>
      <c r="AM56" s="101">
        <v>15.855903</v>
      </c>
      <c r="AN56" s="101">
        <v>15.204862</v>
      </c>
      <c r="AO56" s="101">
        <v>16.291484000000001</v>
      </c>
      <c r="AP56" s="101">
        <v>16.432233</v>
      </c>
      <c r="AQ56" s="101">
        <v>17.171129000000001</v>
      </c>
      <c r="AR56" s="101">
        <v>17.268833000000001</v>
      </c>
      <c r="AS56" s="101">
        <v>16.947419</v>
      </c>
      <c r="AT56" s="101">
        <v>17.270451999999999</v>
      </c>
      <c r="AU56" s="101">
        <v>16.6175</v>
      </c>
      <c r="AV56" s="101">
        <v>16.509838999999999</v>
      </c>
      <c r="AW56" s="101">
        <v>16.828832999999999</v>
      </c>
      <c r="AX56" s="101">
        <v>16.952741934999999</v>
      </c>
      <c r="AY56" s="938">
        <v>15.938807097</v>
      </c>
      <c r="AZ56" s="582">
        <v>15.417400000000001</v>
      </c>
      <c r="BA56" s="582">
        <v>15.803129999999999</v>
      </c>
      <c r="BB56" s="582">
        <v>16.05836</v>
      </c>
      <c r="BC56" s="582">
        <v>16.65766</v>
      </c>
      <c r="BD56" s="582">
        <v>16.906140000000001</v>
      </c>
      <c r="BE56" s="582">
        <v>17.057780000000001</v>
      </c>
      <c r="BF56" s="582">
        <v>17.118819999999999</v>
      </c>
      <c r="BG56" s="582">
        <v>16.552440000000001</v>
      </c>
      <c r="BH56" s="582">
        <v>15.85153</v>
      </c>
      <c r="BI56" s="582">
        <v>16.53049</v>
      </c>
      <c r="BJ56" s="582">
        <v>16.562930000000001</v>
      </c>
      <c r="BK56" s="582">
        <v>15.862539999999999</v>
      </c>
      <c r="BL56" s="582">
        <v>15.49999</v>
      </c>
      <c r="BM56" s="582">
        <v>16.105370000000001</v>
      </c>
      <c r="BN56" s="582">
        <v>16.255500000000001</v>
      </c>
      <c r="BO56" s="582">
        <v>16.740469999999998</v>
      </c>
      <c r="BP56" s="582">
        <v>16.854980000000001</v>
      </c>
      <c r="BQ56" s="582">
        <v>17.102650000000001</v>
      </c>
      <c r="BR56" s="582">
        <v>16.983000000000001</v>
      </c>
      <c r="BS56" s="582">
        <v>16.418340000000001</v>
      </c>
      <c r="BT56" s="582">
        <v>15.752370000000001</v>
      </c>
      <c r="BU56" s="582">
        <v>16.345649999999999</v>
      </c>
      <c r="BV56" s="582">
        <v>16.426020000000001</v>
      </c>
    </row>
    <row r="57" spans="1:79" s="288" customFormat="1" ht="11.05" customHeight="1" x14ac:dyDescent="0.2">
      <c r="A57" s="571" t="s">
        <v>454</v>
      </c>
      <c r="B57" s="593" t="s">
        <v>1171</v>
      </c>
      <c r="C57" s="101">
        <v>18.127700000000001</v>
      </c>
      <c r="D57" s="101">
        <v>18.127700000000001</v>
      </c>
      <c r="E57" s="101">
        <v>18.127700000000001</v>
      </c>
      <c r="F57" s="101">
        <v>18.127700000000001</v>
      </c>
      <c r="G57" s="101">
        <v>18.127700000000001</v>
      </c>
      <c r="H57" s="101">
        <v>18.127700000000001</v>
      </c>
      <c r="I57" s="101">
        <v>18.129300000000001</v>
      </c>
      <c r="J57" s="101">
        <v>18.130400000000002</v>
      </c>
      <c r="K57" s="101">
        <v>18.130400000000002</v>
      </c>
      <c r="L57" s="101">
        <v>18.132100000000001</v>
      </c>
      <c r="M57" s="101">
        <v>18.132100000000001</v>
      </c>
      <c r="N57" s="101">
        <v>17.8765</v>
      </c>
      <c r="O57" s="101">
        <v>17.93431</v>
      </c>
      <c r="P57" s="101">
        <v>17.93431</v>
      </c>
      <c r="Q57" s="101">
        <v>17.93431</v>
      </c>
      <c r="R57" s="101">
        <v>17.93431</v>
      </c>
      <c r="S57" s="101">
        <v>17.93431</v>
      </c>
      <c r="T57" s="101">
        <v>17.93431</v>
      </c>
      <c r="U57" s="101">
        <v>17.955310000000001</v>
      </c>
      <c r="V57" s="101">
        <v>17.955310000000001</v>
      </c>
      <c r="W57" s="101">
        <v>18.01661</v>
      </c>
      <c r="X57" s="101">
        <v>18.01661</v>
      </c>
      <c r="Y57" s="101">
        <v>18.003609999999998</v>
      </c>
      <c r="Z57" s="101">
        <v>18.003609999999998</v>
      </c>
      <c r="AA57" s="101">
        <v>18.060369000000001</v>
      </c>
      <c r="AB57" s="101">
        <v>18.030369</v>
      </c>
      <c r="AC57" s="101">
        <v>18.270368999999999</v>
      </c>
      <c r="AD57" s="101">
        <v>18.270368999999999</v>
      </c>
      <c r="AE57" s="101">
        <v>18.270368999999999</v>
      </c>
      <c r="AF57" s="101">
        <v>18.270368999999999</v>
      </c>
      <c r="AG57" s="101">
        <v>18.272248999999999</v>
      </c>
      <c r="AH57" s="101">
        <v>18.272248999999999</v>
      </c>
      <c r="AI57" s="101">
        <v>18.272248999999999</v>
      </c>
      <c r="AJ57" s="101">
        <v>18.272248999999999</v>
      </c>
      <c r="AK57" s="101">
        <v>18.346249</v>
      </c>
      <c r="AL57" s="101">
        <v>18.347978000000001</v>
      </c>
      <c r="AM57" s="101">
        <v>18.428728</v>
      </c>
      <c r="AN57" s="101">
        <v>18.428728</v>
      </c>
      <c r="AO57" s="101">
        <v>18.326028000000001</v>
      </c>
      <c r="AP57" s="101">
        <v>18.326028000000001</v>
      </c>
      <c r="AQ57" s="101">
        <v>18.326028000000001</v>
      </c>
      <c r="AR57" s="101">
        <v>18.326028000000001</v>
      </c>
      <c r="AS57" s="101">
        <v>18.326028000000001</v>
      </c>
      <c r="AT57" s="101">
        <v>18.326028000000001</v>
      </c>
      <c r="AU57" s="101">
        <v>18.326028000000001</v>
      </c>
      <c r="AV57" s="101">
        <v>18.346959999999999</v>
      </c>
      <c r="AW57" s="101">
        <v>18.35446</v>
      </c>
      <c r="AX57" s="101">
        <v>18.340800000000002</v>
      </c>
      <c r="AY57" s="938">
        <v>18.340800000000002</v>
      </c>
      <c r="AZ57" s="582">
        <v>18.210799999999999</v>
      </c>
      <c r="BA57" s="582">
        <v>18.077020000000001</v>
      </c>
      <c r="BB57" s="582">
        <v>18.077020000000001</v>
      </c>
      <c r="BC57" s="582">
        <v>18.077020000000001</v>
      </c>
      <c r="BD57" s="582">
        <v>18.077020000000001</v>
      </c>
      <c r="BE57" s="582">
        <v>18.077020000000001</v>
      </c>
      <c r="BF57" s="582">
        <v>18.077020000000001</v>
      </c>
      <c r="BG57" s="582">
        <v>18.077020000000001</v>
      </c>
      <c r="BH57" s="582">
        <v>18.077020000000001</v>
      </c>
      <c r="BI57" s="582">
        <v>18.077020000000001</v>
      </c>
      <c r="BJ57" s="582">
        <v>17.938020000000002</v>
      </c>
      <c r="BK57" s="582">
        <v>17.938020000000002</v>
      </c>
      <c r="BL57" s="582">
        <v>17.938020000000002</v>
      </c>
      <c r="BM57" s="582">
        <v>17.938020000000002</v>
      </c>
      <c r="BN57" s="582">
        <v>17.938020000000002</v>
      </c>
      <c r="BO57" s="582">
        <v>17.938020000000002</v>
      </c>
      <c r="BP57" s="582">
        <v>17.938020000000002</v>
      </c>
      <c r="BQ57" s="582">
        <v>17.938020000000002</v>
      </c>
      <c r="BR57" s="582">
        <v>17.938020000000002</v>
      </c>
      <c r="BS57" s="582">
        <v>17.938020000000002</v>
      </c>
      <c r="BT57" s="582">
        <v>17.938020000000002</v>
      </c>
      <c r="BU57" s="582">
        <v>17.938020000000002</v>
      </c>
      <c r="BV57" s="582">
        <v>17.938020000000002</v>
      </c>
    </row>
    <row r="58" spans="1:79" s="288" customFormat="1" ht="11.05" customHeight="1" x14ac:dyDescent="0.2">
      <c r="A58" s="571" t="s">
        <v>455</v>
      </c>
      <c r="B58" s="594" t="s">
        <v>1172</v>
      </c>
      <c r="C58" s="102">
        <v>0.82608207329000005</v>
      </c>
      <c r="D58" s="102">
        <v>0.70628491203999999</v>
      </c>
      <c r="E58" s="102">
        <v>0.81853522509999999</v>
      </c>
      <c r="F58" s="102">
        <v>0.86250324089999997</v>
      </c>
      <c r="G58" s="102">
        <v>0.88982871516999995</v>
      </c>
      <c r="H58" s="102">
        <v>0.92360862105999997</v>
      </c>
      <c r="I58" s="102">
        <v>0.90912004323999995</v>
      </c>
      <c r="J58" s="102">
        <v>0.90348343113999996</v>
      </c>
      <c r="K58" s="102">
        <v>0.87160057142000003</v>
      </c>
      <c r="L58" s="102">
        <v>0.86059634570999999</v>
      </c>
      <c r="M58" s="102">
        <v>0.89121872260000001</v>
      </c>
      <c r="N58" s="102">
        <v>0.91230425419000005</v>
      </c>
      <c r="O58" s="102">
        <v>0.89044674705000004</v>
      </c>
      <c r="P58" s="102">
        <v>0.88918748476999998</v>
      </c>
      <c r="Q58" s="102">
        <v>0.91524513628000004</v>
      </c>
      <c r="R58" s="102">
        <v>0.89893990902999998</v>
      </c>
      <c r="S58" s="102">
        <v>0.93307905349999998</v>
      </c>
      <c r="T58" s="102">
        <v>0.95393689526000003</v>
      </c>
      <c r="U58" s="102">
        <v>0.94051431024999999</v>
      </c>
      <c r="V58" s="102">
        <v>0.94141616045999998</v>
      </c>
      <c r="W58" s="102">
        <v>0.92475221476000002</v>
      </c>
      <c r="X58" s="102">
        <v>0.90282639187000002</v>
      </c>
      <c r="Y58" s="102">
        <v>0.94092057093000003</v>
      </c>
      <c r="Z58" s="102">
        <v>0.87998662490000001</v>
      </c>
      <c r="AA58" s="102">
        <v>0.86516471507000003</v>
      </c>
      <c r="AB58" s="102">
        <v>0.86670832971</v>
      </c>
      <c r="AC58" s="102">
        <v>0.87717210309000004</v>
      </c>
      <c r="AD58" s="102">
        <v>0.90107829787000004</v>
      </c>
      <c r="AE58" s="102">
        <v>0.91714693884999998</v>
      </c>
      <c r="AF58" s="102">
        <v>0.9312583123</v>
      </c>
      <c r="AG58" s="102">
        <v>0.93779266032999997</v>
      </c>
      <c r="AH58" s="102">
        <v>0.94134816135999999</v>
      </c>
      <c r="AI58" s="102">
        <v>0.91458363992000002</v>
      </c>
      <c r="AJ58" s="102">
        <v>0.86666594790999996</v>
      </c>
      <c r="AK58" s="102">
        <v>0.89866506226999998</v>
      </c>
      <c r="AL58" s="102">
        <v>0.93058684722999996</v>
      </c>
      <c r="AM58" s="102">
        <v>0.86039052721999998</v>
      </c>
      <c r="AN58" s="102">
        <v>0.82506302116999997</v>
      </c>
      <c r="AO58" s="102">
        <v>0.88898063453999998</v>
      </c>
      <c r="AP58" s="102">
        <v>0.89666091309999996</v>
      </c>
      <c r="AQ58" s="102">
        <v>0.93698039749999995</v>
      </c>
      <c r="AR58" s="102">
        <v>0.94231183102000005</v>
      </c>
      <c r="AS58" s="102">
        <v>0.92477316961</v>
      </c>
      <c r="AT58" s="102">
        <v>0.94240017530999998</v>
      </c>
      <c r="AU58" s="102">
        <v>0.90677041419000004</v>
      </c>
      <c r="AV58" s="102">
        <v>0.89986782551</v>
      </c>
      <c r="AW58" s="102">
        <v>0.91687976655000003</v>
      </c>
      <c r="AX58" s="102">
        <v>0.92431856491999997</v>
      </c>
      <c r="AY58" s="943">
        <v>0.86903554353000001</v>
      </c>
      <c r="AZ58" s="600">
        <v>0.84660760000000002</v>
      </c>
      <c r="BA58" s="600">
        <v>0.87421099999999996</v>
      </c>
      <c r="BB58" s="600">
        <v>0.8883297</v>
      </c>
      <c r="BC58" s="600">
        <v>0.92148229999999998</v>
      </c>
      <c r="BD58" s="600">
        <v>0.93522819999999995</v>
      </c>
      <c r="BE58" s="600">
        <v>0.94361689999999998</v>
      </c>
      <c r="BF58" s="600">
        <v>0.94699339999999999</v>
      </c>
      <c r="BG58" s="600">
        <v>0.91566170000000002</v>
      </c>
      <c r="BH58" s="600">
        <v>0.87688840000000001</v>
      </c>
      <c r="BI58" s="600">
        <v>0.91444729999999996</v>
      </c>
      <c r="BJ58" s="600">
        <v>0.9233422</v>
      </c>
      <c r="BK58" s="600">
        <v>0.884297</v>
      </c>
      <c r="BL58" s="600">
        <v>0.86408560000000001</v>
      </c>
      <c r="BM58" s="600">
        <v>0.89783409999999997</v>
      </c>
      <c r="BN58" s="600">
        <v>0.90620330000000004</v>
      </c>
      <c r="BO58" s="600">
        <v>0.93323959999999995</v>
      </c>
      <c r="BP58" s="600">
        <v>0.93962290000000004</v>
      </c>
      <c r="BQ58" s="600">
        <v>0.95342990000000005</v>
      </c>
      <c r="BR58" s="600">
        <v>0.94675969999999998</v>
      </c>
      <c r="BS58" s="600">
        <v>0.91528149999999997</v>
      </c>
      <c r="BT58" s="600">
        <v>0.87815509999999997</v>
      </c>
      <c r="BU58" s="600">
        <v>0.91122890000000001</v>
      </c>
      <c r="BV58" s="600">
        <v>0.91570940000000001</v>
      </c>
    </row>
    <row r="59" spans="1:79" s="166" customFormat="1" ht="22.3" customHeight="1" x14ac:dyDescent="0.2">
      <c r="A59" s="165"/>
      <c r="B59" s="1072" t="s">
        <v>1173</v>
      </c>
      <c r="C59" s="1073"/>
      <c r="D59" s="1073"/>
      <c r="E59" s="1073"/>
      <c r="F59" s="1073"/>
      <c r="G59" s="1073"/>
      <c r="H59" s="1073"/>
      <c r="I59" s="1073"/>
      <c r="J59" s="1073"/>
      <c r="K59" s="1073"/>
      <c r="L59" s="1073"/>
      <c r="M59" s="1073"/>
      <c r="N59" s="1073"/>
      <c r="O59" s="1073"/>
      <c r="P59" s="1073"/>
      <c r="Q59" s="1073"/>
      <c r="AY59" s="669"/>
      <c r="AZ59" s="224"/>
      <c r="BA59" s="224"/>
      <c r="BB59" s="224"/>
      <c r="BC59" s="224"/>
      <c r="BD59" s="669"/>
      <c r="BE59" s="224"/>
      <c r="BF59" s="669"/>
      <c r="BG59" s="669"/>
      <c r="BH59" s="669"/>
      <c r="BI59" s="669"/>
      <c r="BJ59" s="224"/>
    </row>
    <row r="60" spans="1:79" ht="11.95" customHeight="1" x14ac:dyDescent="0.2">
      <c r="A60" s="32"/>
      <c r="B60" s="800" t="s">
        <v>826</v>
      </c>
      <c r="C60" s="812"/>
      <c r="D60" s="812"/>
      <c r="E60" s="812"/>
      <c r="F60" s="812"/>
      <c r="G60" s="812"/>
      <c r="H60" s="812"/>
      <c r="I60" s="812"/>
      <c r="J60" s="812"/>
      <c r="K60" s="812"/>
      <c r="L60" s="812"/>
      <c r="M60" s="812"/>
      <c r="N60" s="812"/>
      <c r="O60" s="812"/>
      <c r="P60" s="812"/>
      <c r="Q60" s="812"/>
      <c r="BD60" s="670"/>
      <c r="BE60" s="150"/>
      <c r="BF60" s="670"/>
      <c r="BH60" s="670"/>
    </row>
    <row r="61" spans="1:79" s="358" customFormat="1" ht="11.95" customHeight="1" x14ac:dyDescent="0.2">
      <c r="A61" s="357"/>
      <c r="B61" s="1018" t="str">
        <f>Dates!$G$2</f>
        <v>EIA completed modeling and analysis for this report on Thursday, February 6, 2025.</v>
      </c>
      <c r="C61" s="1019"/>
      <c r="D61" s="1019"/>
      <c r="E61" s="1019"/>
      <c r="F61" s="1019"/>
      <c r="G61" s="1019"/>
      <c r="H61" s="1019"/>
      <c r="I61" s="1019"/>
      <c r="J61" s="1019"/>
      <c r="K61" s="1019"/>
      <c r="L61" s="1019"/>
      <c r="M61" s="1019"/>
      <c r="N61" s="1019"/>
      <c r="O61" s="1019"/>
      <c r="P61" s="1019"/>
      <c r="Q61" s="1019"/>
      <c r="AY61" s="361"/>
      <c r="BD61" s="361"/>
      <c r="BF61" s="361"/>
      <c r="BG61" s="361"/>
      <c r="BH61" s="361"/>
      <c r="BI61" s="361"/>
    </row>
    <row r="62" spans="1:79" s="166" customFormat="1" ht="11.95" customHeight="1" x14ac:dyDescent="0.2">
      <c r="A62" s="165"/>
      <c r="B62" s="1074" t="s">
        <v>483</v>
      </c>
      <c r="C62" s="1075"/>
      <c r="D62" s="1075"/>
      <c r="E62" s="1075"/>
      <c r="F62" s="1075"/>
      <c r="G62" s="1075"/>
      <c r="H62" s="1075"/>
      <c r="I62" s="1075"/>
      <c r="J62" s="1075"/>
      <c r="K62" s="1075"/>
      <c r="L62" s="1075"/>
      <c r="M62" s="1075"/>
      <c r="N62" s="1075"/>
      <c r="O62" s="1075"/>
      <c r="P62" s="1075"/>
      <c r="Q62" s="1075"/>
      <c r="AY62" s="669"/>
      <c r="AZ62" s="224"/>
      <c r="BA62" s="224"/>
      <c r="BB62" s="224"/>
      <c r="BC62" s="224"/>
      <c r="BD62" s="669"/>
      <c r="BE62" s="224"/>
      <c r="BF62" s="669"/>
      <c r="BG62" s="669"/>
      <c r="BH62" s="669"/>
      <c r="BI62" s="669"/>
      <c r="BJ62" s="224"/>
    </row>
    <row r="63" spans="1:79" s="166" customFormat="1" ht="11.95" customHeight="1" x14ac:dyDescent="0.2">
      <c r="A63" s="165"/>
      <c r="B63" s="1009" t="s">
        <v>1440</v>
      </c>
      <c r="C63" s="1010"/>
      <c r="D63" s="1010"/>
      <c r="E63" s="1010"/>
      <c r="F63" s="1010"/>
      <c r="G63" s="1010"/>
      <c r="H63" s="1010"/>
      <c r="I63" s="1010"/>
      <c r="J63" s="1010"/>
      <c r="K63" s="1010"/>
      <c r="L63" s="1010"/>
      <c r="M63" s="1010"/>
      <c r="N63" s="1010"/>
      <c r="O63" s="1010"/>
      <c r="P63" s="1010"/>
      <c r="Q63" s="1010"/>
      <c r="AY63" s="669"/>
      <c r="AZ63" s="224"/>
      <c r="BA63" s="224"/>
      <c r="BB63" s="224"/>
      <c r="BC63" s="224"/>
      <c r="BD63" s="669"/>
      <c r="BE63" s="224"/>
      <c r="BF63" s="669"/>
      <c r="BG63" s="669"/>
      <c r="BH63" s="669"/>
      <c r="BI63" s="669"/>
      <c r="BJ63" s="224"/>
    </row>
    <row r="64" spans="1:79" s="166" customFormat="1" ht="11.95" customHeight="1" x14ac:dyDescent="0.2">
      <c r="A64" s="165"/>
      <c r="B64" s="1004" t="s">
        <v>492</v>
      </c>
      <c r="C64" s="1006"/>
      <c r="D64" s="1006"/>
      <c r="E64" s="1006"/>
      <c r="F64" s="1006"/>
      <c r="G64" s="1006"/>
      <c r="H64" s="1006"/>
      <c r="I64" s="1006"/>
      <c r="J64" s="1006"/>
      <c r="K64" s="1006"/>
      <c r="L64" s="1006"/>
      <c r="M64" s="1006"/>
      <c r="N64" s="1006"/>
      <c r="O64" s="1006"/>
      <c r="P64" s="1006"/>
      <c r="Q64" s="1067"/>
      <c r="AY64" s="669"/>
      <c r="AZ64" s="224"/>
      <c r="BA64" s="224"/>
      <c r="BB64" s="224"/>
      <c r="BC64" s="224"/>
      <c r="BD64" s="669"/>
      <c r="BE64" s="224"/>
      <c r="BF64" s="669"/>
      <c r="BG64" s="669"/>
      <c r="BH64" s="669"/>
      <c r="BI64" s="669"/>
      <c r="BJ64" s="224"/>
    </row>
    <row r="65" spans="1:74" s="166" customFormat="1" ht="11.95" customHeight="1" x14ac:dyDescent="0.2">
      <c r="A65" s="165"/>
      <c r="B65" s="799" t="s">
        <v>840</v>
      </c>
      <c r="C65" s="324"/>
      <c r="D65" s="324"/>
      <c r="E65" s="324"/>
      <c r="F65" s="324"/>
      <c r="G65" s="324"/>
      <c r="H65" s="324"/>
      <c r="I65" s="324"/>
      <c r="J65" s="324"/>
      <c r="K65" s="324"/>
      <c r="L65" s="324"/>
      <c r="M65" s="324"/>
      <c r="N65" s="324"/>
      <c r="O65" s="324"/>
      <c r="P65" s="324"/>
      <c r="Q65" s="324"/>
      <c r="AY65" s="669"/>
      <c r="AZ65" s="224"/>
      <c r="BA65" s="224"/>
      <c r="BB65" s="224"/>
      <c r="BC65" s="224"/>
      <c r="BD65" s="669"/>
      <c r="BE65" s="224"/>
      <c r="BF65" s="669"/>
      <c r="BG65" s="669"/>
      <c r="BH65" s="669"/>
      <c r="BI65" s="669"/>
      <c r="BJ65" s="224"/>
    </row>
    <row r="66" spans="1:74" s="166" customFormat="1" ht="11.95" customHeight="1" x14ac:dyDescent="0.2">
      <c r="A66" s="165"/>
      <c r="B66" s="1004" t="s">
        <v>1587</v>
      </c>
      <c r="C66" s="1071"/>
      <c r="D66" s="1071"/>
      <c r="E66" s="1071"/>
      <c r="F66" s="1071"/>
      <c r="G66" s="1071"/>
      <c r="H66" s="1071"/>
      <c r="I66" s="1071"/>
      <c r="J66" s="1071"/>
      <c r="K66" s="1071"/>
      <c r="L66" s="1071"/>
      <c r="M66" s="1071"/>
      <c r="N66" s="1071"/>
      <c r="O66" s="1071"/>
      <c r="P66" s="1071"/>
      <c r="Q66" s="1067"/>
      <c r="AY66" s="669"/>
      <c r="AZ66" s="224"/>
      <c r="BA66" s="224"/>
      <c r="BB66" s="224"/>
      <c r="BC66" s="224"/>
      <c r="BD66" s="669"/>
      <c r="BE66" s="224"/>
      <c r="BF66" s="669"/>
      <c r="BG66" s="669"/>
      <c r="BH66" s="669"/>
      <c r="BI66" s="669"/>
      <c r="BJ66" s="224"/>
    </row>
    <row r="67" spans="1:74" s="166" customFormat="1" ht="11.95" customHeight="1" x14ac:dyDescent="0.2">
      <c r="A67" s="160"/>
      <c r="B67" s="1007" t="s">
        <v>1589</v>
      </c>
      <c r="C67" s="1006"/>
      <c r="D67" s="1006"/>
      <c r="E67" s="1006"/>
      <c r="F67" s="1006"/>
      <c r="G67" s="1006"/>
      <c r="H67" s="1006"/>
      <c r="I67" s="1006"/>
      <c r="J67" s="1006"/>
      <c r="K67" s="1006"/>
      <c r="L67" s="1006"/>
      <c r="M67" s="1006"/>
      <c r="N67" s="1006"/>
      <c r="O67" s="1006"/>
      <c r="P67" s="1006"/>
      <c r="Q67" s="1067"/>
      <c r="AY67" s="669"/>
      <c r="AZ67" s="224"/>
      <c r="BA67" s="224"/>
      <c r="BB67" s="224"/>
      <c r="BC67" s="224"/>
      <c r="BD67" s="669"/>
      <c r="BE67" s="224"/>
      <c r="BF67" s="669"/>
      <c r="BG67" s="669"/>
      <c r="BH67" s="669"/>
      <c r="BI67" s="669"/>
      <c r="BJ67" s="224"/>
    </row>
    <row r="68" spans="1:74" ht="12.85" x14ac:dyDescent="0.2">
      <c r="A68" s="160"/>
      <c r="B68" s="1070" t="s">
        <v>1096</v>
      </c>
      <c r="C68" s="1067"/>
      <c r="D68" s="1067"/>
      <c r="E68" s="1067"/>
      <c r="F68" s="1067"/>
      <c r="G68" s="1067"/>
      <c r="H68" s="1067"/>
      <c r="I68" s="1067"/>
      <c r="J68" s="1067"/>
      <c r="K68" s="1067"/>
      <c r="L68" s="1067"/>
      <c r="M68" s="1067"/>
      <c r="N68" s="1067"/>
      <c r="O68" s="1067"/>
      <c r="P68" s="1067"/>
      <c r="Q68" s="1067"/>
      <c r="R68" s="89"/>
      <c r="S68" s="89"/>
      <c r="T68" s="89"/>
      <c r="U68" s="89"/>
      <c r="V68" s="89"/>
      <c r="W68" s="89"/>
      <c r="X68" s="89"/>
      <c r="Y68" s="89"/>
      <c r="Z68" s="89"/>
      <c r="AA68" s="89"/>
      <c r="AB68" s="89"/>
      <c r="AC68" s="89"/>
      <c r="AD68" s="89"/>
      <c r="AE68" s="89"/>
      <c r="AF68" s="89"/>
      <c r="AG68" s="89"/>
      <c r="AH68" s="89"/>
      <c r="AI68" s="89"/>
      <c r="AJ68" s="89"/>
      <c r="AK68" s="89"/>
      <c r="AL68" s="89"/>
      <c r="AM68" s="89"/>
      <c r="AN68" s="89"/>
      <c r="AO68" s="89"/>
      <c r="AP68" s="89"/>
      <c r="AQ68" s="89"/>
      <c r="AR68" s="89"/>
      <c r="AS68" s="89"/>
      <c r="AT68" s="89"/>
      <c r="AU68" s="89"/>
      <c r="AV68" s="89"/>
      <c r="AW68" s="89"/>
      <c r="AX68" s="89"/>
      <c r="AY68" s="671"/>
      <c r="AZ68" s="149"/>
      <c r="BA68" s="149"/>
      <c r="BB68" s="149"/>
      <c r="BC68" s="149"/>
      <c r="BD68" s="671"/>
      <c r="BE68" s="149"/>
      <c r="BF68" s="671"/>
      <c r="BG68" s="671"/>
      <c r="BH68" s="671"/>
      <c r="BI68" s="671"/>
      <c r="BJ68" s="149"/>
      <c r="BK68" s="149"/>
      <c r="BL68" s="149"/>
      <c r="BM68" s="149"/>
      <c r="BN68" s="149"/>
      <c r="BO68" s="149"/>
      <c r="BP68" s="149"/>
      <c r="BQ68" s="149"/>
      <c r="BR68" s="149"/>
      <c r="BS68" s="149"/>
      <c r="BT68" s="149"/>
      <c r="BU68" s="149"/>
      <c r="BV68" s="149"/>
    </row>
    <row r="69" spans="1:74" x14ac:dyDescent="0.2">
      <c r="C69" s="89"/>
      <c r="D69" s="89"/>
      <c r="E69" s="89"/>
      <c r="F69" s="89"/>
      <c r="G69" s="89"/>
      <c r="H69" s="89"/>
      <c r="I69" s="89"/>
      <c r="J69" s="89"/>
      <c r="K69" s="89"/>
      <c r="L69" s="89"/>
      <c r="M69" s="89"/>
      <c r="N69" s="89"/>
      <c r="O69" s="89"/>
      <c r="P69" s="89"/>
      <c r="Q69" s="89"/>
      <c r="R69" s="89"/>
      <c r="S69" s="89"/>
      <c r="T69" s="89"/>
      <c r="U69" s="89"/>
      <c r="V69" s="89"/>
      <c r="W69" s="89"/>
      <c r="X69" s="89"/>
      <c r="Y69" s="89"/>
      <c r="Z69" s="89"/>
      <c r="AA69" s="89"/>
      <c r="AB69" s="89"/>
      <c r="AC69" s="89"/>
      <c r="AD69" s="89"/>
      <c r="AE69" s="89"/>
      <c r="AF69" s="89"/>
      <c r="AG69" s="89"/>
      <c r="AH69" s="89"/>
      <c r="AI69" s="89"/>
      <c r="AJ69" s="89"/>
      <c r="AK69" s="89"/>
      <c r="AL69" s="89"/>
      <c r="AM69" s="89"/>
      <c r="AN69" s="89"/>
      <c r="AO69" s="89"/>
      <c r="AP69" s="89"/>
      <c r="AQ69" s="89"/>
      <c r="AR69" s="89"/>
      <c r="AS69" s="89"/>
      <c r="AT69" s="89"/>
      <c r="AU69" s="89"/>
      <c r="AV69" s="89"/>
      <c r="AW69" s="89"/>
      <c r="AX69" s="89"/>
      <c r="AY69" s="671"/>
      <c r="AZ69" s="149"/>
      <c r="BA69" s="149"/>
      <c r="BB69" s="149"/>
      <c r="BC69" s="149"/>
      <c r="BD69" s="671"/>
      <c r="BE69" s="149"/>
      <c r="BF69" s="671"/>
      <c r="BG69" s="671"/>
      <c r="BH69" s="671"/>
      <c r="BI69" s="671"/>
      <c r="BJ69" s="149"/>
      <c r="BK69" s="149"/>
      <c r="BL69" s="149"/>
      <c r="BM69" s="149"/>
      <c r="BN69" s="149"/>
      <c r="BO69" s="149"/>
      <c r="BP69" s="149"/>
      <c r="BQ69" s="149"/>
      <c r="BR69" s="149"/>
      <c r="BS69" s="149"/>
      <c r="BT69" s="149"/>
      <c r="BU69" s="149"/>
      <c r="BV69" s="149"/>
    </row>
    <row r="70" spans="1:74" x14ac:dyDescent="0.2">
      <c r="C70" s="89"/>
      <c r="D70" s="89"/>
      <c r="E70" s="89"/>
      <c r="F70" s="89"/>
      <c r="G70" s="89"/>
      <c r="H70" s="89"/>
      <c r="I70" s="89"/>
      <c r="J70" s="89"/>
      <c r="K70" s="89"/>
      <c r="L70" s="89"/>
      <c r="M70" s="89"/>
      <c r="N70" s="89"/>
      <c r="O70" s="89"/>
      <c r="P70" s="89"/>
      <c r="Q70" s="89"/>
      <c r="R70" s="89"/>
      <c r="S70" s="89"/>
      <c r="T70" s="89"/>
      <c r="U70" s="89"/>
      <c r="V70" s="89"/>
      <c r="W70" s="89"/>
      <c r="X70" s="89"/>
      <c r="Y70" s="89"/>
      <c r="Z70" s="89"/>
      <c r="AA70" s="89"/>
      <c r="AB70" s="89"/>
      <c r="AC70" s="89"/>
      <c r="AD70" s="89"/>
      <c r="AE70" s="89"/>
      <c r="AF70" s="89"/>
      <c r="AG70" s="89"/>
      <c r="AH70" s="89"/>
      <c r="AI70" s="89"/>
      <c r="AJ70" s="89"/>
      <c r="AK70" s="89"/>
      <c r="AL70" s="89"/>
      <c r="AM70" s="89"/>
      <c r="AN70" s="89"/>
      <c r="AO70" s="89"/>
      <c r="AP70" s="89"/>
      <c r="AQ70" s="89"/>
      <c r="AR70" s="89"/>
      <c r="AS70" s="89"/>
      <c r="AT70" s="89"/>
      <c r="AU70" s="89"/>
      <c r="AV70" s="89"/>
      <c r="AW70" s="89"/>
      <c r="AX70" s="89"/>
      <c r="AY70" s="671"/>
      <c r="AZ70" s="149"/>
      <c r="BA70" s="149"/>
      <c r="BB70" s="149"/>
      <c r="BC70" s="149"/>
      <c r="BD70" s="671"/>
      <c r="BE70" s="149"/>
      <c r="BF70" s="671"/>
      <c r="BG70" s="671"/>
      <c r="BH70" s="671"/>
      <c r="BI70" s="671"/>
      <c r="BJ70" s="149"/>
      <c r="BK70" s="149"/>
      <c r="BL70" s="149"/>
      <c r="BM70" s="149"/>
      <c r="BN70" s="149"/>
      <c r="BO70" s="149"/>
      <c r="BP70" s="149"/>
      <c r="BQ70" s="149"/>
      <c r="BR70" s="149"/>
      <c r="BS70" s="149"/>
      <c r="BT70" s="149"/>
      <c r="BU70" s="149"/>
      <c r="BV70" s="149"/>
    </row>
    <row r="71" spans="1:74" x14ac:dyDescent="0.2">
      <c r="C71" s="89"/>
      <c r="D71" s="89"/>
      <c r="E71" s="89"/>
      <c r="F71" s="89"/>
      <c r="G71" s="89"/>
      <c r="H71" s="89"/>
      <c r="I71" s="89"/>
      <c r="J71" s="89"/>
      <c r="K71" s="89"/>
      <c r="L71" s="89"/>
      <c r="M71" s="89"/>
      <c r="N71" s="89"/>
      <c r="O71" s="89"/>
      <c r="P71" s="89"/>
      <c r="Q71" s="89"/>
      <c r="R71" s="89"/>
      <c r="S71" s="89"/>
      <c r="T71" s="89"/>
      <c r="U71" s="89"/>
      <c r="V71" s="89"/>
      <c r="W71" s="89"/>
      <c r="X71" s="89"/>
      <c r="Y71" s="89"/>
      <c r="Z71" s="89"/>
      <c r="AA71" s="89"/>
      <c r="AB71" s="89"/>
      <c r="AC71" s="89"/>
      <c r="AD71" s="89"/>
      <c r="AE71" s="89"/>
      <c r="AF71" s="89"/>
      <c r="AG71" s="89"/>
      <c r="AH71" s="89"/>
      <c r="AI71" s="89"/>
      <c r="AJ71" s="89"/>
      <c r="AK71" s="89"/>
      <c r="AL71" s="89"/>
      <c r="AM71" s="89"/>
      <c r="AN71" s="89"/>
      <c r="AO71" s="89"/>
      <c r="AP71" s="89"/>
      <c r="AQ71" s="89"/>
      <c r="AR71" s="89"/>
      <c r="AS71" s="89"/>
      <c r="AT71" s="89"/>
      <c r="AU71" s="89"/>
      <c r="AV71" s="89"/>
      <c r="AW71" s="89"/>
      <c r="AX71" s="89"/>
      <c r="AY71" s="671"/>
      <c r="AZ71" s="149"/>
      <c r="BA71" s="149"/>
      <c r="BB71" s="149"/>
      <c r="BC71" s="149"/>
      <c r="BD71" s="671"/>
      <c r="BE71" s="149"/>
      <c r="BF71" s="671"/>
      <c r="BG71" s="671"/>
      <c r="BH71" s="671"/>
      <c r="BI71" s="671"/>
      <c r="BJ71" s="149"/>
      <c r="BK71" s="149"/>
      <c r="BL71" s="149"/>
      <c r="BM71" s="149"/>
      <c r="BN71" s="149"/>
      <c r="BO71" s="149"/>
      <c r="BP71" s="149"/>
      <c r="BQ71" s="149"/>
      <c r="BR71" s="149"/>
      <c r="BS71" s="149"/>
      <c r="BT71" s="149"/>
      <c r="BU71" s="149"/>
      <c r="BV71" s="149"/>
    </row>
    <row r="72" spans="1:74" x14ac:dyDescent="0.2">
      <c r="C72" s="89"/>
      <c r="D72" s="89"/>
      <c r="E72" s="89"/>
      <c r="F72" s="89"/>
      <c r="G72" s="89"/>
      <c r="H72" s="89"/>
      <c r="I72" s="89"/>
      <c r="J72" s="89"/>
      <c r="K72" s="89"/>
      <c r="L72" s="89"/>
      <c r="M72" s="89"/>
      <c r="N72" s="89"/>
      <c r="O72" s="89"/>
      <c r="P72" s="89"/>
      <c r="Q72" s="89"/>
      <c r="R72" s="89"/>
      <c r="S72" s="89"/>
      <c r="T72" s="89"/>
      <c r="U72" s="89"/>
      <c r="V72" s="89"/>
      <c r="W72" s="89"/>
      <c r="X72" s="89"/>
      <c r="Y72" s="89"/>
      <c r="Z72" s="89"/>
      <c r="AA72" s="89"/>
      <c r="AB72" s="89"/>
      <c r="AC72" s="89"/>
      <c r="AD72" s="89"/>
      <c r="AE72" s="89"/>
      <c r="AF72" s="89"/>
      <c r="AG72" s="89"/>
      <c r="AH72" s="89"/>
      <c r="AI72" s="89"/>
      <c r="AJ72" s="89"/>
      <c r="AK72" s="89"/>
      <c r="AL72" s="89"/>
      <c r="AM72" s="89"/>
      <c r="AN72" s="89"/>
      <c r="AO72" s="89"/>
      <c r="AP72" s="89"/>
      <c r="AQ72" s="89"/>
      <c r="AR72" s="89"/>
      <c r="AS72" s="89"/>
      <c r="AT72" s="89"/>
      <c r="AU72" s="89"/>
      <c r="AV72" s="89"/>
      <c r="AW72" s="89"/>
      <c r="AX72" s="89"/>
      <c r="AY72" s="671"/>
      <c r="AZ72" s="149"/>
      <c r="BA72" s="149"/>
      <c r="BB72" s="149"/>
      <c r="BC72" s="149"/>
      <c r="BD72" s="671"/>
      <c r="BE72" s="149"/>
      <c r="BF72" s="671"/>
      <c r="BG72" s="671"/>
      <c r="BH72" s="671"/>
      <c r="BI72" s="671"/>
      <c r="BJ72" s="149"/>
      <c r="BK72" s="149"/>
      <c r="BL72" s="149"/>
      <c r="BM72" s="149"/>
      <c r="BN72" s="149"/>
      <c r="BO72" s="149"/>
      <c r="BP72" s="149"/>
      <c r="BQ72" s="149"/>
      <c r="BR72" s="149"/>
      <c r="BS72" s="149"/>
      <c r="BT72" s="149"/>
      <c r="BU72" s="149"/>
      <c r="BV72" s="149"/>
    </row>
    <row r="73" spans="1:74" x14ac:dyDescent="0.2">
      <c r="C73" s="89"/>
      <c r="D73" s="89"/>
      <c r="E73" s="89"/>
      <c r="F73" s="89"/>
      <c r="G73" s="89"/>
      <c r="H73" s="89"/>
      <c r="I73" s="89"/>
      <c r="J73" s="89"/>
      <c r="K73" s="89"/>
      <c r="L73" s="89"/>
      <c r="M73" s="89"/>
      <c r="N73" s="89"/>
      <c r="O73" s="89"/>
      <c r="P73" s="89"/>
      <c r="Q73" s="89"/>
      <c r="R73" s="89"/>
      <c r="S73" s="89"/>
      <c r="T73" s="89"/>
      <c r="U73" s="89"/>
      <c r="V73" s="89"/>
      <c r="W73" s="89"/>
      <c r="X73" s="89"/>
      <c r="Y73" s="89"/>
      <c r="Z73" s="89"/>
      <c r="AA73" s="89"/>
      <c r="AB73" s="89"/>
      <c r="AC73" s="89"/>
      <c r="AD73" s="89"/>
      <c r="AE73" s="89"/>
      <c r="AF73" s="89"/>
      <c r="AG73" s="89"/>
      <c r="AH73" s="89"/>
      <c r="AI73" s="89"/>
      <c r="AJ73" s="89"/>
      <c r="AK73" s="89"/>
      <c r="AL73" s="89"/>
      <c r="AM73" s="89"/>
      <c r="AN73" s="89"/>
      <c r="AO73" s="89"/>
      <c r="AP73" s="89"/>
      <c r="AQ73" s="89"/>
      <c r="AR73" s="89"/>
      <c r="AS73" s="89"/>
      <c r="AT73" s="89"/>
      <c r="AU73" s="89"/>
      <c r="AV73" s="89"/>
      <c r="AW73" s="89"/>
      <c r="AX73" s="89"/>
      <c r="AY73" s="671"/>
      <c r="AZ73" s="149"/>
      <c r="BA73" s="149"/>
      <c r="BB73" s="149"/>
      <c r="BC73" s="149"/>
      <c r="BD73" s="671"/>
      <c r="BE73" s="149"/>
      <c r="BF73" s="671"/>
      <c r="BG73" s="671"/>
      <c r="BH73" s="671"/>
      <c r="BI73" s="671"/>
      <c r="BJ73" s="149"/>
      <c r="BK73" s="149"/>
      <c r="BL73" s="149"/>
      <c r="BM73" s="149"/>
      <c r="BN73" s="149"/>
      <c r="BO73" s="149"/>
      <c r="BP73" s="149"/>
      <c r="BQ73" s="149"/>
      <c r="BR73" s="149"/>
      <c r="BS73" s="149"/>
      <c r="BT73" s="149"/>
      <c r="BU73" s="149"/>
      <c r="BV73" s="149"/>
    </row>
    <row r="74" spans="1:74" x14ac:dyDescent="0.2">
      <c r="C74" s="89"/>
      <c r="D74" s="89"/>
      <c r="E74" s="89"/>
      <c r="F74" s="89"/>
      <c r="G74" s="89"/>
      <c r="H74" s="89"/>
      <c r="I74" s="89"/>
      <c r="J74" s="89"/>
      <c r="K74" s="89"/>
      <c r="L74" s="89"/>
      <c r="M74" s="89"/>
      <c r="N74" s="89"/>
      <c r="O74" s="89"/>
      <c r="P74" s="89"/>
      <c r="Q74" s="89"/>
      <c r="R74" s="89"/>
      <c r="S74" s="89"/>
      <c r="T74" s="89"/>
      <c r="U74" s="89"/>
      <c r="V74" s="89"/>
      <c r="W74" s="89"/>
      <c r="X74" s="89"/>
      <c r="Y74" s="89"/>
      <c r="Z74" s="89"/>
      <c r="AA74" s="89"/>
      <c r="AB74" s="89"/>
      <c r="AC74" s="89"/>
      <c r="AD74" s="89"/>
      <c r="AE74" s="89"/>
      <c r="AF74" s="89"/>
      <c r="AG74" s="89"/>
      <c r="AH74" s="89"/>
      <c r="AI74" s="89"/>
      <c r="AJ74" s="89"/>
      <c r="AK74" s="89"/>
      <c r="AL74" s="89"/>
      <c r="AM74" s="89"/>
      <c r="AN74" s="89"/>
      <c r="AO74" s="89"/>
      <c r="AP74" s="89"/>
      <c r="AQ74" s="89"/>
      <c r="AR74" s="89"/>
      <c r="AS74" s="89"/>
      <c r="AT74" s="89"/>
      <c r="AU74" s="89"/>
      <c r="AV74" s="89"/>
      <c r="AW74" s="89"/>
      <c r="AX74" s="89"/>
      <c r="AY74" s="671"/>
      <c r="AZ74" s="149"/>
      <c r="BA74" s="149"/>
      <c r="BB74" s="149"/>
      <c r="BC74" s="149"/>
      <c r="BD74" s="671"/>
      <c r="BE74" s="149"/>
      <c r="BF74" s="671"/>
      <c r="BG74" s="671"/>
      <c r="BH74" s="671"/>
      <c r="BI74" s="671"/>
      <c r="BJ74" s="149"/>
      <c r="BK74" s="149"/>
      <c r="BL74" s="149"/>
      <c r="BM74" s="149"/>
      <c r="BN74" s="149"/>
      <c r="BO74" s="149"/>
      <c r="BP74" s="149"/>
      <c r="BQ74" s="149"/>
      <c r="BR74" s="149"/>
      <c r="BS74" s="149"/>
      <c r="BT74" s="149"/>
      <c r="BU74" s="149"/>
      <c r="BV74" s="149"/>
    </row>
    <row r="75" spans="1:74" x14ac:dyDescent="0.2">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9"/>
      <c r="AC75" s="89"/>
      <c r="AD75" s="89"/>
      <c r="AE75" s="89"/>
      <c r="AF75" s="89"/>
      <c r="AG75" s="89"/>
      <c r="AH75" s="89"/>
      <c r="AI75" s="89"/>
      <c r="AJ75" s="89"/>
      <c r="AK75" s="89"/>
      <c r="AL75" s="89"/>
      <c r="AM75" s="89"/>
      <c r="AN75" s="89"/>
      <c r="AO75" s="89"/>
      <c r="AP75" s="89"/>
      <c r="AQ75" s="89"/>
      <c r="AR75" s="89"/>
      <c r="AS75" s="89"/>
      <c r="AT75" s="89"/>
      <c r="AU75" s="89"/>
      <c r="AV75" s="89"/>
      <c r="AW75" s="89"/>
      <c r="AX75" s="89"/>
      <c r="AY75" s="671"/>
      <c r="AZ75" s="149"/>
      <c r="BA75" s="149"/>
      <c r="BB75" s="149"/>
      <c r="BC75" s="149"/>
      <c r="BD75" s="671"/>
      <c r="BE75" s="149"/>
      <c r="BF75" s="671"/>
      <c r="BG75" s="671"/>
      <c r="BH75" s="671"/>
      <c r="BI75" s="671"/>
      <c r="BJ75" s="149"/>
      <c r="BK75" s="149"/>
      <c r="BL75" s="149"/>
      <c r="BM75" s="149"/>
      <c r="BN75" s="149"/>
      <c r="BO75" s="149"/>
      <c r="BP75" s="149"/>
      <c r="BQ75" s="149"/>
      <c r="BR75" s="149"/>
      <c r="BS75" s="149"/>
      <c r="BT75" s="149"/>
      <c r="BU75" s="149"/>
      <c r="BV75" s="149"/>
    </row>
    <row r="76" spans="1:74" x14ac:dyDescent="0.2">
      <c r="C76" s="89"/>
      <c r="D76" s="89"/>
      <c r="E76" s="89"/>
      <c r="F76" s="89"/>
      <c r="G76" s="89"/>
      <c r="H76" s="89"/>
      <c r="I76" s="89"/>
      <c r="J76" s="89"/>
      <c r="K76" s="89"/>
      <c r="L76" s="89"/>
      <c r="M76" s="89"/>
      <c r="N76" s="89"/>
      <c r="O76" s="89"/>
      <c r="P76" s="89"/>
      <c r="Q76" s="89"/>
      <c r="R76" s="89"/>
      <c r="S76" s="89"/>
      <c r="T76" s="89"/>
      <c r="U76" s="89"/>
      <c r="V76" s="89"/>
      <c r="W76" s="89"/>
      <c r="X76" s="89"/>
      <c r="Y76" s="89"/>
      <c r="Z76" s="89"/>
      <c r="AA76" s="89"/>
      <c r="AB76" s="89"/>
      <c r="AC76" s="89"/>
      <c r="AD76" s="89"/>
      <c r="AE76" s="89"/>
      <c r="AF76" s="89"/>
      <c r="AG76" s="89"/>
      <c r="AH76" s="89"/>
      <c r="AI76" s="89"/>
      <c r="AJ76" s="89"/>
      <c r="AK76" s="89"/>
      <c r="AL76" s="89"/>
      <c r="AM76" s="89"/>
      <c r="AN76" s="89"/>
      <c r="AO76" s="89"/>
      <c r="AP76" s="89"/>
      <c r="AQ76" s="89"/>
      <c r="AR76" s="89"/>
      <c r="AS76" s="89"/>
      <c r="AT76" s="89"/>
      <c r="AU76" s="89"/>
      <c r="AV76" s="89"/>
      <c r="AW76" s="89"/>
      <c r="AX76" s="89"/>
      <c r="AY76" s="671"/>
      <c r="AZ76" s="149"/>
      <c r="BA76" s="149"/>
      <c r="BB76" s="149"/>
      <c r="BC76" s="149"/>
      <c r="BD76" s="671"/>
      <c r="BE76" s="149"/>
      <c r="BF76" s="671"/>
      <c r="BG76" s="671"/>
      <c r="BH76" s="671"/>
      <c r="BI76" s="671"/>
      <c r="BJ76" s="149"/>
      <c r="BK76" s="149"/>
      <c r="BL76" s="149"/>
      <c r="BM76" s="149"/>
      <c r="BN76" s="149"/>
      <c r="BO76" s="149"/>
      <c r="BP76" s="149"/>
      <c r="BQ76" s="149"/>
      <c r="BR76" s="149"/>
      <c r="BS76" s="149"/>
      <c r="BT76" s="149"/>
      <c r="BU76" s="149"/>
      <c r="BV76" s="149"/>
    </row>
    <row r="77" spans="1:74" x14ac:dyDescent="0.2">
      <c r="BD77" s="670"/>
      <c r="BE77" s="150"/>
      <c r="BF77" s="670"/>
      <c r="BH77" s="670"/>
      <c r="BK77" s="150"/>
      <c r="BL77" s="150"/>
      <c r="BM77" s="150"/>
      <c r="BN77" s="150"/>
      <c r="BO77" s="150"/>
      <c r="BP77" s="150"/>
      <c r="BQ77" s="150"/>
      <c r="BR77" s="150"/>
      <c r="BS77" s="150"/>
      <c r="BT77" s="150"/>
      <c r="BU77" s="150"/>
      <c r="BV77" s="150"/>
    </row>
    <row r="78" spans="1:74" x14ac:dyDescent="0.2">
      <c r="BD78" s="670"/>
      <c r="BE78" s="150"/>
      <c r="BF78" s="670"/>
      <c r="BH78" s="670"/>
      <c r="BK78" s="150"/>
      <c r="BL78" s="150"/>
      <c r="BM78" s="150"/>
      <c r="BN78" s="150"/>
      <c r="BO78" s="150"/>
      <c r="BP78" s="150"/>
      <c r="BQ78" s="150"/>
      <c r="BR78" s="150"/>
      <c r="BS78" s="150"/>
      <c r="BT78" s="150"/>
      <c r="BU78" s="150"/>
      <c r="BV78" s="150"/>
    </row>
    <row r="79" spans="1:74" x14ac:dyDescent="0.2">
      <c r="BD79" s="670"/>
      <c r="BE79" s="150"/>
      <c r="BF79" s="670"/>
      <c r="BH79" s="670"/>
      <c r="BK79" s="150"/>
      <c r="BL79" s="150"/>
      <c r="BM79" s="150"/>
      <c r="BN79" s="150"/>
      <c r="BO79" s="150"/>
      <c r="BP79" s="150"/>
      <c r="BQ79" s="150"/>
      <c r="BR79" s="150"/>
      <c r="BS79" s="150"/>
      <c r="BT79" s="150"/>
      <c r="BU79" s="150"/>
      <c r="BV79" s="150"/>
    </row>
    <row r="80" spans="1:74" x14ac:dyDescent="0.2">
      <c r="BD80" s="670"/>
      <c r="BE80" s="150"/>
      <c r="BF80" s="670"/>
      <c r="BH80" s="670"/>
      <c r="BK80" s="150"/>
      <c r="BL80" s="150"/>
      <c r="BM80" s="150"/>
      <c r="BN80" s="150"/>
      <c r="BO80" s="150"/>
      <c r="BP80" s="150"/>
      <c r="BQ80" s="150"/>
      <c r="BR80" s="150"/>
      <c r="BS80" s="150"/>
      <c r="BT80" s="150"/>
      <c r="BU80" s="150"/>
      <c r="BV80" s="150"/>
    </row>
    <row r="81" spans="56:74" x14ac:dyDescent="0.2">
      <c r="BD81" s="670"/>
      <c r="BE81" s="150"/>
      <c r="BF81" s="670"/>
      <c r="BH81" s="670"/>
      <c r="BK81" s="150"/>
      <c r="BL81" s="150"/>
      <c r="BM81" s="150"/>
      <c r="BN81" s="150"/>
      <c r="BO81" s="150"/>
      <c r="BP81" s="150"/>
      <c r="BQ81" s="150"/>
      <c r="BR81" s="150"/>
      <c r="BS81" s="150"/>
      <c r="BT81" s="150"/>
      <c r="BU81" s="150"/>
      <c r="BV81" s="150"/>
    </row>
    <row r="82" spans="56:74" x14ac:dyDescent="0.2">
      <c r="BD82" s="670"/>
      <c r="BE82" s="150"/>
      <c r="BF82" s="670"/>
      <c r="BH82" s="670"/>
      <c r="BK82" s="150"/>
      <c r="BL82" s="150"/>
      <c r="BM82" s="150"/>
      <c r="BN82" s="150"/>
      <c r="BO82" s="150"/>
      <c r="BP82" s="150"/>
      <c r="BQ82" s="150"/>
      <c r="BR82" s="150"/>
      <c r="BS82" s="150"/>
      <c r="BT82" s="150"/>
      <c r="BU82" s="150"/>
      <c r="BV82" s="150"/>
    </row>
    <row r="83" spans="56:74" x14ac:dyDescent="0.2">
      <c r="BD83" s="670"/>
      <c r="BE83" s="150"/>
      <c r="BF83" s="670"/>
      <c r="BH83" s="670"/>
      <c r="BK83" s="150"/>
      <c r="BL83" s="150"/>
      <c r="BM83" s="150"/>
      <c r="BN83" s="150"/>
      <c r="BO83" s="150"/>
      <c r="BP83" s="150"/>
      <c r="BQ83" s="150"/>
      <c r="BR83" s="150"/>
      <c r="BS83" s="150"/>
      <c r="BT83" s="150"/>
      <c r="BU83" s="150"/>
      <c r="BV83" s="150"/>
    </row>
    <row r="84" spans="56:74" x14ac:dyDescent="0.2">
      <c r="BD84" s="670"/>
      <c r="BE84" s="150"/>
      <c r="BF84" s="670"/>
      <c r="BH84" s="670"/>
      <c r="BK84" s="150"/>
      <c r="BL84" s="150"/>
      <c r="BM84" s="150"/>
      <c r="BN84" s="150"/>
      <c r="BO84" s="150"/>
      <c r="BP84" s="150"/>
      <c r="BQ84" s="150"/>
      <c r="BR84" s="150"/>
      <c r="BS84" s="150"/>
      <c r="BT84" s="150"/>
      <c r="BU84" s="150"/>
      <c r="BV84" s="150"/>
    </row>
    <row r="85" spans="56:74" x14ac:dyDescent="0.2">
      <c r="BD85" s="670"/>
      <c r="BE85" s="150"/>
      <c r="BF85" s="670"/>
      <c r="BH85" s="670"/>
      <c r="BK85" s="150"/>
      <c r="BL85" s="150"/>
      <c r="BM85" s="150"/>
      <c r="BN85" s="150"/>
      <c r="BO85" s="150"/>
      <c r="BP85" s="150"/>
      <c r="BQ85" s="150"/>
      <c r="BR85" s="150"/>
      <c r="BS85" s="150"/>
      <c r="BT85" s="150"/>
      <c r="BU85" s="150"/>
      <c r="BV85" s="150"/>
    </row>
    <row r="86" spans="56:74" x14ac:dyDescent="0.2">
      <c r="BD86" s="670"/>
      <c r="BE86" s="150"/>
      <c r="BF86" s="670"/>
      <c r="BH86" s="670"/>
      <c r="BK86" s="150"/>
      <c r="BL86" s="150"/>
      <c r="BM86" s="150"/>
      <c r="BN86" s="150"/>
      <c r="BO86" s="150"/>
      <c r="BP86" s="150"/>
      <c r="BQ86" s="150"/>
      <c r="BR86" s="150"/>
      <c r="BS86" s="150"/>
      <c r="BT86" s="150"/>
      <c r="BU86" s="150"/>
      <c r="BV86" s="150"/>
    </row>
    <row r="87" spans="56:74" x14ac:dyDescent="0.2">
      <c r="BD87" s="670"/>
      <c r="BE87" s="150"/>
      <c r="BF87" s="670"/>
      <c r="BH87" s="670"/>
      <c r="BK87" s="150"/>
      <c r="BL87" s="150"/>
      <c r="BM87" s="150"/>
      <c r="BN87" s="150"/>
      <c r="BO87" s="150"/>
      <c r="BP87" s="150"/>
      <c r="BQ87" s="150"/>
      <c r="BR87" s="150"/>
      <c r="BS87" s="150"/>
      <c r="BT87" s="150"/>
      <c r="BU87" s="150"/>
      <c r="BV87" s="150"/>
    </row>
    <row r="88" spans="56:74" x14ac:dyDescent="0.2">
      <c r="BD88" s="670"/>
      <c r="BE88" s="150"/>
      <c r="BF88" s="670"/>
      <c r="BH88" s="670"/>
      <c r="BK88" s="150"/>
      <c r="BL88" s="150"/>
      <c r="BM88" s="150"/>
      <c r="BN88" s="150"/>
      <c r="BO88" s="150"/>
      <c r="BP88" s="150"/>
      <c r="BQ88" s="150"/>
      <c r="BR88" s="150"/>
      <c r="BS88" s="150"/>
      <c r="BT88" s="150"/>
      <c r="BU88" s="150"/>
      <c r="BV88" s="150"/>
    </row>
    <row r="89" spans="56:74" x14ac:dyDescent="0.2">
      <c r="BD89" s="670"/>
      <c r="BE89" s="150"/>
      <c r="BF89" s="670"/>
      <c r="BH89" s="670"/>
      <c r="BK89" s="150"/>
      <c r="BL89" s="150"/>
      <c r="BM89" s="150"/>
      <c r="BN89" s="150"/>
      <c r="BO89" s="150"/>
      <c r="BP89" s="150"/>
      <c r="BQ89" s="150"/>
      <c r="BR89" s="150"/>
      <c r="BS89" s="150"/>
      <c r="BT89" s="150"/>
      <c r="BU89" s="150"/>
      <c r="BV89" s="150"/>
    </row>
    <row r="90" spans="56:74" x14ac:dyDescent="0.2">
      <c r="BD90" s="670"/>
      <c r="BE90" s="150"/>
      <c r="BF90" s="670"/>
      <c r="BH90" s="670"/>
      <c r="BK90" s="150"/>
      <c r="BL90" s="150"/>
      <c r="BM90" s="150"/>
      <c r="BN90" s="150"/>
      <c r="BO90" s="150"/>
      <c r="BP90" s="150"/>
      <c r="BQ90" s="150"/>
      <c r="BR90" s="150"/>
      <c r="BS90" s="150"/>
      <c r="BT90" s="150"/>
      <c r="BU90" s="150"/>
      <c r="BV90" s="150"/>
    </row>
    <row r="91" spans="56:74" x14ac:dyDescent="0.2">
      <c r="BD91" s="670"/>
      <c r="BE91" s="150"/>
      <c r="BF91" s="670"/>
      <c r="BH91" s="670"/>
      <c r="BK91" s="150"/>
      <c r="BL91" s="150"/>
      <c r="BM91" s="150"/>
      <c r="BN91" s="150"/>
      <c r="BO91" s="150"/>
      <c r="BP91" s="150"/>
      <c r="BQ91" s="150"/>
      <c r="BR91" s="150"/>
      <c r="BS91" s="150"/>
      <c r="BT91" s="150"/>
      <c r="BU91" s="150"/>
      <c r="BV91" s="150"/>
    </row>
    <row r="92" spans="56:74" x14ac:dyDescent="0.2">
      <c r="BD92" s="670"/>
      <c r="BE92" s="150"/>
      <c r="BF92" s="670"/>
      <c r="BH92" s="670"/>
      <c r="BK92" s="150"/>
      <c r="BL92" s="150"/>
      <c r="BM92" s="150"/>
      <c r="BN92" s="150"/>
      <c r="BO92" s="150"/>
      <c r="BP92" s="150"/>
      <c r="BQ92" s="150"/>
      <c r="BR92" s="150"/>
      <c r="BS92" s="150"/>
      <c r="BT92" s="150"/>
      <c r="BU92" s="150"/>
      <c r="BV92" s="150"/>
    </row>
    <row r="93" spans="56:74" x14ac:dyDescent="0.2">
      <c r="BD93" s="670"/>
      <c r="BE93" s="150"/>
      <c r="BF93" s="670"/>
      <c r="BH93" s="670"/>
      <c r="BK93" s="150"/>
      <c r="BL93" s="150"/>
      <c r="BM93" s="150"/>
      <c r="BN93" s="150"/>
      <c r="BO93" s="150"/>
      <c r="BP93" s="150"/>
      <c r="BQ93" s="150"/>
      <c r="BR93" s="150"/>
      <c r="BS93" s="150"/>
      <c r="BT93" s="150"/>
      <c r="BU93" s="150"/>
      <c r="BV93" s="150"/>
    </row>
    <row r="94" spans="56:74" x14ac:dyDescent="0.2">
      <c r="BD94" s="670"/>
      <c r="BE94" s="150"/>
      <c r="BF94" s="670"/>
      <c r="BH94" s="670"/>
      <c r="BK94" s="150"/>
      <c r="BL94" s="150"/>
      <c r="BM94" s="150"/>
      <c r="BN94" s="150"/>
      <c r="BO94" s="150"/>
      <c r="BP94" s="150"/>
      <c r="BQ94" s="150"/>
      <c r="BR94" s="150"/>
      <c r="BS94" s="150"/>
      <c r="BT94" s="150"/>
      <c r="BU94" s="150"/>
      <c r="BV94" s="150"/>
    </row>
    <row r="95" spans="56:74" x14ac:dyDescent="0.2">
      <c r="BD95" s="670"/>
      <c r="BE95" s="150"/>
      <c r="BF95" s="670"/>
      <c r="BH95" s="670"/>
      <c r="BK95" s="150"/>
      <c r="BL95" s="150"/>
      <c r="BM95" s="150"/>
      <c r="BN95" s="150"/>
      <c r="BO95" s="150"/>
      <c r="BP95" s="150"/>
      <c r="BQ95" s="150"/>
      <c r="BR95" s="150"/>
      <c r="BS95" s="150"/>
      <c r="BT95" s="150"/>
      <c r="BU95" s="150"/>
      <c r="BV95" s="150"/>
    </row>
    <row r="96" spans="56:74" x14ac:dyDescent="0.2">
      <c r="BD96" s="670"/>
      <c r="BE96" s="150"/>
      <c r="BF96" s="670"/>
      <c r="BH96" s="670"/>
      <c r="BK96" s="150"/>
      <c r="BL96" s="150"/>
      <c r="BM96" s="150"/>
      <c r="BN96" s="150"/>
      <c r="BO96" s="150"/>
      <c r="BP96" s="150"/>
      <c r="BQ96" s="150"/>
      <c r="BR96" s="150"/>
      <c r="BS96" s="150"/>
      <c r="BT96" s="150"/>
      <c r="BU96" s="150"/>
      <c r="BV96" s="150"/>
    </row>
    <row r="97" spans="56:74" x14ac:dyDescent="0.2">
      <c r="BD97" s="670"/>
      <c r="BE97" s="150"/>
      <c r="BF97" s="670"/>
      <c r="BH97" s="670"/>
      <c r="BK97" s="150"/>
      <c r="BL97" s="150"/>
      <c r="BM97" s="150"/>
      <c r="BN97" s="150"/>
      <c r="BO97" s="150"/>
      <c r="BP97" s="150"/>
      <c r="BQ97" s="150"/>
      <c r="BR97" s="150"/>
      <c r="BS97" s="150"/>
      <c r="BT97" s="150"/>
      <c r="BU97" s="150"/>
      <c r="BV97" s="150"/>
    </row>
    <row r="98" spans="56:74" x14ac:dyDescent="0.2">
      <c r="BD98" s="670"/>
      <c r="BE98" s="150"/>
      <c r="BF98" s="670"/>
      <c r="BH98" s="670"/>
      <c r="BK98" s="150"/>
      <c r="BL98" s="150"/>
      <c r="BM98" s="150"/>
      <c r="BN98" s="150"/>
      <c r="BO98" s="150"/>
      <c r="BP98" s="150"/>
      <c r="BQ98" s="150"/>
      <c r="BR98" s="150"/>
      <c r="BS98" s="150"/>
      <c r="BT98" s="150"/>
      <c r="BU98" s="150"/>
      <c r="BV98" s="150"/>
    </row>
    <row r="99" spans="56:74" x14ac:dyDescent="0.2">
      <c r="BD99" s="670"/>
      <c r="BE99" s="150"/>
      <c r="BF99" s="670"/>
      <c r="BH99" s="670"/>
      <c r="BK99" s="150"/>
      <c r="BL99" s="150"/>
      <c r="BM99" s="150"/>
      <c r="BN99" s="150"/>
      <c r="BO99" s="150"/>
      <c r="BP99" s="150"/>
      <c r="BQ99" s="150"/>
      <c r="BR99" s="150"/>
      <c r="BS99" s="150"/>
      <c r="BT99" s="150"/>
      <c r="BU99" s="150"/>
      <c r="BV99" s="150"/>
    </row>
    <row r="100" spans="56:74" x14ac:dyDescent="0.2">
      <c r="BD100" s="670"/>
      <c r="BE100" s="150"/>
      <c r="BF100" s="670"/>
      <c r="BH100" s="670"/>
      <c r="BK100" s="150"/>
      <c r="BL100" s="150"/>
      <c r="BM100" s="150"/>
      <c r="BN100" s="150"/>
      <c r="BO100" s="150"/>
      <c r="BP100" s="150"/>
      <c r="BQ100" s="150"/>
      <c r="BR100" s="150"/>
      <c r="BS100" s="150"/>
      <c r="BT100" s="150"/>
      <c r="BU100" s="150"/>
      <c r="BV100" s="150"/>
    </row>
    <row r="101" spans="56:74" x14ac:dyDescent="0.2">
      <c r="BD101" s="670"/>
      <c r="BE101" s="150"/>
      <c r="BF101" s="670"/>
      <c r="BK101" s="150"/>
      <c r="BL101" s="150"/>
      <c r="BM101" s="150"/>
      <c r="BN101" s="150"/>
      <c r="BO101" s="150"/>
      <c r="BP101" s="150"/>
      <c r="BQ101" s="150"/>
      <c r="BR101" s="150"/>
      <c r="BS101" s="150"/>
      <c r="BT101" s="150"/>
      <c r="BU101" s="150"/>
      <c r="BV101" s="150"/>
    </row>
    <row r="102" spans="56:74" x14ac:dyDescent="0.2">
      <c r="BD102" s="670"/>
      <c r="BE102" s="150"/>
      <c r="BF102" s="670"/>
      <c r="BK102" s="150"/>
      <c r="BL102" s="150"/>
      <c r="BM102" s="150"/>
      <c r="BN102" s="150"/>
      <c r="BO102" s="150"/>
      <c r="BP102" s="150"/>
      <c r="BQ102" s="150"/>
      <c r="BR102" s="150"/>
      <c r="BS102" s="150"/>
      <c r="BT102" s="150"/>
      <c r="BU102" s="150"/>
      <c r="BV102" s="150"/>
    </row>
    <row r="103" spans="56:74" x14ac:dyDescent="0.2">
      <c r="BD103" s="670"/>
      <c r="BE103" s="150"/>
      <c r="BF103" s="670"/>
      <c r="BK103" s="150"/>
      <c r="BL103" s="150"/>
      <c r="BM103" s="150"/>
      <c r="BN103" s="150"/>
      <c r="BO103" s="150"/>
      <c r="BP103" s="150"/>
      <c r="BQ103" s="150"/>
      <c r="BR103" s="150"/>
      <c r="BS103" s="150"/>
      <c r="BT103" s="150"/>
      <c r="BU103" s="150"/>
      <c r="BV103" s="150"/>
    </row>
    <row r="104" spans="56:74" x14ac:dyDescent="0.2">
      <c r="BD104" s="670"/>
      <c r="BE104" s="150"/>
      <c r="BF104" s="670"/>
      <c r="BK104" s="150"/>
      <c r="BL104" s="150"/>
      <c r="BM104" s="150"/>
      <c r="BN104" s="150"/>
      <c r="BO104" s="150"/>
      <c r="BP104" s="150"/>
      <c r="BQ104" s="150"/>
      <c r="BR104" s="150"/>
      <c r="BS104" s="150"/>
      <c r="BT104" s="150"/>
      <c r="BU104" s="150"/>
      <c r="BV104" s="150"/>
    </row>
    <row r="105" spans="56:74" x14ac:dyDescent="0.2">
      <c r="BD105" s="670"/>
      <c r="BE105" s="150"/>
      <c r="BF105" s="670"/>
      <c r="BK105" s="150"/>
      <c r="BL105" s="150"/>
      <c r="BM105" s="150"/>
      <c r="BN105" s="150"/>
      <c r="BO105" s="150"/>
      <c r="BP105" s="150"/>
      <c r="BQ105" s="150"/>
      <c r="BR105" s="150"/>
      <c r="BS105" s="150"/>
      <c r="BT105" s="150"/>
      <c r="BU105" s="150"/>
      <c r="BV105" s="150"/>
    </row>
    <row r="106" spans="56:74" x14ac:dyDescent="0.2">
      <c r="BD106" s="670"/>
      <c r="BE106" s="150"/>
      <c r="BF106" s="670"/>
      <c r="BK106" s="150"/>
      <c r="BL106" s="150"/>
      <c r="BM106" s="150"/>
      <c r="BN106" s="150"/>
      <c r="BO106" s="150"/>
      <c r="BP106" s="150"/>
      <c r="BQ106" s="150"/>
      <c r="BR106" s="150"/>
      <c r="BS106" s="150"/>
      <c r="BT106" s="150"/>
      <c r="BU106" s="150"/>
      <c r="BV106" s="150"/>
    </row>
    <row r="107" spans="56:74" x14ac:dyDescent="0.2">
      <c r="BK107" s="150"/>
      <c r="BL107" s="150"/>
      <c r="BM107" s="150"/>
      <c r="BN107" s="150"/>
      <c r="BO107" s="150"/>
      <c r="BP107" s="150"/>
      <c r="BQ107" s="150"/>
      <c r="BR107" s="150"/>
      <c r="BS107" s="150"/>
      <c r="BT107" s="150"/>
      <c r="BU107" s="150"/>
      <c r="BV107" s="150"/>
    </row>
    <row r="108" spans="56:74" x14ac:dyDescent="0.2">
      <c r="BK108" s="150"/>
      <c r="BL108" s="150"/>
      <c r="BM108" s="150"/>
      <c r="BN108" s="150"/>
      <c r="BO108" s="150"/>
      <c r="BP108" s="150"/>
      <c r="BQ108" s="150"/>
      <c r="BR108" s="150"/>
      <c r="BS108" s="150"/>
      <c r="BT108" s="150"/>
      <c r="BU108" s="150"/>
      <c r="BV108" s="150"/>
    </row>
    <row r="109" spans="56:74" x14ac:dyDescent="0.2">
      <c r="BK109" s="150"/>
      <c r="BL109" s="150"/>
      <c r="BM109" s="150"/>
      <c r="BN109" s="150"/>
      <c r="BO109" s="150"/>
      <c r="BP109" s="150"/>
      <c r="BQ109" s="150"/>
      <c r="BR109" s="150"/>
      <c r="BS109" s="150"/>
      <c r="BT109" s="150"/>
      <c r="BU109" s="150"/>
      <c r="BV109" s="150"/>
    </row>
    <row r="110" spans="56:74" x14ac:dyDescent="0.2">
      <c r="BK110" s="150"/>
      <c r="BL110" s="150"/>
      <c r="BM110" s="150"/>
      <c r="BN110" s="150"/>
      <c r="BO110" s="150"/>
      <c r="BP110" s="150"/>
      <c r="BQ110" s="150"/>
      <c r="BR110" s="150"/>
      <c r="BS110" s="150"/>
      <c r="BT110" s="150"/>
      <c r="BU110" s="150"/>
      <c r="BV110" s="150"/>
    </row>
    <row r="111" spans="56:74" x14ac:dyDescent="0.2">
      <c r="BK111" s="150"/>
      <c r="BL111" s="150"/>
      <c r="BM111" s="150"/>
      <c r="BN111" s="150"/>
      <c r="BO111" s="150"/>
      <c r="BP111" s="150"/>
      <c r="BQ111" s="150"/>
      <c r="BR111" s="150"/>
      <c r="BS111" s="150"/>
      <c r="BT111" s="150"/>
      <c r="BU111" s="150"/>
      <c r="BV111" s="150"/>
    </row>
    <row r="112" spans="56:74" x14ac:dyDescent="0.2">
      <c r="BK112" s="150"/>
      <c r="BL112" s="150"/>
      <c r="BM112" s="150"/>
      <c r="BN112" s="150"/>
      <c r="BO112" s="150"/>
      <c r="BP112" s="150"/>
      <c r="BQ112" s="150"/>
      <c r="BR112" s="150"/>
      <c r="BS112" s="150"/>
      <c r="BT112" s="150"/>
      <c r="BU112" s="150"/>
      <c r="BV112" s="150"/>
    </row>
    <row r="113" spans="63:74" x14ac:dyDescent="0.2">
      <c r="BK113" s="150"/>
      <c r="BL113" s="150"/>
      <c r="BM113" s="150"/>
      <c r="BN113" s="150"/>
      <c r="BO113" s="150"/>
      <c r="BP113" s="150"/>
      <c r="BQ113" s="150"/>
      <c r="BR113" s="150"/>
      <c r="BS113" s="150"/>
      <c r="BT113" s="150"/>
      <c r="BU113" s="150"/>
      <c r="BV113" s="150"/>
    </row>
    <row r="114" spans="63:74" x14ac:dyDescent="0.2">
      <c r="BK114" s="150"/>
      <c r="BL114" s="150"/>
      <c r="BM114" s="150"/>
      <c r="BN114" s="150"/>
      <c r="BO114" s="150"/>
      <c r="BP114" s="150"/>
      <c r="BQ114" s="150"/>
      <c r="BR114" s="150"/>
      <c r="BS114" s="150"/>
      <c r="BT114" s="150"/>
      <c r="BU114" s="150"/>
      <c r="BV114" s="150"/>
    </row>
    <row r="115" spans="63:74" x14ac:dyDescent="0.2">
      <c r="BK115" s="150"/>
      <c r="BL115" s="150"/>
      <c r="BM115" s="150"/>
      <c r="BN115" s="150"/>
      <c r="BO115" s="150"/>
      <c r="BP115" s="150"/>
      <c r="BQ115" s="150"/>
      <c r="BR115" s="150"/>
      <c r="BS115" s="150"/>
      <c r="BT115" s="150"/>
      <c r="BU115" s="150"/>
      <c r="BV115" s="150"/>
    </row>
    <row r="116" spans="63:74" x14ac:dyDescent="0.2">
      <c r="BK116" s="150"/>
      <c r="BL116" s="150"/>
      <c r="BM116" s="150"/>
      <c r="BN116" s="150"/>
      <c r="BO116" s="150"/>
      <c r="BP116" s="150"/>
      <c r="BQ116" s="150"/>
      <c r="BR116" s="150"/>
      <c r="BS116" s="150"/>
      <c r="BT116" s="150"/>
      <c r="BU116" s="150"/>
      <c r="BV116" s="150"/>
    </row>
    <row r="117" spans="63:74" x14ac:dyDescent="0.2">
      <c r="BK117" s="150"/>
      <c r="BL117" s="150"/>
      <c r="BM117" s="150"/>
      <c r="BN117" s="150"/>
      <c r="BO117" s="150"/>
      <c r="BP117" s="150"/>
      <c r="BQ117" s="150"/>
      <c r="BR117" s="150"/>
      <c r="BS117" s="150"/>
      <c r="BT117" s="150"/>
      <c r="BU117" s="150"/>
      <c r="BV117" s="150"/>
    </row>
    <row r="118" spans="63:74" x14ac:dyDescent="0.2">
      <c r="BK118" s="150"/>
      <c r="BL118" s="150"/>
      <c r="BM118" s="150"/>
      <c r="BN118" s="150"/>
      <c r="BO118" s="150"/>
      <c r="BP118" s="150"/>
      <c r="BQ118" s="150"/>
      <c r="BR118" s="150"/>
      <c r="BS118" s="150"/>
      <c r="BT118" s="150"/>
      <c r="BU118" s="150"/>
      <c r="BV118" s="150"/>
    </row>
    <row r="119" spans="63:74" x14ac:dyDescent="0.2">
      <c r="BK119" s="150"/>
      <c r="BL119" s="150"/>
      <c r="BM119" s="150"/>
      <c r="BN119" s="150"/>
      <c r="BO119" s="150"/>
      <c r="BP119" s="150"/>
      <c r="BQ119" s="150"/>
      <c r="BR119" s="150"/>
      <c r="BS119" s="150"/>
      <c r="BT119" s="150"/>
      <c r="BU119" s="150"/>
      <c r="BV119" s="150"/>
    </row>
    <row r="120" spans="63:74" x14ac:dyDescent="0.2">
      <c r="BK120" s="150"/>
      <c r="BL120" s="150"/>
      <c r="BM120" s="150"/>
      <c r="BN120" s="150"/>
      <c r="BO120" s="150"/>
      <c r="BP120" s="150"/>
      <c r="BQ120" s="150"/>
      <c r="BR120" s="150"/>
      <c r="BS120" s="150"/>
      <c r="BT120" s="150"/>
      <c r="BU120" s="150"/>
      <c r="BV120" s="150"/>
    </row>
    <row r="121" spans="63:74" x14ac:dyDescent="0.2">
      <c r="BK121" s="150"/>
      <c r="BL121" s="150"/>
      <c r="BM121" s="150"/>
      <c r="BN121" s="150"/>
      <c r="BO121" s="150"/>
      <c r="BP121" s="150"/>
      <c r="BQ121" s="150"/>
      <c r="BR121" s="150"/>
      <c r="BS121" s="150"/>
      <c r="BT121" s="150"/>
      <c r="BU121" s="150"/>
      <c r="BV121" s="150"/>
    </row>
    <row r="122" spans="63:74" x14ac:dyDescent="0.2">
      <c r="BK122" s="150"/>
      <c r="BL122" s="150"/>
      <c r="BM122" s="150"/>
      <c r="BN122" s="150"/>
      <c r="BO122" s="150"/>
      <c r="BP122" s="150"/>
      <c r="BQ122" s="150"/>
      <c r="BR122" s="150"/>
      <c r="BS122" s="150"/>
      <c r="BT122" s="150"/>
      <c r="BU122" s="150"/>
      <c r="BV122" s="150"/>
    </row>
    <row r="123" spans="63:74" x14ac:dyDescent="0.2">
      <c r="BK123" s="150"/>
      <c r="BL123" s="150"/>
      <c r="BM123" s="150"/>
      <c r="BN123" s="150"/>
      <c r="BO123" s="150"/>
      <c r="BP123" s="150"/>
      <c r="BQ123" s="150"/>
      <c r="BR123" s="150"/>
      <c r="BS123" s="150"/>
      <c r="BT123" s="150"/>
      <c r="BU123" s="150"/>
      <c r="BV123" s="150"/>
    </row>
    <row r="124" spans="63:74" x14ac:dyDescent="0.2">
      <c r="BK124" s="150"/>
      <c r="BL124" s="150"/>
      <c r="BM124" s="150"/>
      <c r="BN124" s="150"/>
      <c r="BO124" s="150"/>
      <c r="BP124" s="150"/>
      <c r="BQ124" s="150"/>
      <c r="BR124" s="150"/>
      <c r="BS124" s="150"/>
      <c r="BT124" s="150"/>
      <c r="BU124" s="150"/>
      <c r="BV124" s="150"/>
    </row>
    <row r="125" spans="63:74" x14ac:dyDescent="0.2">
      <c r="BK125" s="150"/>
      <c r="BL125" s="150"/>
      <c r="BM125" s="150"/>
      <c r="BN125" s="150"/>
      <c r="BO125" s="150"/>
      <c r="BP125" s="150"/>
      <c r="BQ125" s="150"/>
      <c r="BR125" s="150"/>
      <c r="BS125" s="150"/>
      <c r="BT125" s="150"/>
      <c r="BU125" s="150"/>
      <c r="BV125" s="150"/>
    </row>
    <row r="126" spans="63:74" x14ac:dyDescent="0.2">
      <c r="BK126" s="150"/>
      <c r="BL126" s="150"/>
      <c r="BM126" s="150"/>
      <c r="BN126" s="150"/>
      <c r="BO126" s="150"/>
      <c r="BP126" s="150"/>
      <c r="BQ126" s="150"/>
      <c r="BR126" s="150"/>
      <c r="BS126" s="150"/>
      <c r="BT126" s="150"/>
      <c r="BU126" s="150"/>
      <c r="BV126" s="150"/>
    </row>
    <row r="127" spans="63:74" x14ac:dyDescent="0.2">
      <c r="BK127" s="150"/>
      <c r="BL127" s="150"/>
      <c r="BM127" s="150"/>
      <c r="BN127" s="150"/>
      <c r="BO127" s="150"/>
      <c r="BP127" s="150"/>
      <c r="BQ127" s="150"/>
      <c r="BR127" s="150"/>
      <c r="BS127" s="150"/>
      <c r="BT127" s="150"/>
      <c r="BU127" s="150"/>
      <c r="BV127" s="150"/>
    </row>
    <row r="128" spans="63:74" x14ac:dyDescent="0.2">
      <c r="BK128" s="150"/>
      <c r="BL128" s="150"/>
      <c r="BM128" s="150"/>
      <c r="BN128" s="150"/>
      <c r="BO128" s="150"/>
      <c r="BP128" s="150"/>
      <c r="BQ128" s="150"/>
      <c r="BR128" s="150"/>
      <c r="BS128" s="150"/>
      <c r="BT128" s="150"/>
      <c r="BU128" s="150"/>
      <c r="BV128" s="150"/>
    </row>
    <row r="129" spans="63:74" x14ac:dyDescent="0.2">
      <c r="BK129" s="150"/>
      <c r="BL129" s="150"/>
      <c r="BM129" s="150"/>
      <c r="BN129" s="150"/>
      <c r="BO129" s="150"/>
      <c r="BP129" s="150"/>
      <c r="BQ129" s="150"/>
      <c r="BR129" s="150"/>
      <c r="BS129" s="150"/>
      <c r="BT129" s="150"/>
      <c r="BU129" s="150"/>
      <c r="BV129" s="150"/>
    </row>
    <row r="130" spans="63:74" x14ac:dyDescent="0.2">
      <c r="BK130" s="150"/>
      <c r="BL130" s="150"/>
      <c r="BM130" s="150"/>
      <c r="BN130" s="150"/>
      <c r="BO130" s="150"/>
      <c r="BP130" s="150"/>
      <c r="BQ130" s="150"/>
      <c r="BR130" s="150"/>
      <c r="BS130" s="150"/>
      <c r="BT130" s="150"/>
      <c r="BU130" s="150"/>
      <c r="BV130" s="150"/>
    </row>
    <row r="131" spans="63:74" x14ac:dyDescent="0.2">
      <c r="BK131" s="150"/>
      <c r="BL131" s="150"/>
      <c r="BM131" s="150"/>
      <c r="BN131" s="150"/>
      <c r="BO131" s="150"/>
      <c r="BP131" s="150"/>
      <c r="BQ131" s="150"/>
      <c r="BR131" s="150"/>
      <c r="BS131" s="150"/>
      <c r="BT131" s="150"/>
      <c r="BU131" s="150"/>
      <c r="BV131" s="150"/>
    </row>
    <row r="132" spans="63:74" x14ac:dyDescent="0.2">
      <c r="BK132" s="150"/>
      <c r="BL132" s="150"/>
      <c r="BM132" s="150"/>
      <c r="BN132" s="150"/>
      <c r="BO132" s="150"/>
      <c r="BP132" s="150"/>
      <c r="BQ132" s="150"/>
      <c r="BR132" s="150"/>
      <c r="BS132" s="150"/>
      <c r="BT132" s="150"/>
      <c r="BU132" s="150"/>
      <c r="BV132" s="150"/>
    </row>
    <row r="133" spans="63:74" x14ac:dyDescent="0.2">
      <c r="BK133" s="150"/>
      <c r="BL133" s="150"/>
      <c r="BM133" s="150"/>
      <c r="BN133" s="150"/>
      <c r="BO133" s="150"/>
      <c r="BP133" s="150"/>
      <c r="BQ133" s="150"/>
      <c r="BR133" s="150"/>
      <c r="BS133" s="150"/>
      <c r="BT133" s="150"/>
      <c r="BU133" s="150"/>
      <c r="BV133" s="150"/>
    </row>
    <row r="134" spans="63:74" x14ac:dyDescent="0.2">
      <c r="BK134" s="150"/>
      <c r="BL134" s="150"/>
      <c r="BM134" s="150"/>
      <c r="BN134" s="150"/>
      <c r="BO134" s="150"/>
      <c r="BP134" s="150"/>
      <c r="BQ134" s="150"/>
      <c r="BR134" s="150"/>
      <c r="BS134" s="150"/>
      <c r="BT134" s="150"/>
      <c r="BU134" s="150"/>
      <c r="BV134" s="150"/>
    </row>
    <row r="135" spans="63:74" x14ac:dyDescent="0.2">
      <c r="BK135" s="150"/>
      <c r="BL135" s="150"/>
      <c r="BM135" s="150"/>
      <c r="BN135" s="150"/>
      <c r="BO135" s="150"/>
      <c r="BP135" s="150"/>
      <c r="BQ135" s="150"/>
      <c r="BR135" s="150"/>
      <c r="BS135" s="150"/>
      <c r="BT135" s="150"/>
      <c r="BU135" s="150"/>
      <c r="BV135" s="150"/>
    </row>
    <row r="136" spans="63:74" x14ac:dyDescent="0.2">
      <c r="BK136" s="150"/>
      <c r="BL136" s="150"/>
      <c r="BM136" s="150"/>
      <c r="BN136" s="150"/>
      <c r="BO136" s="150"/>
      <c r="BP136" s="150"/>
      <c r="BQ136" s="150"/>
      <c r="BR136" s="150"/>
      <c r="BS136" s="150"/>
      <c r="BT136" s="150"/>
      <c r="BU136" s="150"/>
      <c r="BV136" s="150"/>
    </row>
    <row r="137" spans="63:74" x14ac:dyDescent="0.2">
      <c r="BK137" s="150"/>
      <c r="BL137" s="150"/>
      <c r="BM137" s="150"/>
      <c r="BN137" s="150"/>
      <c r="BO137" s="150"/>
      <c r="BP137" s="150"/>
      <c r="BQ137" s="150"/>
      <c r="BR137" s="150"/>
      <c r="BS137" s="150"/>
      <c r="BT137" s="150"/>
      <c r="BU137" s="150"/>
      <c r="BV137" s="150"/>
    </row>
    <row r="138" spans="63:74" x14ac:dyDescent="0.2">
      <c r="BK138" s="150"/>
      <c r="BL138" s="150"/>
      <c r="BM138" s="150"/>
      <c r="BN138" s="150"/>
      <c r="BO138" s="150"/>
      <c r="BP138" s="150"/>
      <c r="BQ138" s="150"/>
      <c r="BR138" s="150"/>
      <c r="BS138" s="150"/>
      <c r="BT138" s="150"/>
      <c r="BU138" s="150"/>
      <c r="BV138" s="150"/>
    </row>
    <row r="139" spans="63:74" x14ac:dyDescent="0.2">
      <c r="BK139" s="150"/>
      <c r="BL139" s="150"/>
      <c r="BM139" s="150"/>
      <c r="BN139" s="150"/>
      <c r="BO139" s="150"/>
      <c r="BP139" s="150"/>
      <c r="BQ139" s="150"/>
      <c r="BR139" s="150"/>
      <c r="BS139" s="150"/>
      <c r="BT139" s="150"/>
      <c r="BU139" s="150"/>
      <c r="BV139" s="150"/>
    </row>
    <row r="140" spans="63:74" x14ac:dyDescent="0.2">
      <c r="BK140" s="150"/>
      <c r="BL140" s="150"/>
      <c r="BM140" s="150"/>
      <c r="BN140" s="150"/>
      <c r="BO140" s="150"/>
      <c r="BP140" s="150"/>
      <c r="BQ140" s="150"/>
      <c r="BR140" s="150"/>
      <c r="BS140" s="150"/>
      <c r="BT140" s="150"/>
      <c r="BU140" s="150"/>
      <c r="BV140" s="150"/>
    </row>
    <row r="141" spans="63:74" x14ac:dyDescent="0.2">
      <c r="BK141" s="150"/>
      <c r="BL141" s="150"/>
      <c r="BM141" s="150"/>
      <c r="BN141" s="150"/>
      <c r="BO141" s="150"/>
      <c r="BP141" s="150"/>
      <c r="BQ141" s="150"/>
      <c r="BR141" s="150"/>
      <c r="BS141" s="150"/>
      <c r="BT141" s="150"/>
      <c r="BU141" s="150"/>
      <c r="BV141" s="150"/>
    </row>
    <row r="142" spans="63:74" x14ac:dyDescent="0.2">
      <c r="BK142" s="150"/>
      <c r="BL142" s="150"/>
      <c r="BM142" s="150"/>
      <c r="BN142" s="150"/>
      <c r="BO142" s="150"/>
      <c r="BP142" s="150"/>
      <c r="BQ142" s="150"/>
      <c r="BR142" s="150"/>
      <c r="BS142" s="150"/>
      <c r="BT142" s="150"/>
      <c r="BU142" s="150"/>
      <c r="BV142" s="150"/>
    </row>
    <row r="143" spans="63:74" x14ac:dyDescent="0.2">
      <c r="BK143" s="150"/>
      <c r="BL143" s="150"/>
      <c r="BM143" s="150"/>
      <c r="BN143" s="150"/>
      <c r="BO143" s="150"/>
      <c r="BP143" s="150"/>
      <c r="BQ143" s="150"/>
      <c r="BR143" s="150"/>
      <c r="BS143" s="150"/>
      <c r="BT143" s="150"/>
      <c r="BU143" s="150"/>
      <c r="BV143" s="150"/>
    </row>
    <row r="144" spans="63:74" x14ac:dyDescent="0.2">
      <c r="BK144" s="150"/>
      <c r="BL144" s="150"/>
      <c r="BM144" s="150"/>
      <c r="BN144" s="150"/>
      <c r="BO144" s="150"/>
      <c r="BP144" s="150"/>
      <c r="BQ144" s="150"/>
      <c r="BR144" s="150"/>
      <c r="BS144" s="150"/>
      <c r="BT144" s="150"/>
      <c r="BU144" s="150"/>
      <c r="BV144" s="150"/>
    </row>
    <row r="145" spans="63:74" x14ac:dyDescent="0.2">
      <c r="BK145" s="150"/>
      <c r="BL145" s="150"/>
      <c r="BM145" s="150"/>
      <c r="BN145" s="150"/>
      <c r="BO145" s="150"/>
      <c r="BP145" s="150"/>
      <c r="BQ145" s="150"/>
      <c r="BR145" s="150"/>
      <c r="BS145" s="150"/>
      <c r="BT145" s="150"/>
      <c r="BU145" s="150"/>
      <c r="BV145" s="150"/>
    </row>
    <row r="146" spans="63:74" x14ac:dyDescent="0.2">
      <c r="BK146" s="150"/>
      <c r="BL146" s="150"/>
      <c r="BM146" s="150"/>
      <c r="BN146" s="150"/>
      <c r="BO146" s="150"/>
      <c r="BP146" s="150"/>
      <c r="BQ146" s="150"/>
      <c r="BR146" s="150"/>
      <c r="BS146" s="150"/>
      <c r="BT146" s="150"/>
      <c r="BU146" s="150"/>
      <c r="BV146" s="150"/>
    </row>
    <row r="147" spans="63:74" x14ac:dyDescent="0.2">
      <c r="BK147" s="150"/>
      <c r="BL147" s="150"/>
      <c r="BM147" s="150"/>
      <c r="BN147" s="150"/>
      <c r="BO147" s="150"/>
      <c r="BP147" s="150"/>
      <c r="BQ147" s="150"/>
      <c r="BR147" s="150"/>
      <c r="BS147" s="150"/>
      <c r="BT147" s="150"/>
      <c r="BU147" s="150"/>
      <c r="BV147" s="150"/>
    </row>
    <row r="148" spans="63:74" x14ac:dyDescent="0.2">
      <c r="BK148" s="150"/>
      <c r="BL148" s="150"/>
      <c r="BM148" s="150"/>
      <c r="BN148" s="150"/>
      <c r="BO148" s="150"/>
      <c r="BP148" s="150"/>
      <c r="BQ148" s="150"/>
      <c r="BR148" s="150"/>
      <c r="BS148" s="150"/>
      <c r="BT148" s="150"/>
      <c r="BU148" s="150"/>
      <c r="BV148" s="150"/>
    </row>
    <row r="149" spans="63:74" x14ac:dyDescent="0.2">
      <c r="BK149" s="150"/>
      <c r="BL149" s="150"/>
      <c r="BM149" s="150"/>
      <c r="BN149" s="150"/>
      <c r="BO149" s="150"/>
      <c r="BP149" s="150"/>
      <c r="BQ149" s="150"/>
      <c r="BR149" s="150"/>
      <c r="BS149" s="150"/>
      <c r="BT149" s="150"/>
      <c r="BU149" s="150"/>
      <c r="BV149" s="150"/>
    </row>
    <row r="150" spans="63:74" x14ac:dyDescent="0.2">
      <c r="BK150" s="150"/>
      <c r="BL150" s="150"/>
      <c r="BM150" s="150"/>
      <c r="BN150" s="150"/>
      <c r="BO150" s="150"/>
      <c r="BP150" s="150"/>
      <c r="BQ150" s="150"/>
      <c r="BR150" s="150"/>
      <c r="BS150" s="150"/>
      <c r="BT150" s="150"/>
      <c r="BU150" s="150"/>
      <c r="BV150" s="150"/>
    </row>
    <row r="151" spans="63:74" x14ac:dyDescent="0.2">
      <c r="BK151" s="150"/>
      <c r="BL151" s="150"/>
      <c r="BM151" s="150"/>
      <c r="BN151" s="150"/>
      <c r="BO151" s="150"/>
      <c r="BP151" s="150"/>
      <c r="BQ151" s="150"/>
      <c r="BR151" s="150"/>
      <c r="BS151" s="150"/>
      <c r="BT151" s="150"/>
      <c r="BU151" s="150"/>
      <c r="BV151" s="150"/>
    </row>
    <row r="152" spans="63:74" x14ac:dyDescent="0.2">
      <c r="BK152" s="150"/>
      <c r="BL152" s="150"/>
      <c r="BM152" s="150"/>
      <c r="BN152" s="150"/>
      <c r="BO152" s="150"/>
      <c r="BP152" s="150"/>
      <c r="BQ152" s="150"/>
      <c r="BR152" s="150"/>
      <c r="BS152" s="150"/>
      <c r="BT152" s="150"/>
      <c r="BU152" s="150"/>
      <c r="BV152" s="150"/>
    </row>
    <row r="153" spans="63:74" x14ac:dyDescent="0.2">
      <c r="BK153" s="150"/>
      <c r="BL153" s="150"/>
      <c r="BM153" s="150"/>
      <c r="BN153" s="150"/>
      <c r="BO153" s="150"/>
      <c r="BP153" s="150"/>
      <c r="BQ153" s="150"/>
      <c r="BR153" s="150"/>
      <c r="BS153" s="150"/>
      <c r="BT153" s="150"/>
      <c r="BU153" s="150"/>
      <c r="BV153" s="150"/>
    </row>
    <row r="154" spans="63:74" x14ac:dyDescent="0.2">
      <c r="BK154" s="150"/>
      <c r="BL154" s="150"/>
      <c r="BM154" s="150"/>
      <c r="BN154" s="150"/>
      <c r="BO154" s="150"/>
      <c r="BP154" s="150"/>
      <c r="BQ154" s="150"/>
      <c r="BR154" s="150"/>
      <c r="BS154" s="150"/>
      <c r="BT154" s="150"/>
      <c r="BU154" s="150"/>
      <c r="BV154" s="150"/>
    </row>
    <row r="155" spans="63:74" x14ac:dyDescent="0.2">
      <c r="BK155" s="150"/>
      <c r="BL155" s="150"/>
      <c r="BM155" s="150"/>
      <c r="BN155" s="150"/>
      <c r="BO155" s="150"/>
      <c r="BP155" s="150"/>
      <c r="BQ155" s="150"/>
      <c r="BR155" s="150"/>
      <c r="BS155" s="150"/>
      <c r="BT155" s="150"/>
      <c r="BU155" s="150"/>
      <c r="BV155" s="150"/>
    </row>
    <row r="156" spans="63:74" x14ac:dyDescent="0.2">
      <c r="BK156" s="150"/>
      <c r="BL156" s="150"/>
      <c r="BM156" s="150"/>
      <c r="BN156" s="150"/>
      <c r="BO156" s="150"/>
      <c r="BP156" s="150"/>
      <c r="BQ156" s="150"/>
      <c r="BR156" s="150"/>
      <c r="BS156" s="150"/>
      <c r="BT156" s="150"/>
      <c r="BU156" s="150"/>
      <c r="BV156" s="150"/>
    </row>
    <row r="157" spans="63:74" x14ac:dyDescent="0.2">
      <c r="BK157" s="150"/>
      <c r="BL157" s="150"/>
      <c r="BM157" s="150"/>
      <c r="BN157" s="150"/>
      <c r="BO157" s="150"/>
      <c r="BP157" s="150"/>
      <c r="BQ157" s="150"/>
      <c r="BR157" s="150"/>
      <c r="BS157" s="150"/>
      <c r="BT157" s="150"/>
      <c r="BU157" s="150"/>
      <c r="BV157" s="150"/>
    </row>
    <row r="158" spans="63:74" x14ac:dyDescent="0.2">
      <c r="BK158" s="150"/>
      <c r="BL158" s="150"/>
      <c r="BM158" s="150"/>
      <c r="BN158" s="150"/>
      <c r="BO158" s="150"/>
      <c r="BP158" s="150"/>
      <c r="BQ158" s="150"/>
      <c r="BR158" s="150"/>
      <c r="BS158" s="150"/>
      <c r="BT158" s="150"/>
      <c r="BU158" s="150"/>
      <c r="BV158" s="150"/>
    </row>
    <row r="159" spans="63:74" x14ac:dyDescent="0.2">
      <c r="BK159" s="150"/>
      <c r="BL159" s="150"/>
      <c r="BM159" s="150"/>
      <c r="BN159" s="150"/>
      <c r="BO159" s="150"/>
      <c r="BP159" s="150"/>
      <c r="BQ159" s="150"/>
      <c r="BR159" s="150"/>
      <c r="BS159" s="150"/>
      <c r="BT159" s="150"/>
      <c r="BU159" s="150"/>
      <c r="BV159" s="150"/>
    </row>
    <row r="160" spans="63:74" x14ac:dyDescent="0.2">
      <c r="BK160" s="150"/>
      <c r="BL160" s="150"/>
      <c r="BM160" s="150"/>
      <c r="BN160" s="150"/>
      <c r="BO160" s="150"/>
      <c r="BP160" s="150"/>
      <c r="BQ160" s="150"/>
      <c r="BR160" s="150"/>
      <c r="BS160" s="150"/>
      <c r="BT160" s="150"/>
      <c r="BU160" s="150"/>
      <c r="BV160" s="150"/>
    </row>
    <row r="161" spans="63:74" x14ac:dyDescent="0.2">
      <c r="BK161" s="150"/>
      <c r="BL161" s="150"/>
      <c r="BM161" s="150"/>
      <c r="BN161" s="150"/>
      <c r="BO161" s="150"/>
      <c r="BP161" s="150"/>
      <c r="BQ161" s="150"/>
      <c r="BR161" s="150"/>
      <c r="BS161" s="150"/>
      <c r="BT161" s="150"/>
      <c r="BU161" s="150"/>
      <c r="BV161" s="150"/>
    </row>
    <row r="162" spans="63:74" x14ac:dyDescent="0.2">
      <c r="BK162" s="150"/>
      <c r="BL162" s="150"/>
      <c r="BM162" s="150"/>
      <c r="BN162" s="150"/>
      <c r="BO162" s="150"/>
      <c r="BP162" s="150"/>
      <c r="BQ162" s="150"/>
      <c r="BR162" s="150"/>
      <c r="BS162" s="150"/>
      <c r="BT162" s="150"/>
      <c r="BU162" s="150"/>
      <c r="BV162" s="150"/>
    </row>
    <row r="163" spans="63:74" x14ac:dyDescent="0.2">
      <c r="BK163" s="150"/>
      <c r="BL163" s="150"/>
      <c r="BM163" s="150"/>
      <c r="BN163" s="150"/>
      <c r="BO163" s="150"/>
      <c r="BP163" s="150"/>
      <c r="BQ163" s="150"/>
      <c r="BR163" s="150"/>
      <c r="BS163" s="150"/>
      <c r="BT163" s="150"/>
      <c r="BU163" s="150"/>
      <c r="BV163" s="150"/>
    </row>
    <row r="164" spans="63:74" x14ac:dyDescent="0.2">
      <c r="BK164" s="150"/>
      <c r="BL164" s="150"/>
      <c r="BM164" s="150"/>
      <c r="BN164" s="150"/>
      <c r="BO164" s="150"/>
      <c r="BP164" s="150"/>
      <c r="BQ164" s="150"/>
      <c r="BR164" s="150"/>
      <c r="BS164" s="150"/>
      <c r="BT164" s="150"/>
      <c r="BU164" s="150"/>
      <c r="BV164" s="150"/>
    </row>
    <row r="165" spans="63:74" x14ac:dyDescent="0.2">
      <c r="BK165" s="150"/>
      <c r="BL165" s="150"/>
      <c r="BM165" s="150"/>
      <c r="BN165" s="150"/>
      <c r="BO165" s="150"/>
      <c r="BP165" s="150"/>
      <c r="BQ165" s="150"/>
      <c r="BR165" s="150"/>
      <c r="BS165" s="150"/>
      <c r="BT165" s="150"/>
      <c r="BU165" s="150"/>
      <c r="BV165" s="150"/>
    </row>
    <row r="166" spans="63:74" x14ac:dyDescent="0.2">
      <c r="BK166" s="150"/>
      <c r="BL166" s="150"/>
      <c r="BM166" s="150"/>
      <c r="BN166" s="150"/>
      <c r="BO166" s="150"/>
      <c r="BP166" s="150"/>
      <c r="BQ166" s="150"/>
      <c r="BR166" s="150"/>
      <c r="BS166" s="150"/>
      <c r="BT166" s="150"/>
      <c r="BU166" s="150"/>
      <c r="BV166" s="150"/>
    </row>
    <row r="167" spans="63:74" x14ac:dyDescent="0.2">
      <c r="BK167" s="150"/>
      <c r="BL167" s="150"/>
      <c r="BM167" s="150"/>
      <c r="BN167" s="150"/>
      <c r="BO167" s="150"/>
      <c r="BP167" s="150"/>
      <c r="BQ167" s="150"/>
      <c r="BR167" s="150"/>
      <c r="BS167" s="150"/>
      <c r="BT167" s="150"/>
      <c r="BU167" s="150"/>
      <c r="BV167" s="150"/>
    </row>
    <row r="168" spans="63:74" x14ac:dyDescent="0.2">
      <c r="BK168" s="150"/>
      <c r="BL168" s="150"/>
      <c r="BM168" s="150"/>
      <c r="BN168" s="150"/>
      <c r="BO168" s="150"/>
      <c r="BP168" s="150"/>
      <c r="BQ168" s="150"/>
      <c r="BR168" s="150"/>
      <c r="BS168" s="150"/>
      <c r="BT168" s="150"/>
      <c r="BU168" s="150"/>
      <c r="BV168" s="150"/>
    </row>
    <row r="169" spans="63:74" x14ac:dyDescent="0.2">
      <c r="BK169" s="150"/>
      <c r="BL169" s="150"/>
      <c r="BM169" s="150"/>
      <c r="BN169" s="150"/>
      <c r="BO169" s="150"/>
      <c r="BP169" s="150"/>
      <c r="BQ169" s="150"/>
      <c r="BR169" s="150"/>
      <c r="BS169" s="150"/>
      <c r="BT169" s="150"/>
      <c r="BU169" s="150"/>
      <c r="BV169" s="150"/>
    </row>
    <row r="170" spans="63:74" x14ac:dyDescent="0.2">
      <c r="BK170" s="150"/>
      <c r="BL170" s="150"/>
      <c r="BM170" s="150"/>
      <c r="BN170" s="150"/>
      <c r="BO170" s="150"/>
      <c r="BP170" s="150"/>
      <c r="BQ170" s="150"/>
      <c r="BR170" s="150"/>
      <c r="BS170" s="150"/>
      <c r="BT170" s="150"/>
      <c r="BU170" s="150"/>
      <c r="BV170" s="150"/>
    </row>
    <row r="171" spans="63:74" x14ac:dyDescent="0.2">
      <c r="BK171" s="150"/>
      <c r="BL171" s="150"/>
      <c r="BM171" s="150"/>
      <c r="BN171" s="150"/>
      <c r="BO171" s="150"/>
      <c r="BP171" s="150"/>
      <c r="BQ171" s="150"/>
      <c r="BR171" s="150"/>
      <c r="BS171" s="150"/>
      <c r="BT171" s="150"/>
      <c r="BU171" s="150"/>
      <c r="BV171" s="150"/>
    </row>
    <row r="172" spans="63:74" x14ac:dyDescent="0.2">
      <c r="BK172" s="150"/>
      <c r="BL172" s="150"/>
      <c r="BM172" s="150"/>
      <c r="BN172" s="150"/>
      <c r="BO172" s="150"/>
      <c r="BP172" s="150"/>
      <c r="BQ172" s="150"/>
      <c r="BR172" s="150"/>
      <c r="BS172" s="150"/>
      <c r="BT172" s="150"/>
      <c r="BU172" s="150"/>
      <c r="BV172" s="150"/>
    </row>
    <row r="173" spans="63:74" x14ac:dyDescent="0.2">
      <c r="BK173" s="150"/>
      <c r="BL173" s="150"/>
      <c r="BM173" s="150"/>
      <c r="BN173" s="150"/>
      <c r="BO173" s="150"/>
      <c r="BP173" s="150"/>
      <c r="BQ173" s="150"/>
      <c r="BR173" s="150"/>
      <c r="BS173" s="150"/>
      <c r="BT173" s="150"/>
      <c r="BU173" s="150"/>
      <c r="BV173" s="150"/>
    </row>
    <row r="174" spans="63:74" x14ac:dyDescent="0.2">
      <c r="BK174" s="150"/>
      <c r="BL174" s="150"/>
      <c r="BM174" s="150"/>
      <c r="BN174" s="150"/>
      <c r="BO174" s="150"/>
      <c r="BP174" s="150"/>
      <c r="BQ174" s="150"/>
      <c r="BR174" s="150"/>
      <c r="BS174" s="150"/>
      <c r="BT174" s="150"/>
      <c r="BU174" s="150"/>
      <c r="BV174" s="150"/>
    </row>
  </sheetData>
  <mergeCells count="16">
    <mergeCell ref="B68:Q68"/>
    <mergeCell ref="B61:Q61"/>
    <mergeCell ref="B66:Q66"/>
    <mergeCell ref="B67:Q67"/>
    <mergeCell ref="B59:Q59"/>
    <mergeCell ref="B64:Q64"/>
    <mergeCell ref="B62:Q62"/>
    <mergeCell ref="B63:Q63"/>
    <mergeCell ref="A1:A2"/>
    <mergeCell ref="AM3:AX3"/>
    <mergeCell ref="AY3:BJ3"/>
    <mergeCell ref="BK3:BV3"/>
    <mergeCell ref="B1:AL1"/>
    <mergeCell ref="C3:N3"/>
    <mergeCell ref="O3:Z3"/>
    <mergeCell ref="AA3:AL3"/>
  </mergeCells>
  <phoneticPr fontId="4" type="noConversion"/>
  <conditionalFormatting sqref="C61:Q62">
    <cfRule type="cellIs" dxfId="9" priority="1" stopIfTrue="1" operator="notEqual">
      <formula>C$60</formula>
    </cfRule>
  </conditionalFormatting>
  <hyperlinks>
    <hyperlink ref="A1:A2" location="Contents!A1" display="Table of Contents"/>
  </hyperlinks>
  <pageMargins left="0.25" right="0.25" top="0.25" bottom="0.25" header="0.5" footer="0.5"/>
  <pageSetup scale="18"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8">
    <pageSetUpPr fitToPage="1"/>
  </sheetPr>
  <dimension ref="A1:BV124"/>
  <sheetViews>
    <sheetView showGridLines="0" zoomScaleNormal="100" workbookViewId="0">
      <pane xSplit="2" ySplit="4" topLeftCell="AW5" activePane="bottomRight" state="frozen"/>
      <selection activeCell="BF63" sqref="BF63"/>
      <selection pane="topRight" activeCell="BF63" sqref="BF63"/>
      <selection pane="bottomLeft" activeCell="BF63" sqref="BF63"/>
      <selection pane="bottomRight" activeCell="B1" sqref="B1:AL1"/>
    </sheetView>
  </sheetViews>
  <sheetFormatPr defaultColWidth="9.5" defaultRowHeight="11.4" x14ac:dyDescent="0.15"/>
  <cols>
    <col min="1" max="1" width="10.5" style="2" customWidth="1"/>
    <col min="2" max="2" width="45.5" style="2" customWidth="1"/>
    <col min="3" max="50" width="6.5" style="2" customWidth="1"/>
    <col min="51" max="51" width="6.5" style="674" customWidth="1"/>
    <col min="52" max="55" width="6.5" style="148" customWidth="1"/>
    <col min="56" max="56" width="6.5" style="672" customWidth="1"/>
    <col min="57" max="57" width="6.5" style="289" customWidth="1"/>
    <col min="58" max="58" width="6.5" style="672" customWidth="1"/>
    <col min="59" max="61" width="6.5" style="674" customWidth="1"/>
    <col min="62" max="62" width="6.5" style="148" customWidth="1"/>
    <col min="63" max="74" width="6.5" style="2" customWidth="1"/>
    <col min="75" max="16384" width="9.5" style="2"/>
  </cols>
  <sheetData>
    <row r="1" spans="1:74" ht="15.7" customHeight="1" x14ac:dyDescent="0.2">
      <c r="A1" s="1020" t="s">
        <v>479</v>
      </c>
      <c r="B1" s="1076" t="s">
        <v>765</v>
      </c>
      <c r="C1" s="1019"/>
      <c r="D1" s="1019"/>
      <c r="E1" s="1019"/>
      <c r="F1" s="1019"/>
      <c r="G1" s="1019"/>
      <c r="H1" s="1019"/>
      <c r="I1" s="1019"/>
      <c r="J1" s="1019"/>
      <c r="K1" s="1019"/>
      <c r="L1" s="1019"/>
      <c r="M1" s="1019"/>
      <c r="N1" s="1019"/>
      <c r="O1" s="1019"/>
      <c r="P1" s="1019"/>
      <c r="Q1" s="1019"/>
      <c r="R1" s="1019"/>
      <c r="S1" s="1019"/>
      <c r="T1" s="1019"/>
      <c r="U1" s="1019"/>
      <c r="V1" s="1019"/>
      <c r="W1" s="1019"/>
      <c r="X1" s="1019"/>
      <c r="Y1" s="1019"/>
      <c r="Z1" s="1019"/>
      <c r="AA1" s="1019"/>
      <c r="AB1" s="1019"/>
      <c r="AC1" s="1019"/>
      <c r="AD1" s="1019"/>
      <c r="AE1" s="1019"/>
      <c r="AF1" s="1019"/>
      <c r="AG1" s="1019"/>
      <c r="AH1" s="1019"/>
      <c r="AI1" s="1019"/>
      <c r="AJ1" s="1019"/>
      <c r="AK1" s="1019"/>
      <c r="AL1" s="1019"/>
    </row>
    <row r="2" spans="1:74" s="4" customFormat="1" ht="12.85" x14ac:dyDescent="0.2">
      <c r="A2" s="1021"/>
      <c r="B2" s="228" t="str">
        <f>"U.S. Energy Information Administration  |  Short-Term Energy Outlook  - "&amp;Dates!D1</f>
        <v>U.S. Energy Information Administration  |  Short-Term Energy Outlook  - February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Y2" s="851"/>
      <c r="AZ2" s="220"/>
      <c r="BA2" s="220"/>
      <c r="BB2" s="220"/>
      <c r="BC2" s="220"/>
      <c r="BD2" s="673"/>
      <c r="BE2" s="290"/>
      <c r="BF2" s="673"/>
      <c r="BG2" s="851"/>
      <c r="BH2" s="851"/>
      <c r="BI2" s="851"/>
      <c r="BJ2" s="220"/>
    </row>
    <row r="3" spans="1:74" s="7" customFormat="1" ht="12.85" x14ac:dyDescent="0.2">
      <c r="A3" s="338" t="s">
        <v>777</v>
      </c>
      <c r="B3" s="9"/>
      <c r="C3" s="1023">
        <f>Dates!D3</f>
        <v>2021</v>
      </c>
      <c r="D3" s="1015"/>
      <c r="E3" s="1015"/>
      <c r="F3" s="1015"/>
      <c r="G3" s="1015"/>
      <c r="H3" s="1015"/>
      <c r="I3" s="1015"/>
      <c r="J3" s="1015"/>
      <c r="K3" s="1015"/>
      <c r="L3" s="1015"/>
      <c r="M3" s="1015"/>
      <c r="N3" s="1016"/>
      <c r="O3" s="1023">
        <f>C3+1</f>
        <v>2022</v>
      </c>
      <c r="P3" s="1024"/>
      <c r="Q3" s="1024"/>
      <c r="R3" s="1024"/>
      <c r="S3" s="1024"/>
      <c r="T3" s="1024"/>
      <c r="U3" s="1024"/>
      <c r="V3" s="1024"/>
      <c r="W3" s="1024"/>
      <c r="X3" s="1015"/>
      <c r="Y3" s="1015"/>
      <c r="Z3" s="1016"/>
      <c r="AA3" s="1012">
        <f>O3+1</f>
        <v>2023</v>
      </c>
      <c r="AB3" s="1015"/>
      <c r="AC3" s="1015"/>
      <c r="AD3" s="1015"/>
      <c r="AE3" s="1015"/>
      <c r="AF3" s="1015"/>
      <c r="AG3" s="1015"/>
      <c r="AH3" s="1015"/>
      <c r="AI3" s="1015"/>
      <c r="AJ3" s="1015"/>
      <c r="AK3" s="1015"/>
      <c r="AL3" s="1016"/>
      <c r="AM3" s="1012">
        <f>AA3+1</f>
        <v>2024</v>
      </c>
      <c r="AN3" s="1015"/>
      <c r="AO3" s="1015"/>
      <c r="AP3" s="1015"/>
      <c r="AQ3" s="1015"/>
      <c r="AR3" s="1015"/>
      <c r="AS3" s="1015"/>
      <c r="AT3" s="1015"/>
      <c r="AU3" s="1015"/>
      <c r="AV3" s="1015"/>
      <c r="AW3" s="1015"/>
      <c r="AX3" s="1016"/>
      <c r="AY3" s="1012">
        <f>AM3+1</f>
        <v>2025</v>
      </c>
      <c r="AZ3" s="1013"/>
      <c r="BA3" s="1013"/>
      <c r="BB3" s="1013"/>
      <c r="BC3" s="1013"/>
      <c r="BD3" s="1013"/>
      <c r="BE3" s="1013"/>
      <c r="BF3" s="1013"/>
      <c r="BG3" s="1013"/>
      <c r="BH3" s="1013"/>
      <c r="BI3" s="1013"/>
      <c r="BJ3" s="1014"/>
      <c r="BK3" s="1012">
        <f>AY3+1</f>
        <v>2026</v>
      </c>
      <c r="BL3" s="1015"/>
      <c r="BM3" s="1015"/>
      <c r="BN3" s="1015"/>
      <c r="BO3" s="1015"/>
      <c r="BP3" s="1015"/>
      <c r="BQ3" s="1015"/>
      <c r="BR3" s="1015"/>
      <c r="BS3" s="1015"/>
      <c r="BT3" s="1015"/>
      <c r="BU3" s="1015"/>
      <c r="BV3" s="1016"/>
    </row>
    <row r="4" spans="1:74" s="7" customFormat="1" ht="10.7" x14ac:dyDescent="0.2">
      <c r="A4" s="344" t="str">
        <f>TEXT(Dates!$D$2,"dddd, mmmm d, yyyy")</f>
        <v>Thursday, February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6" t="s">
        <v>215</v>
      </c>
      <c r="AZ4" s="12" t="s">
        <v>216</v>
      </c>
      <c r="BA4" s="12" t="s">
        <v>217</v>
      </c>
      <c r="BB4" s="12" t="s">
        <v>218</v>
      </c>
      <c r="BC4" s="12" t="s">
        <v>219</v>
      </c>
      <c r="BD4" s="656" t="s">
        <v>220</v>
      </c>
      <c r="BE4" s="12"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1"/>
      <c r="B5" s="31" t="s">
        <v>1174</v>
      </c>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944"/>
      <c r="AZ5" s="886"/>
      <c r="BA5" s="886"/>
      <c r="BB5" s="886"/>
      <c r="BC5" s="886"/>
      <c r="BD5" s="887"/>
      <c r="BE5" s="887"/>
      <c r="BF5" s="887"/>
      <c r="BG5" s="887"/>
      <c r="BH5" s="612"/>
      <c r="BI5" s="612"/>
      <c r="BJ5" s="612"/>
      <c r="BK5" s="612"/>
      <c r="BL5" s="612"/>
      <c r="BM5" s="612"/>
      <c r="BN5" s="612"/>
      <c r="BO5" s="612"/>
      <c r="BP5" s="612"/>
      <c r="BQ5" s="612"/>
      <c r="BR5" s="612"/>
      <c r="BS5" s="612"/>
      <c r="BT5" s="612"/>
      <c r="BU5" s="612"/>
      <c r="BV5" s="612"/>
    </row>
    <row r="6" spans="1:74" ht="11.05" customHeight="1" x14ac:dyDescent="0.2">
      <c r="A6" s="1" t="s">
        <v>1175</v>
      </c>
      <c r="B6" s="601" t="s">
        <v>1176</v>
      </c>
      <c r="C6" s="608">
        <v>1.575</v>
      </c>
      <c r="D6" s="608">
        <v>1.784</v>
      </c>
      <c r="E6" s="608">
        <v>2.0110000000000001</v>
      </c>
      <c r="F6" s="608">
        <v>2.0550000000000002</v>
      </c>
      <c r="G6" s="608">
        <v>2.181</v>
      </c>
      <c r="H6" s="608">
        <v>2.2519999999999998</v>
      </c>
      <c r="I6" s="608">
        <v>2.3370000000000002</v>
      </c>
      <c r="J6" s="608">
        <v>2.302</v>
      </c>
      <c r="K6" s="608">
        <v>2.31</v>
      </c>
      <c r="L6" s="608">
        <v>2.4940000000000002</v>
      </c>
      <c r="M6" s="608">
        <v>2.484</v>
      </c>
      <c r="N6" s="608">
        <v>2.3039999999999998</v>
      </c>
      <c r="O6" s="608">
        <v>2.423</v>
      </c>
      <c r="P6" s="608">
        <v>2.6389999999999998</v>
      </c>
      <c r="Q6" s="608">
        <v>3.2320000000000002</v>
      </c>
      <c r="R6" s="608">
        <v>3.2595239999999999</v>
      </c>
      <c r="S6" s="608">
        <v>3.8660239999999999</v>
      </c>
      <c r="T6" s="608">
        <v>4.1233839999999997</v>
      </c>
      <c r="U6" s="608">
        <v>3.3764400000000001</v>
      </c>
      <c r="V6" s="608">
        <v>3.0518360000000002</v>
      </c>
      <c r="W6" s="608">
        <v>2.9032450000000001</v>
      </c>
      <c r="X6" s="608">
        <v>3.0013809999999999</v>
      </c>
      <c r="Y6" s="608">
        <v>2.703665</v>
      </c>
      <c r="Z6" s="608">
        <v>2.2908249999999999</v>
      </c>
      <c r="AA6" s="608">
        <v>2.6160230000000002</v>
      </c>
      <c r="AB6" s="608">
        <v>2.604257</v>
      </c>
      <c r="AC6" s="608">
        <v>2.6338602764000001</v>
      </c>
      <c r="AD6" s="608">
        <v>2.7438575888000001</v>
      </c>
      <c r="AE6" s="608">
        <v>2.5814268246999998</v>
      </c>
      <c r="AF6" s="608">
        <v>2.6152202756</v>
      </c>
      <c r="AG6" s="608">
        <v>2.7934427497000001</v>
      </c>
      <c r="AH6" s="608">
        <v>3.0170080000000001</v>
      </c>
      <c r="AI6" s="608">
        <v>3.068549</v>
      </c>
      <c r="AJ6" s="608">
        <v>2.4893019999999999</v>
      </c>
      <c r="AK6" s="608">
        <v>2.2987009999999999</v>
      </c>
      <c r="AL6" s="608">
        <v>2.1982930000000001</v>
      </c>
      <c r="AM6" s="608">
        <v>2.2642827313999998</v>
      </c>
      <c r="AN6" s="608">
        <v>2.4352118486999998</v>
      </c>
      <c r="AO6" s="608">
        <v>2.6523562835000001</v>
      </c>
      <c r="AP6" s="608">
        <v>2.8034567244000002</v>
      </c>
      <c r="AQ6" s="608">
        <v>2.5435091390000002</v>
      </c>
      <c r="AR6" s="608">
        <v>2.4114263655000001</v>
      </c>
      <c r="AS6" s="608">
        <v>2.4652095768</v>
      </c>
      <c r="AT6" s="608">
        <v>2.3917494054000001</v>
      </c>
      <c r="AU6" s="608">
        <v>2.143729</v>
      </c>
      <c r="AV6" s="608">
        <v>2.1771880000000001</v>
      </c>
      <c r="AW6" s="608">
        <v>2.1049440000000001</v>
      </c>
      <c r="AX6" s="608">
        <v>2.0414029999999999</v>
      </c>
      <c r="AY6" s="931">
        <v>2.1963240000000002</v>
      </c>
      <c r="AZ6" s="613">
        <v>2.1592310000000001</v>
      </c>
      <c r="BA6" s="613">
        <v>2.2290199999999998</v>
      </c>
      <c r="BB6" s="613">
        <v>2.2791960000000002</v>
      </c>
      <c r="BC6" s="613">
        <v>2.3392189999999999</v>
      </c>
      <c r="BD6" s="613">
        <v>2.4165049999999999</v>
      </c>
      <c r="BE6" s="613">
        <v>2.402244</v>
      </c>
      <c r="BF6" s="613">
        <v>2.399152</v>
      </c>
      <c r="BG6" s="613">
        <v>2.366514</v>
      </c>
      <c r="BH6" s="613">
        <v>2.223392</v>
      </c>
      <c r="BI6" s="613">
        <v>2.1174909999999998</v>
      </c>
      <c r="BJ6" s="613">
        <v>2.1005720000000001</v>
      </c>
      <c r="BK6" s="613">
        <v>2.076746</v>
      </c>
      <c r="BL6" s="613">
        <v>2.0681470000000002</v>
      </c>
      <c r="BM6" s="613">
        <v>2.192561</v>
      </c>
      <c r="BN6" s="613">
        <v>2.2392720000000002</v>
      </c>
      <c r="BO6" s="613">
        <v>2.2628810000000001</v>
      </c>
      <c r="BP6" s="613">
        <v>2.31447</v>
      </c>
      <c r="BQ6" s="613">
        <v>2.2991760000000001</v>
      </c>
      <c r="BR6" s="613">
        <v>2.282003</v>
      </c>
      <c r="BS6" s="613">
        <v>2.2015940000000001</v>
      </c>
      <c r="BT6" s="613">
        <v>2.1167959999999999</v>
      </c>
      <c r="BU6" s="613">
        <v>2.0406309999999999</v>
      </c>
      <c r="BV6" s="613">
        <v>1.8907419999999999</v>
      </c>
    </row>
    <row r="7" spans="1:74" ht="11.05" customHeight="1" x14ac:dyDescent="0.2">
      <c r="A7" s="1"/>
      <c r="B7" s="602"/>
      <c r="C7" s="609"/>
      <c r="D7" s="609"/>
      <c r="E7" s="609"/>
      <c r="F7" s="609"/>
      <c r="G7" s="609"/>
      <c r="H7" s="609"/>
      <c r="I7" s="609"/>
      <c r="J7" s="609"/>
      <c r="K7" s="609"/>
      <c r="L7" s="609"/>
      <c r="M7" s="609"/>
      <c r="N7" s="609"/>
      <c r="O7" s="609"/>
      <c r="P7" s="609"/>
      <c r="Q7" s="609"/>
      <c r="R7" s="609"/>
      <c r="S7" s="609"/>
      <c r="T7" s="609"/>
      <c r="U7" s="609"/>
      <c r="V7" s="609"/>
      <c r="W7" s="609"/>
      <c r="X7" s="609"/>
      <c r="Y7" s="609"/>
      <c r="Z7" s="609"/>
      <c r="AA7" s="609"/>
      <c r="AB7" s="609"/>
      <c r="AC7" s="609"/>
      <c r="AD7" s="609"/>
      <c r="AE7" s="609"/>
      <c r="AF7" s="609"/>
      <c r="AG7" s="609"/>
      <c r="AH7" s="609"/>
      <c r="AI7" s="609"/>
      <c r="AJ7" s="609"/>
      <c r="AK7" s="609"/>
      <c r="AL7" s="609"/>
      <c r="AM7" s="609"/>
      <c r="AN7" s="609"/>
      <c r="AO7" s="609"/>
      <c r="AP7" s="609"/>
      <c r="AQ7" s="609"/>
      <c r="AR7" s="609"/>
      <c r="AS7" s="609"/>
      <c r="AT7" s="609"/>
      <c r="AU7" s="609"/>
      <c r="AV7" s="609"/>
      <c r="AW7" s="609"/>
      <c r="AX7" s="609"/>
      <c r="AY7" s="945"/>
      <c r="AZ7" s="614"/>
      <c r="BA7" s="614"/>
      <c r="BB7" s="614"/>
      <c r="BC7" s="614"/>
      <c r="BD7" s="614"/>
      <c r="BE7" s="614"/>
      <c r="BF7" s="614"/>
      <c r="BG7" s="614"/>
      <c r="BH7" s="614"/>
      <c r="BI7" s="614"/>
      <c r="BJ7" s="614"/>
      <c r="BK7" s="614"/>
      <c r="BL7" s="614"/>
      <c r="BM7" s="614"/>
      <c r="BN7" s="614"/>
      <c r="BO7" s="614"/>
      <c r="BP7" s="614"/>
      <c r="BQ7" s="614"/>
      <c r="BR7" s="614"/>
      <c r="BS7" s="614"/>
      <c r="BT7" s="614"/>
      <c r="BU7" s="614"/>
      <c r="BV7" s="614"/>
    </row>
    <row r="8" spans="1:74" ht="11.05" customHeight="1" x14ac:dyDescent="0.2">
      <c r="A8" s="1"/>
      <c r="B8" s="31" t="s">
        <v>1177</v>
      </c>
      <c r="C8" s="608"/>
      <c r="D8" s="608"/>
      <c r="E8" s="608"/>
      <c r="F8" s="608"/>
      <c r="G8" s="608"/>
      <c r="H8" s="608"/>
      <c r="I8" s="608"/>
      <c r="J8" s="608"/>
      <c r="K8" s="608"/>
      <c r="L8" s="608"/>
      <c r="M8" s="608"/>
      <c r="N8" s="608"/>
      <c r="O8" s="608"/>
      <c r="P8" s="608"/>
      <c r="Q8" s="608"/>
      <c r="R8" s="608"/>
      <c r="S8" s="608"/>
      <c r="T8" s="608"/>
      <c r="U8" s="608"/>
      <c r="V8" s="608"/>
      <c r="W8" s="608"/>
      <c r="X8" s="608"/>
      <c r="Y8" s="608"/>
      <c r="Z8" s="608"/>
      <c r="AA8" s="608"/>
      <c r="AB8" s="608"/>
      <c r="AC8" s="608"/>
      <c r="AD8" s="608"/>
      <c r="AE8" s="608"/>
      <c r="AF8" s="608"/>
      <c r="AG8" s="608"/>
      <c r="AH8" s="608"/>
      <c r="AI8" s="608"/>
      <c r="AJ8" s="608"/>
      <c r="AK8" s="608"/>
      <c r="AL8" s="608"/>
      <c r="AM8" s="608"/>
      <c r="AN8" s="608"/>
      <c r="AO8" s="608"/>
      <c r="AP8" s="608"/>
      <c r="AQ8" s="608"/>
      <c r="AR8" s="608"/>
      <c r="AS8" s="608"/>
      <c r="AT8" s="608"/>
      <c r="AU8" s="608"/>
      <c r="AV8" s="608"/>
      <c r="AW8" s="608"/>
      <c r="AX8" s="608"/>
      <c r="AY8" s="931"/>
      <c r="AZ8" s="613"/>
      <c r="BA8" s="613"/>
      <c r="BB8" s="613"/>
      <c r="BC8" s="613"/>
      <c r="BD8" s="613"/>
      <c r="BE8" s="613"/>
      <c r="BF8" s="613"/>
      <c r="BG8" s="613"/>
      <c r="BH8" s="613"/>
      <c r="BI8" s="613"/>
      <c r="BJ8" s="613"/>
      <c r="BK8" s="613"/>
      <c r="BL8" s="613"/>
      <c r="BM8" s="613"/>
      <c r="BN8" s="613"/>
      <c r="BO8" s="613"/>
      <c r="BP8" s="613"/>
      <c r="BQ8" s="613"/>
      <c r="BR8" s="613"/>
      <c r="BS8" s="613"/>
      <c r="BT8" s="613"/>
      <c r="BU8" s="613"/>
      <c r="BV8" s="613"/>
    </row>
    <row r="9" spans="1:74" s="289" customFormat="1" ht="11.05" customHeight="1" x14ac:dyDescent="0.2">
      <c r="A9" s="603" t="s">
        <v>1178</v>
      </c>
      <c r="B9" s="604" t="s">
        <v>1179</v>
      </c>
      <c r="C9" s="607">
        <v>2.4202499999999998</v>
      </c>
      <c r="D9" s="607">
        <v>2.5870000000000002</v>
      </c>
      <c r="E9" s="607">
        <v>2.8976000000000002</v>
      </c>
      <c r="F9" s="607">
        <v>2.9477500000000001</v>
      </c>
      <c r="G9" s="607">
        <v>3.0762</v>
      </c>
      <c r="H9" s="607">
        <v>3.1567500000000002</v>
      </c>
      <c r="I9" s="607">
        <v>3.2305000000000001</v>
      </c>
      <c r="J9" s="607">
        <v>3.2553999999999998</v>
      </c>
      <c r="K9" s="607">
        <v>3.2715000000000001</v>
      </c>
      <c r="L9" s="607">
        <v>3.3842500000000002</v>
      </c>
      <c r="M9" s="607">
        <v>3.4910000000000001</v>
      </c>
      <c r="N9" s="607">
        <v>3.4060000000000001</v>
      </c>
      <c r="O9" s="607">
        <v>3.4127999999999998</v>
      </c>
      <c r="P9" s="607">
        <v>3.6110000000000002</v>
      </c>
      <c r="Q9" s="607">
        <v>4.3217499999999998</v>
      </c>
      <c r="R9" s="607">
        <v>4.2127499999999998</v>
      </c>
      <c r="S9" s="607">
        <v>4.5449999999999999</v>
      </c>
      <c r="T9" s="607">
        <v>5.0322500000000003</v>
      </c>
      <c r="U9" s="607">
        <v>4.6680000000000001</v>
      </c>
      <c r="V9" s="607">
        <v>4.0873999999999997</v>
      </c>
      <c r="W9" s="607">
        <v>3.8167499999999999</v>
      </c>
      <c r="X9" s="607">
        <v>3.9354</v>
      </c>
      <c r="Y9" s="607">
        <v>3.7992499999999998</v>
      </c>
      <c r="Z9" s="607">
        <v>3.3235000000000001</v>
      </c>
      <c r="AA9" s="607">
        <v>3.4451999999999998</v>
      </c>
      <c r="AB9" s="607">
        <v>3.5012500000000002</v>
      </c>
      <c r="AC9" s="607">
        <v>3.5350000000000001</v>
      </c>
      <c r="AD9" s="607">
        <v>3.71075</v>
      </c>
      <c r="AE9" s="607">
        <v>3.6661999999999999</v>
      </c>
      <c r="AF9" s="607">
        <v>3.68425</v>
      </c>
      <c r="AG9" s="607">
        <v>3.7124000000000001</v>
      </c>
      <c r="AH9" s="607">
        <v>3.95425</v>
      </c>
      <c r="AI9" s="607">
        <v>3.9575</v>
      </c>
      <c r="AJ9" s="607">
        <v>3.742</v>
      </c>
      <c r="AK9" s="607">
        <v>3.4424999999999999</v>
      </c>
      <c r="AL9" s="607">
        <v>3.2570000000000001</v>
      </c>
      <c r="AM9" s="607">
        <v>3.1968000000000001</v>
      </c>
      <c r="AN9" s="607">
        <v>3.3282500000000002</v>
      </c>
      <c r="AO9" s="607">
        <v>3.5415000000000001</v>
      </c>
      <c r="AP9" s="607">
        <v>3.7334000000000001</v>
      </c>
      <c r="AQ9" s="607">
        <v>3.72525</v>
      </c>
      <c r="AR9" s="607">
        <v>3.5754999999999999</v>
      </c>
      <c r="AS9" s="607">
        <v>3.6004</v>
      </c>
      <c r="AT9" s="607">
        <v>3.5065</v>
      </c>
      <c r="AU9" s="607">
        <v>3.3384</v>
      </c>
      <c r="AV9" s="607">
        <v>3.2605</v>
      </c>
      <c r="AW9" s="607">
        <v>3.1752500000000001</v>
      </c>
      <c r="AX9" s="607">
        <v>3.1394000000000002</v>
      </c>
      <c r="AY9" s="946">
        <v>3.19625</v>
      </c>
      <c r="AZ9" s="617">
        <v>3.213066</v>
      </c>
      <c r="BA9" s="617">
        <v>3.2461000000000002</v>
      </c>
      <c r="BB9" s="617">
        <v>3.2973430000000001</v>
      </c>
      <c r="BC9" s="617">
        <v>3.365046</v>
      </c>
      <c r="BD9" s="617">
        <v>3.474253</v>
      </c>
      <c r="BE9" s="617">
        <v>3.5002759999999999</v>
      </c>
      <c r="BF9" s="617">
        <v>3.4817239999999998</v>
      </c>
      <c r="BG9" s="617">
        <v>3.4306009999999998</v>
      </c>
      <c r="BH9" s="617">
        <v>3.311687</v>
      </c>
      <c r="BI9" s="617">
        <v>3.1993770000000001</v>
      </c>
      <c r="BJ9" s="617">
        <v>3.1840199999999999</v>
      </c>
      <c r="BK9" s="617">
        <v>3.168701</v>
      </c>
      <c r="BL9" s="617">
        <v>3.1377220000000001</v>
      </c>
      <c r="BM9" s="617">
        <v>3.2137180000000001</v>
      </c>
      <c r="BN9" s="617">
        <v>3.3057479999999999</v>
      </c>
      <c r="BO9" s="617">
        <v>3.3494570000000001</v>
      </c>
      <c r="BP9" s="617">
        <v>3.4251420000000001</v>
      </c>
      <c r="BQ9" s="617">
        <v>3.4129239999999998</v>
      </c>
      <c r="BR9" s="617">
        <v>3.3749210000000001</v>
      </c>
      <c r="BS9" s="617">
        <v>3.3029190000000002</v>
      </c>
      <c r="BT9" s="617">
        <v>3.2234470000000002</v>
      </c>
      <c r="BU9" s="617">
        <v>3.1593429999999998</v>
      </c>
      <c r="BV9" s="617">
        <v>3.0171809999999999</v>
      </c>
    </row>
    <row r="10" spans="1:74" s="289" customFormat="1" ht="11.05" customHeight="1" x14ac:dyDescent="0.2">
      <c r="A10" s="603" t="s">
        <v>1180</v>
      </c>
      <c r="B10" s="604" t="s">
        <v>1181</v>
      </c>
      <c r="C10" s="607">
        <v>2.3342499999999999</v>
      </c>
      <c r="D10" s="607">
        <v>2.5009999999999999</v>
      </c>
      <c r="E10" s="607">
        <v>2.8104</v>
      </c>
      <c r="F10" s="607">
        <v>2.85825</v>
      </c>
      <c r="G10" s="607">
        <v>2.9851999999999999</v>
      </c>
      <c r="H10" s="607">
        <v>3.0637500000000002</v>
      </c>
      <c r="I10" s="607">
        <v>3.1360000000000001</v>
      </c>
      <c r="J10" s="607">
        <v>3.1577999999999999</v>
      </c>
      <c r="K10" s="607">
        <v>3.1749999999999998</v>
      </c>
      <c r="L10" s="607">
        <v>3.2905000000000002</v>
      </c>
      <c r="M10" s="607">
        <v>3.3948</v>
      </c>
      <c r="N10" s="607">
        <v>3.3065000000000002</v>
      </c>
      <c r="O10" s="607">
        <v>3.3146</v>
      </c>
      <c r="P10" s="607">
        <v>3.5172500000000002</v>
      </c>
      <c r="Q10" s="607">
        <v>4.2217500000000001</v>
      </c>
      <c r="R10" s="607">
        <v>4.1085000000000003</v>
      </c>
      <c r="S10" s="607">
        <v>4.4436</v>
      </c>
      <c r="T10" s="607">
        <v>4.9290000000000003</v>
      </c>
      <c r="U10" s="607">
        <v>4.5592499999999996</v>
      </c>
      <c r="V10" s="607">
        <v>3.9750000000000001</v>
      </c>
      <c r="W10" s="607">
        <v>3.70025</v>
      </c>
      <c r="X10" s="607">
        <v>3.8151999999999999</v>
      </c>
      <c r="Y10" s="607">
        <v>3.6850000000000001</v>
      </c>
      <c r="Z10" s="607">
        <v>3.21</v>
      </c>
      <c r="AA10" s="607">
        <v>3.3391999999999999</v>
      </c>
      <c r="AB10" s="607">
        <v>3.3887499999999999</v>
      </c>
      <c r="AC10" s="607">
        <v>3.4220000000000002</v>
      </c>
      <c r="AD10" s="607">
        <v>3.6030000000000002</v>
      </c>
      <c r="AE10" s="607">
        <v>3.5548000000000002</v>
      </c>
      <c r="AF10" s="607">
        <v>3.5710000000000002</v>
      </c>
      <c r="AG10" s="607">
        <v>3.597</v>
      </c>
      <c r="AH10" s="607">
        <v>3.83975</v>
      </c>
      <c r="AI10" s="607">
        <v>3.8359999999999999</v>
      </c>
      <c r="AJ10" s="607">
        <v>3.6128</v>
      </c>
      <c r="AK10" s="607">
        <v>3.3180000000000001</v>
      </c>
      <c r="AL10" s="607">
        <v>3.1339999999999999</v>
      </c>
      <c r="AM10" s="607">
        <v>3.0754000000000001</v>
      </c>
      <c r="AN10" s="607">
        <v>3.2115</v>
      </c>
      <c r="AO10" s="607">
        <v>3.4255</v>
      </c>
      <c r="AP10" s="607">
        <v>3.6114000000000002</v>
      </c>
      <c r="AQ10" s="607">
        <v>3.6030000000000002</v>
      </c>
      <c r="AR10" s="607">
        <v>3.4544999999999999</v>
      </c>
      <c r="AS10" s="607">
        <v>3.4838</v>
      </c>
      <c r="AT10" s="607">
        <v>3.3892500000000001</v>
      </c>
      <c r="AU10" s="607">
        <v>3.2138</v>
      </c>
      <c r="AV10" s="607">
        <v>3.137</v>
      </c>
      <c r="AW10" s="607">
        <v>3.0527500000000001</v>
      </c>
      <c r="AX10" s="607">
        <v>3.0175999999999998</v>
      </c>
      <c r="AY10" s="946">
        <v>3.0754999999999999</v>
      </c>
      <c r="AZ10" s="617">
        <v>3.0941860000000001</v>
      </c>
      <c r="BA10" s="617">
        <v>3.1284480000000001</v>
      </c>
      <c r="BB10" s="617">
        <v>3.1781459999999999</v>
      </c>
      <c r="BC10" s="617">
        <v>3.24702</v>
      </c>
      <c r="BD10" s="617">
        <v>3.3572190000000002</v>
      </c>
      <c r="BE10" s="617">
        <v>3.3812739999999999</v>
      </c>
      <c r="BF10" s="617">
        <v>3.3615699999999999</v>
      </c>
      <c r="BG10" s="617">
        <v>3.3086880000000001</v>
      </c>
      <c r="BH10" s="617">
        <v>3.187354</v>
      </c>
      <c r="BI10" s="617">
        <v>3.0738509999999999</v>
      </c>
      <c r="BJ10" s="617">
        <v>3.0577860000000001</v>
      </c>
      <c r="BK10" s="617">
        <v>3.0432229999999998</v>
      </c>
      <c r="BL10" s="617">
        <v>3.0141909999999998</v>
      </c>
      <c r="BM10" s="617">
        <v>3.091475</v>
      </c>
      <c r="BN10" s="617">
        <v>3.182007</v>
      </c>
      <c r="BO10" s="617">
        <v>3.2269420000000002</v>
      </c>
      <c r="BP10" s="617">
        <v>3.3036829999999999</v>
      </c>
      <c r="BQ10" s="617">
        <v>3.289574</v>
      </c>
      <c r="BR10" s="617">
        <v>3.2505009999999999</v>
      </c>
      <c r="BS10" s="617">
        <v>3.1768269999999998</v>
      </c>
      <c r="BT10" s="617">
        <v>3.095008</v>
      </c>
      <c r="BU10" s="617">
        <v>3.0297689999999999</v>
      </c>
      <c r="BV10" s="617">
        <v>2.8869959999999999</v>
      </c>
    </row>
    <row r="11" spans="1:74" ht="11.05" customHeight="1" x14ac:dyDescent="0.2">
      <c r="A11" s="1" t="s">
        <v>1182</v>
      </c>
      <c r="B11" s="568" t="s">
        <v>1183</v>
      </c>
      <c r="C11" s="608">
        <v>2.3090000000000002</v>
      </c>
      <c r="D11" s="608">
        <v>2.4725000000000001</v>
      </c>
      <c r="E11" s="608">
        <v>2.7456</v>
      </c>
      <c r="F11" s="608">
        <v>2.7567499999999998</v>
      </c>
      <c r="G11" s="608">
        <v>2.8881999999999999</v>
      </c>
      <c r="H11" s="608">
        <v>2.9580000000000002</v>
      </c>
      <c r="I11" s="608">
        <v>3.0132500000000002</v>
      </c>
      <c r="J11" s="608">
        <v>3.0293999999999999</v>
      </c>
      <c r="K11" s="608">
        <v>3.0707499999999999</v>
      </c>
      <c r="L11" s="608">
        <v>3.2112500000000002</v>
      </c>
      <c r="M11" s="608">
        <v>3.3416000000000001</v>
      </c>
      <c r="N11" s="608">
        <v>3.2687499999999998</v>
      </c>
      <c r="O11" s="608">
        <v>3.2528000000000001</v>
      </c>
      <c r="P11" s="608">
        <v>3.4775</v>
      </c>
      <c r="Q11" s="608">
        <v>4.1462500000000002</v>
      </c>
      <c r="R11" s="608">
        <v>3.9794999999999998</v>
      </c>
      <c r="S11" s="608">
        <v>4.3673999999999999</v>
      </c>
      <c r="T11" s="608">
        <v>4.7607499999999998</v>
      </c>
      <c r="U11" s="608">
        <v>4.4035000000000002</v>
      </c>
      <c r="V11" s="608">
        <v>3.8809999999999998</v>
      </c>
      <c r="W11" s="608">
        <v>3.5012500000000002</v>
      </c>
      <c r="X11" s="608">
        <v>3.4683999999999999</v>
      </c>
      <c r="Y11" s="608">
        <v>3.5517500000000002</v>
      </c>
      <c r="Z11" s="608">
        <v>3.1920000000000002</v>
      </c>
      <c r="AA11" s="608">
        <v>3.3069999999999999</v>
      </c>
      <c r="AB11" s="608">
        <v>3.32</v>
      </c>
      <c r="AC11" s="608">
        <v>3.2907500000000001</v>
      </c>
      <c r="AD11" s="608">
        <v>3.4682499999999998</v>
      </c>
      <c r="AE11" s="608">
        <v>3.4247999999999998</v>
      </c>
      <c r="AF11" s="608">
        <v>3.4165000000000001</v>
      </c>
      <c r="AG11" s="608">
        <v>3.4714</v>
      </c>
      <c r="AH11" s="608">
        <v>3.7134999999999998</v>
      </c>
      <c r="AI11" s="608">
        <v>3.6349999999999998</v>
      </c>
      <c r="AJ11" s="608">
        <v>3.4169999999999998</v>
      </c>
      <c r="AK11" s="608">
        <v>3.19625</v>
      </c>
      <c r="AL11" s="608">
        <v>3.1240000000000001</v>
      </c>
      <c r="AM11" s="608">
        <v>3.0609999999999999</v>
      </c>
      <c r="AN11" s="608">
        <v>3.1755</v>
      </c>
      <c r="AO11" s="608">
        <v>3.3105000000000002</v>
      </c>
      <c r="AP11" s="608">
        <v>3.4607999999999999</v>
      </c>
      <c r="AQ11" s="608">
        <v>3.5</v>
      </c>
      <c r="AR11" s="608">
        <v>3.3832499999999999</v>
      </c>
      <c r="AS11" s="608">
        <v>3.4218000000000002</v>
      </c>
      <c r="AT11" s="608">
        <v>3.3134999999999999</v>
      </c>
      <c r="AU11" s="608">
        <v>3.1158000000000001</v>
      </c>
      <c r="AV11" s="608">
        <v>3.0375000000000001</v>
      </c>
      <c r="AW11" s="608">
        <v>3.0019999999999998</v>
      </c>
      <c r="AX11" s="608">
        <v>2.976</v>
      </c>
      <c r="AY11" s="931">
        <v>3.0332499999999998</v>
      </c>
      <c r="AZ11" s="613">
        <v>3.0164979999999999</v>
      </c>
      <c r="BA11" s="613">
        <v>3.0281600000000002</v>
      </c>
      <c r="BB11" s="613">
        <v>3.0300880000000001</v>
      </c>
      <c r="BC11" s="613">
        <v>3.0911659999999999</v>
      </c>
      <c r="BD11" s="613">
        <v>3.1711719999999999</v>
      </c>
      <c r="BE11" s="613">
        <v>3.2801969999999998</v>
      </c>
      <c r="BF11" s="613">
        <v>3.257002</v>
      </c>
      <c r="BG11" s="613">
        <v>3.191074</v>
      </c>
      <c r="BH11" s="613">
        <v>3.0665</v>
      </c>
      <c r="BI11" s="613">
        <v>2.9863019999999998</v>
      </c>
      <c r="BJ11" s="613">
        <v>2.9727579999999998</v>
      </c>
      <c r="BK11" s="613">
        <v>2.9363109999999999</v>
      </c>
      <c r="BL11" s="613">
        <v>2.8781059999999998</v>
      </c>
      <c r="BM11" s="613">
        <v>2.9289869999999998</v>
      </c>
      <c r="BN11" s="613">
        <v>2.9855589999999999</v>
      </c>
      <c r="BO11" s="613">
        <v>3.0536370000000002</v>
      </c>
      <c r="BP11" s="613">
        <v>3.1257839999999999</v>
      </c>
      <c r="BQ11" s="613">
        <v>3.1345399999999999</v>
      </c>
      <c r="BR11" s="613">
        <v>3.1061269999999999</v>
      </c>
      <c r="BS11" s="613">
        <v>3.0083129999999998</v>
      </c>
      <c r="BT11" s="613">
        <v>2.9283399999999999</v>
      </c>
      <c r="BU11" s="613">
        <v>2.9040379999999999</v>
      </c>
      <c r="BV11" s="613">
        <v>2.8030490000000001</v>
      </c>
    </row>
    <row r="12" spans="1:74" ht="11.05" customHeight="1" x14ac:dyDescent="0.2">
      <c r="A12" s="1" t="s">
        <v>1184</v>
      </c>
      <c r="B12" s="568" t="s">
        <v>1185</v>
      </c>
      <c r="C12" s="608">
        <v>2.2305000000000001</v>
      </c>
      <c r="D12" s="608">
        <v>2.4092500000000001</v>
      </c>
      <c r="E12" s="608">
        <v>2.7244000000000002</v>
      </c>
      <c r="F12" s="608">
        <v>2.7757499999999999</v>
      </c>
      <c r="G12" s="608">
        <v>2.8824000000000001</v>
      </c>
      <c r="H12" s="608">
        <v>2.9729999999999999</v>
      </c>
      <c r="I12" s="608">
        <v>3.0347499999999998</v>
      </c>
      <c r="J12" s="608">
        <v>3.0337999999999998</v>
      </c>
      <c r="K12" s="608">
        <v>3.0442499999999999</v>
      </c>
      <c r="L12" s="608">
        <v>3.1582499999999998</v>
      </c>
      <c r="M12" s="608">
        <v>3.2113999999999998</v>
      </c>
      <c r="N12" s="608">
        <v>3.0684999999999998</v>
      </c>
      <c r="O12" s="608">
        <v>3.1118000000000001</v>
      </c>
      <c r="P12" s="608">
        <v>3.3567499999999999</v>
      </c>
      <c r="Q12" s="608">
        <v>4.0237499999999997</v>
      </c>
      <c r="R12" s="608">
        <v>3.9147500000000002</v>
      </c>
      <c r="S12" s="608">
        <v>4.2595999999999998</v>
      </c>
      <c r="T12" s="608">
        <v>4.8789999999999996</v>
      </c>
      <c r="U12" s="608">
        <v>4.4957500000000001</v>
      </c>
      <c r="V12" s="608">
        <v>3.8094000000000001</v>
      </c>
      <c r="W12" s="608">
        <v>3.5895000000000001</v>
      </c>
      <c r="X12" s="608">
        <v>3.7440000000000002</v>
      </c>
      <c r="Y12" s="608">
        <v>3.5865</v>
      </c>
      <c r="Z12" s="608">
        <v>3.0139999999999998</v>
      </c>
      <c r="AA12" s="608">
        <v>3.2172000000000001</v>
      </c>
      <c r="AB12" s="608">
        <v>3.23075</v>
      </c>
      <c r="AC12" s="608">
        <v>3.2694999999999999</v>
      </c>
      <c r="AD12" s="608">
        <v>3.5117500000000001</v>
      </c>
      <c r="AE12" s="608">
        <v>3.4540000000000002</v>
      </c>
      <c r="AF12" s="608">
        <v>3.4710000000000001</v>
      </c>
      <c r="AG12" s="608">
        <v>3.4359999999999999</v>
      </c>
      <c r="AH12" s="608">
        <v>3.7007500000000002</v>
      </c>
      <c r="AI12" s="608">
        <v>3.6655000000000002</v>
      </c>
      <c r="AJ12" s="608">
        <v>3.371</v>
      </c>
      <c r="AK12" s="608">
        <v>3.1375000000000002</v>
      </c>
      <c r="AL12" s="608">
        <v>2.887</v>
      </c>
      <c r="AM12" s="608">
        <v>2.8294000000000001</v>
      </c>
      <c r="AN12" s="608">
        <v>3.0437500000000002</v>
      </c>
      <c r="AO12" s="608">
        <v>3.3177500000000002</v>
      </c>
      <c r="AP12" s="608">
        <v>3.4413999999999998</v>
      </c>
      <c r="AQ12" s="608">
        <v>3.43025</v>
      </c>
      <c r="AR12" s="608">
        <v>3.3122500000000001</v>
      </c>
      <c r="AS12" s="608">
        <v>3.4106000000000001</v>
      </c>
      <c r="AT12" s="608">
        <v>3.3380000000000001</v>
      </c>
      <c r="AU12" s="608">
        <v>3.0912000000000002</v>
      </c>
      <c r="AV12" s="608">
        <v>3.0162499999999999</v>
      </c>
      <c r="AW12" s="608">
        <v>2.88775</v>
      </c>
      <c r="AX12" s="608">
        <v>2.8807999999999998</v>
      </c>
      <c r="AY12" s="931">
        <v>2.9420000000000002</v>
      </c>
      <c r="AZ12" s="613">
        <v>2.9231780000000001</v>
      </c>
      <c r="BA12" s="613">
        <v>2.9462009999999998</v>
      </c>
      <c r="BB12" s="613">
        <v>3.046389</v>
      </c>
      <c r="BC12" s="613">
        <v>3.1215329999999999</v>
      </c>
      <c r="BD12" s="613">
        <v>3.2531560000000002</v>
      </c>
      <c r="BE12" s="613">
        <v>3.217438</v>
      </c>
      <c r="BF12" s="613">
        <v>3.249714</v>
      </c>
      <c r="BG12" s="613">
        <v>3.1630850000000001</v>
      </c>
      <c r="BH12" s="613">
        <v>3.022885</v>
      </c>
      <c r="BI12" s="613">
        <v>2.9092560000000001</v>
      </c>
      <c r="BJ12" s="613">
        <v>2.8943780000000001</v>
      </c>
      <c r="BK12" s="613">
        <v>2.8784529999999999</v>
      </c>
      <c r="BL12" s="613">
        <v>2.8573059999999999</v>
      </c>
      <c r="BM12" s="613">
        <v>2.8929309999999999</v>
      </c>
      <c r="BN12" s="613">
        <v>2.9917889999999998</v>
      </c>
      <c r="BO12" s="613">
        <v>3.0127920000000001</v>
      </c>
      <c r="BP12" s="613">
        <v>3.1042260000000002</v>
      </c>
      <c r="BQ12" s="613">
        <v>3.0755780000000001</v>
      </c>
      <c r="BR12" s="613">
        <v>3.0523660000000001</v>
      </c>
      <c r="BS12" s="613">
        <v>2.9728940000000001</v>
      </c>
      <c r="BT12" s="613">
        <v>2.8639230000000002</v>
      </c>
      <c r="BU12" s="613">
        <v>2.7983069999999999</v>
      </c>
      <c r="BV12" s="613">
        <v>2.6195840000000001</v>
      </c>
    </row>
    <row r="13" spans="1:74" ht="11.05" customHeight="1" x14ac:dyDescent="0.2">
      <c r="A13" s="1" t="s">
        <v>1186</v>
      </c>
      <c r="B13" s="568" t="s">
        <v>1187</v>
      </c>
      <c r="C13" s="608">
        <v>2.0405000000000002</v>
      </c>
      <c r="D13" s="608">
        <v>2.2069999999999999</v>
      </c>
      <c r="E13" s="608">
        <v>2.5472000000000001</v>
      </c>
      <c r="F13" s="608">
        <v>2.5787499999999999</v>
      </c>
      <c r="G13" s="608">
        <v>2.6989999999999998</v>
      </c>
      <c r="H13" s="608">
        <v>2.7402500000000001</v>
      </c>
      <c r="I13" s="608">
        <v>2.8152499999999998</v>
      </c>
      <c r="J13" s="608">
        <v>2.8176000000000001</v>
      </c>
      <c r="K13" s="608">
        <v>2.8214999999999999</v>
      </c>
      <c r="L13" s="608">
        <v>2.9540000000000002</v>
      </c>
      <c r="M13" s="608">
        <v>3.0541999999999998</v>
      </c>
      <c r="N13" s="608">
        <v>2.9430000000000001</v>
      </c>
      <c r="O13" s="608">
        <v>2.9714</v>
      </c>
      <c r="P13" s="608">
        <v>3.2132499999999999</v>
      </c>
      <c r="Q13" s="608">
        <v>3.9180000000000001</v>
      </c>
      <c r="R13" s="608">
        <v>3.7679999999999998</v>
      </c>
      <c r="S13" s="608">
        <v>4.1003999999999996</v>
      </c>
      <c r="T13" s="608">
        <v>4.5739999999999998</v>
      </c>
      <c r="U13" s="608">
        <v>4.093</v>
      </c>
      <c r="V13" s="608">
        <v>3.4830000000000001</v>
      </c>
      <c r="W13" s="608">
        <v>3.1575000000000002</v>
      </c>
      <c r="X13" s="608">
        <v>3.2178</v>
      </c>
      <c r="Y13" s="608">
        <v>3.0647500000000001</v>
      </c>
      <c r="Z13" s="608">
        <v>2.7149999999999999</v>
      </c>
      <c r="AA13" s="608">
        <v>2.9956</v>
      </c>
      <c r="AB13" s="608">
        <v>3.00725</v>
      </c>
      <c r="AC13" s="608">
        <v>3.0425</v>
      </c>
      <c r="AD13" s="608">
        <v>3.24925</v>
      </c>
      <c r="AE13" s="608">
        <v>3.0863999999999998</v>
      </c>
      <c r="AF13" s="608">
        <v>3.1272500000000001</v>
      </c>
      <c r="AG13" s="608">
        <v>3.2111999999999998</v>
      </c>
      <c r="AH13" s="608">
        <v>3.4260000000000002</v>
      </c>
      <c r="AI13" s="608">
        <v>3.3780000000000001</v>
      </c>
      <c r="AJ13" s="608">
        <v>3.1103999999999998</v>
      </c>
      <c r="AK13" s="608">
        <v>2.794</v>
      </c>
      <c r="AL13" s="608">
        <v>2.6477499999999998</v>
      </c>
      <c r="AM13" s="608">
        <v>2.6873999999999998</v>
      </c>
      <c r="AN13" s="608">
        <v>2.8435000000000001</v>
      </c>
      <c r="AO13" s="608">
        <v>3.0422500000000001</v>
      </c>
      <c r="AP13" s="608">
        <v>3.1863999999999999</v>
      </c>
      <c r="AQ13" s="608">
        <v>3.1592500000000001</v>
      </c>
      <c r="AR13" s="608">
        <v>3.0009999999999999</v>
      </c>
      <c r="AS13" s="608">
        <v>3.0760000000000001</v>
      </c>
      <c r="AT13" s="608">
        <v>2.9747499999999998</v>
      </c>
      <c r="AU13" s="608">
        <v>2.76</v>
      </c>
      <c r="AV13" s="608">
        <v>2.7065000000000001</v>
      </c>
      <c r="AW13" s="608">
        <v>2.62825</v>
      </c>
      <c r="AX13" s="608">
        <v>2.6012</v>
      </c>
      <c r="AY13" s="931">
        <v>2.6767500000000002</v>
      </c>
      <c r="AZ13" s="613">
        <v>2.708523</v>
      </c>
      <c r="BA13" s="613">
        <v>2.7456610000000001</v>
      </c>
      <c r="BB13" s="613">
        <v>2.8011720000000002</v>
      </c>
      <c r="BC13" s="613">
        <v>2.8822640000000002</v>
      </c>
      <c r="BD13" s="613">
        <v>2.9837129999999998</v>
      </c>
      <c r="BE13" s="613">
        <v>2.971339</v>
      </c>
      <c r="BF13" s="613">
        <v>2.959022</v>
      </c>
      <c r="BG13" s="613">
        <v>2.9108019999999999</v>
      </c>
      <c r="BH13" s="613">
        <v>2.7719719999999999</v>
      </c>
      <c r="BI13" s="613">
        <v>2.6307209999999999</v>
      </c>
      <c r="BJ13" s="613">
        <v>2.6391110000000002</v>
      </c>
      <c r="BK13" s="613">
        <v>2.612822</v>
      </c>
      <c r="BL13" s="613">
        <v>2.600762</v>
      </c>
      <c r="BM13" s="613">
        <v>2.6684869999999998</v>
      </c>
      <c r="BN13" s="613">
        <v>2.7792829999999999</v>
      </c>
      <c r="BO13" s="613">
        <v>2.7881830000000001</v>
      </c>
      <c r="BP13" s="613">
        <v>2.8571249999999999</v>
      </c>
      <c r="BQ13" s="613">
        <v>2.8475419999999998</v>
      </c>
      <c r="BR13" s="613">
        <v>2.8001930000000002</v>
      </c>
      <c r="BS13" s="613">
        <v>2.7061980000000001</v>
      </c>
      <c r="BT13" s="613">
        <v>2.6109810000000002</v>
      </c>
      <c r="BU13" s="613">
        <v>2.5403120000000001</v>
      </c>
      <c r="BV13" s="613">
        <v>2.4138130000000002</v>
      </c>
    </row>
    <row r="14" spans="1:74" ht="11.05" customHeight="1" x14ac:dyDescent="0.2">
      <c r="A14" s="1" t="s">
        <v>1188</v>
      </c>
      <c r="B14" s="568" t="s">
        <v>1189</v>
      </c>
      <c r="C14" s="608">
        <v>2.226</v>
      </c>
      <c r="D14" s="608">
        <v>2.3605</v>
      </c>
      <c r="E14" s="608">
        <v>2.8001999999999998</v>
      </c>
      <c r="F14" s="608">
        <v>2.9670000000000001</v>
      </c>
      <c r="G14" s="608">
        <v>3.1021999999999998</v>
      </c>
      <c r="H14" s="608">
        <v>3.2582499999999999</v>
      </c>
      <c r="I14" s="608">
        <v>3.51925</v>
      </c>
      <c r="J14" s="608">
        <v>3.6596000000000002</v>
      </c>
      <c r="K14" s="608">
        <v>3.6124999999999998</v>
      </c>
      <c r="L14" s="608">
        <v>3.5637500000000002</v>
      </c>
      <c r="M14" s="608">
        <v>3.5352000000000001</v>
      </c>
      <c r="N14" s="608">
        <v>3.4245000000000001</v>
      </c>
      <c r="O14" s="608">
        <v>3.3408000000000002</v>
      </c>
      <c r="P14" s="608">
        <v>3.3439999999999999</v>
      </c>
      <c r="Q14" s="608">
        <v>4.0597500000000002</v>
      </c>
      <c r="R14" s="608">
        <v>4.1559999999999997</v>
      </c>
      <c r="S14" s="608">
        <v>4.2960000000000003</v>
      </c>
      <c r="T14" s="608">
        <v>4.9017499999999998</v>
      </c>
      <c r="U14" s="608">
        <v>4.8635000000000002</v>
      </c>
      <c r="V14" s="608">
        <v>4.2497999999999996</v>
      </c>
      <c r="W14" s="608">
        <v>3.90625</v>
      </c>
      <c r="X14" s="608">
        <v>3.8744000000000001</v>
      </c>
      <c r="Y14" s="608">
        <v>3.6619999999999999</v>
      </c>
      <c r="Z14" s="608">
        <v>3.1797499999999999</v>
      </c>
      <c r="AA14" s="608">
        <v>3.2869999999999999</v>
      </c>
      <c r="AB14" s="608">
        <v>3.76675</v>
      </c>
      <c r="AC14" s="608">
        <v>3.66</v>
      </c>
      <c r="AD14" s="608">
        <v>3.4935</v>
      </c>
      <c r="AE14" s="608">
        <v>3.5581999999999998</v>
      </c>
      <c r="AF14" s="608">
        <v>3.7040000000000002</v>
      </c>
      <c r="AG14" s="608">
        <v>3.7862</v>
      </c>
      <c r="AH14" s="608">
        <v>3.9780000000000002</v>
      </c>
      <c r="AI14" s="608">
        <v>4.0197500000000002</v>
      </c>
      <c r="AJ14" s="608">
        <v>3.7429999999999999</v>
      </c>
      <c r="AK14" s="608">
        <v>3.2742499999999999</v>
      </c>
      <c r="AL14" s="608">
        <v>2.89575</v>
      </c>
      <c r="AM14" s="608">
        <v>2.7374000000000001</v>
      </c>
      <c r="AN14" s="608">
        <v>2.8602500000000002</v>
      </c>
      <c r="AO14" s="608">
        <v>3.1372499999999999</v>
      </c>
      <c r="AP14" s="608">
        <v>3.4081999999999999</v>
      </c>
      <c r="AQ14" s="608">
        <v>3.4119999999999999</v>
      </c>
      <c r="AR14" s="608">
        <v>3.3122500000000001</v>
      </c>
      <c r="AS14" s="608">
        <v>3.3772000000000002</v>
      </c>
      <c r="AT14" s="608">
        <v>3.4192499999999999</v>
      </c>
      <c r="AU14" s="608">
        <v>3.4014000000000002</v>
      </c>
      <c r="AV14" s="608">
        <v>3.2370000000000001</v>
      </c>
      <c r="AW14" s="608">
        <v>2.98075</v>
      </c>
      <c r="AX14" s="608">
        <v>2.8359999999999999</v>
      </c>
      <c r="AY14" s="931">
        <v>2.90225</v>
      </c>
      <c r="AZ14" s="613">
        <v>2.9637419999999999</v>
      </c>
      <c r="BA14" s="613">
        <v>3.0094310000000002</v>
      </c>
      <c r="BB14" s="613">
        <v>3.0887739999999999</v>
      </c>
      <c r="BC14" s="613">
        <v>3.1721460000000001</v>
      </c>
      <c r="BD14" s="613">
        <v>3.3902540000000001</v>
      </c>
      <c r="BE14" s="613">
        <v>3.4206979999999998</v>
      </c>
      <c r="BF14" s="613">
        <v>3.405192</v>
      </c>
      <c r="BG14" s="613">
        <v>3.4091680000000002</v>
      </c>
      <c r="BH14" s="613">
        <v>3.2692670000000001</v>
      </c>
      <c r="BI14" s="613">
        <v>3.19258</v>
      </c>
      <c r="BJ14" s="613">
        <v>3.0338470000000002</v>
      </c>
      <c r="BK14" s="613">
        <v>2.9793080000000001</v>
      </c>
      <c r="BL14" s="613">
        <v>2.971708</v>
      </c>
      <c r="BM14" s="613">
        <v>3.0864069999999999</v>
      </c>
      <c r="BN14" s="613">
        <v>3.1583130000000001</v>
      </c>
      <c r="BO14" s="613">
        <v>3.244653</v>
      </c>
      <c r="BP14" s="613">
        <v>3.3338670000000001</v>
      </c>
      <c r="BQ14" s="613">
        <v>3.357189</v>
      </c>
      <c r="BR14" s="613">
        <v>3.3397039999999998</v>
      </c>
      <c r="BS14" s="613">
        <v>3.313062</v>
      </c>
      <c r="BT14" s="613">
        <v>3.201635</v>
      </c>
      <c r="BU14" s="613">
        <v>3.099364</v>
      </c>
      <c r="BV14" s="613">
        <v>2.8880759999999999</v>
      </c>
    </row>
    <row r="15" spans="1:74" ht="11.05" customHeight="1" x14ac:dyDescent="0.2">
      <c r="A15" s="1" t="s">
        <v>1190</v>
      </c>
      <c r="B15" s="568" t="s">
        <v>1191</v>
      </c>
      <c r="C15" s="608">
        <v>2.8752499999999999</v>
      </c>
      <c r="D15" s="608">
        <v>3.0379999999999998</v>
      </c>
      <c r="E15" s="608">
        <v>3.3986000000000001</v>
      </c>
      <c r="F15" s="608">
        <v>3.5182500000000001</v>
      </c>
      <c r="G15" s="608">
        <v>3.6684000000000001</v>
      </c>
      <c r="H15" s="608">
        <v>3.7694999999999999</v>
      </c>
      <c r="I15" s="608">
        <v>3.8682500000000002</v>
      </c>
      <c r="J15" s="608">
        <v>3.9373999999999998</v>
      </c>
      <c r="K15" s="608">
        <v>3.9295</v>
      </c>
      <c r="L15" s="608">
        <v>3.9977499999999999</v>
      </c>
      <c r="M15" s="608">
        <v>4.1581999999999999</v>
      </c>
      <c r="N15" s="608">
        <v>4.1544999999999996</v>
      </c>
      <c r="O15" s="608">
        <v>4.1546000000000003</v>
      </c>
      <c r="P15" s="608">
        <v>4.2282500000000001</v>
      </c>
      <c r="Q15" s="608">
        <v>5.1052499999999998</v>
      </c>
      <c r="R15" s="608">
        <v>5.13375</v>
      </c>
      <c r="S15" s="608">
        <v>5.3474000000000004</v>
      </c>
      <c r="T15" s="608">
        <v>5.8150000000000004</v>
      </c>
      <c r="U15" s="608">
        <v>5.4812500000000002</v>
      </c>
      <c r="V15" s="608">
        <v>4.9408000000000003</v>
      </c>
      <c r="W15" s="608">
        <v>4.8957499999999996</v>
      </c>
      <c r="X15" s="608">
        <v>5.4017999999999997</v>
      </c>
      <c r="Y15" s="608">
        <v>4.8099999999999996</v>
      </c>
      <c r="Z15" s="608">
        <v>4.1022499999999997</v>
      </c>
      <c r="AA15" s="608">
        <v>3.992</v>
      </c>
      <c r="AB15" s="608">
        <v>4.1630000000000003</v>
      </c>
      <c r="AC15" s="608">
        <v>4.3715000000000002</v>
      </c>
      <c r="AD15" s="608">
        <v>4.4814999999999996</v>
      </c>
      <c r="AE15" s="608">
        <v>4.5288000000000004</v>
      </c>
      <c r="AF15" s="608">
        <v>4.5579999999999998</v>
      </c>
      <c r="AG15" s="608">
        <v>4.5541999999999998</v>
      </c>
      <c r="AH15" s="608">
        <v>4.7975000000000003</v>
      </c>
      <c r="AI15" s="608">
        <v>5.0754999999999999</v>
      </c>
      <c r="AJ15" s="608">
        <v>5.0271999999999997</v>
      </c>
      <c r="AK15" s="608">
        <v>4.4742499999999996</v>
      </c>
      <c r="AL15" s="608">
        <v>4.1247499999999997</v>
      </c>
      <c r="AM15" s="608">
        <v>4.0052000000000003</v>
      </c>
      <c r="AN15" s="608">
        <v>4.0332499999999998</v>
      </c>
      <c r="AO15" s="608">
        <v>4.3412499999999996</v>
      </c>
      <c r="AP15" s="608">
        <v>4.7569999999999997</v>
      </c>
      <c r="AQ15" s="608">
        <v>4.6607500000000002</v>
      </c>
      <c r="AR15" s="608">
        <v>4.3547500000000001</v>
      </c>
      <c r="AS15" s="608">
        <v>4.1791999999999998</v>
      </c>
      <c r="AT15" s="608">
        <v>4.0650000000000004</v>
      </c>
      <c r="AU15" s="608">
        <v>4.0987999999999998</v>
      </c>
      <c r="AV15" s="608">
        <v>4.0202499999999999</v>
      </c>
      <c r="AW15" s="608">
        <v>3.907</v>
      </c>
      <c r="AX15" s="608">
        <v>3.8039999999999998</v>
      </c>
      <c r="AY15" s="931">
        <v>3.8387500000000001</v>
      </c>
      <c r="AZ15" s="613">
        <v>3.9249130000000001</v>
      </c>
      <c r="BA15" s="613">
        <v>4.0062740000000003</v>
      </c>
      <c r="BB15" s="613">
        <v>4.0677260000000004</v>
      </c>
      <c r="BC15" s="613">
        <v>4.1276809999999999</v>
      </c>
      <c r="BD15" s="613">
        <v>4.247134</v>
      </c>
      <c r="BE15" s="613">
        <v>4.2341689999999996</v>
      </c>
      <c r="BF15" s="613">
        <v>4.1501239999999999</v>
      </c>
      <c r="BG15" s="613">
        <v>4.1361819999999998</v>
      </c>
      <c r="BH15" s="613">
        <v>4.0851689999999996</v>
      </c>
      <c r="BI15" s="613">
        <v>3.9437769999999999</v>
      </c>
      <c r="BJ15" s="613">
        <v>3.9132060000000002</v>
      </c>
      <c r="BK15" s="613">
        <v>3.9556010000000001</v>
      </c>
      <c r="BL15" s="613">
        <v>3.9470610000000002</v>
      </c>
      <c r="BM15" s="613">
        <v>4.1359690000000002</v>
      </c>
      <c r="BN15" s="613">
        <v>4.2758260000000003</v>
      </c>
      <c r="BO15" s="613">
        <v>4.342803</v>
      </c>
      <c r="BP15" s="613">
        <v>4.4058909999999996</v>
      </c>
      <c r="BQ15" s="613">
        <v>4.3613220000000004</v>
      </c>
      <c r="BR15" s="613">
        <v>4.3026210000000003</v>
      </c>
      <c r="BS15" s="613">
        <v>4.2633200000000002</v>
      </c>
      <c r="BT15" s="613">
        <v>4.2586560000000002</v>
      </c>
      <c r="BU15" s="613">
        <v>4.1460990000000004</v>
      </c>
      <c r="BV15" s="613">
        <v>3.9623819999999998</v>
      </c>
    </row>
    <row r="16" spans="1:74" ht="11.05" customHeight="1" x14ac:dyDescent="0.2">
      <c r="A16" s="1"/>
      <c r="C16" s="610"/>
      <c r="D16" s="610"/>
      <c r="E16" s="610"/>
      <c r="F16" s="610"/>
      <c r="G16" s="610"/>
      <c r="H16" s="610"/>
      <c r="I16" s="610"/>
      <c r="J16" s="610"/>
      <c r="K16" s="610"/>
      <c r="L16" s="610"/>
      <c r="M16" s="610"/>
      <c r="N16" s="610"/>
      <c r="O16" s="610"/>
      <c r="P16" s="610"/>
      <c r="Q16" s="610"/>
      <c r="R16" s="610"/>
      <c r="S16" s="610"/>
      <c r="T16" s="610"/>
      <c r="U16" s="610"/>
      <c r="V16" s="610"/>
      <c r="W16" s="610"/>
      <c r="X16" s="610"/>
      <c r="Y16" s="610"/>
      <c r="Z16" s="610"/>
      <c r="AA16" s="610"/>
      <c r="AB16" s="610"/>
      <c r="AC16" s="610"/>
      <c r="AD16" s="610"/>
      <c r="AE16" s="610"/>
      <c r="AF16" s="610"/>
      <c r="AG16" s="610"/>
      <c r="AH16" s="610"/>
      <c r="AI16" s="610"/>
      <c r="AJ16" s="610"/>
      <c r="AK16" s="610"/>
      <c r="AL16" s="610"/>
      <c r="AM16" s="610"/>
      <c r="AN16" s="610"/>
      <c r="AO16" s="610"/>
      <c r="AP16" s="610"/>
      <c r="AQ16" s="610"/>
      <c r="AR16" s="610"/>
      <c r="AS16" s="610"/>
      <c r="AT16" s="610"/>
      <c r="AU16" s="610"/>
      <c r="AV16" s="610"/>
      <c r="AW16" s="610"/>
      <c r="AX16" s="610"/>
      <c r="AY16" s="947"/>
      <c r="AZ16" s="615"/>
      <c r="BA16" s="615"/>
      <c r="BB16" s="615"/>
      <c r="BC16" s="615"/>
      <c r="BD16" s="615"/>
      <c r="BE16" s="615"/>
      <c r="BF16" s="615"/>
      <c r="BG16" s="615"/>
      <c r="BH16" s="615"/>
      <c r="BI16" s="615"/>
      <c r="BJ16" s="615"/>
      <c r="BK16" s="615"/>
      <c r="BL16" s="615"/>
      <c r="BM16" s="615"/>
      <c r="BN16" s="615"/>
      <c r="BO16" s="615"/>
      <c r="BP16" s="615"/>
      <c r="BQ16" s="615"/>
      <c r="BR16" s="615"/>
      <c r="BS16" s="615"/>
      <c r="BT16" s="615"/>
      <c r="BU16" s="615"/>
      <c r="BV16" s="615"/>
    </row>
    <row r="17" spans="1:74" ht="11.05" customHeight="1" x14ac:dyDescent="0.2">
      <c r="A17" s="1"/>
      <c r="B17" s="31" t="s">
        <v>1192</v>
      </c>
      <c r="C17" s="611"/>
      <c r="D17" s="611"/>
      <c r="E17" s="611"/>
      <c r="F17" s="611"/>
      <c r="G17" s="611"/>
      <c r="H17" s="611"/>
      <c r="I17" s="611"/>
      <c r="J17" s="611"/>
      <c r="K17" s="611"/>
      <c r="L17" s="611"/>
      <c r="M17" s="611"/>
      <c r="N17" s="611"/>
      <c r="O17" s="611"/>
      <c r="P17" s="611"/>
      <c r="Q17" s="611"/>
      <c r="R17" s="611"/>
      <c r="S17" s="611"/>
      <c r="T17" s="611"/>
      <c r="U17" s="611"/>
      <c r="V17" s="611"/>
      <c r="W17" s="611"/>
      <c r="X17" s="611"/>
      <c r="Y17" s="611"/>
      <c r="Z17" s="611"/>
      <c r="AA17" s="611"/>
      <c r="AB17" s="611"/>
      <c r="AC17" s="611"/>
      <c r="AD17" s="611"/>
      <c r="AE17" s="611"/>
      <c r="AF17" s="611"/>
      <c r="AG17" s="611"/>
      <c r="AH17" s="611"/>
      <c r="AI17" s="611"/>
      <c r="AJ17" s="611"/>
      <c r="AK17" s="611"/>
      <c r="AL17" s="611"/>
      <c r="AM17" s="611"/>
      <c r="AN17" s="611"/>
      <c r="AO17" s="611"/>
      <c r="AP17" s="611"/>
      <c r="AQ17" s="611"/>
      <c r="AR17" s="611"/>
      <c r="AS17" s="611"/>
      <c r="AT17" s="611"/>
      <c r="AU17" s="611"/>
      <c r="AV17" s="611"/>
      <c r="AW17" s="611"/>
      <c r="AX17" s="611"/>
      <c r="AY17" s="948"/>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row>
    <row r="18" spans="1:74" s="289" customFormat="1" ht="11.05" customHeight="1" x14ac:dyDescent="0.2">
      <c r="A18" s="603" t="s">
        <v>232</v>
      </c>
      <c r="B18" s="605" t="s">
        <v>1193</v>
      </c>
      <c r="C18" s="34">
        <v>255.361605</v>
      </c>
      <c r="D18" s="34">
        <v>241.27302900000001</v>
      </c>
      <c r="E18" s="34">
        <v>237.84609399999999</v>
      </c>
      <c r="F18" s="34">
        <v>238.62245100000001</v>
      </c>
      <c r="G18" s="34">
        <v>240.175715</v>
      </c>
      <c r="H18" s="34">
        <v>237.28622200000001</v>
      </c>
      <c r="I18" s="34">
        <v>230.76469800000001</v>
      </c>
      <c r="J18" s="34">
        <v>225.55103199999999</v>
      </c>
      <c r="K18" s="34">
        <v>227.04755800000001</v>
      </c>
      <c r="L18" s="34">
        <v>216.69639000000001</v>
      </c>
      <c r="M18" s="34">
        <v>220.59760700000001</v>
      </c>
      <c r="N18" s="34">
        <v>232.177537</v>
      </c>
      <c r="O18" s="34">
        <v>251.78143700000001</v>
      </c>
      <c r="P18" s="34">
        <v>250.26103599999999</v>
      </c>
      <c r="Q18" s="34">
        <v>238.50202100000001</v>
      </c>
      <c r="R18" s="34">
        <v>230.01925299999999</v>
      </c>
      <c r="S18" s="34">
        <v>220.72221500000001</v>
      </c>
      <c r="T18" s="34">
        <v>221.01629</v>
      </c>
      <c r="U18" s="34">
        <v>225.133026</v>
      </c>
      <c r="V18" s="34">
        <v>215.59122500000001</v>
      </c>
      <c r="W18" s="34">
        <v>209.51571100000001</v>
      </c>
      <c r="X18" s="34">
        <v>210.44437199999999</v>
      </c>
      <c r="Y18" s="34">
        <v>221.35419999999999</v>
      </c>
      <c r="Z18" s="34">
        <v>224.41015400000001</v>
      </c>
      <c r="AA18" s="34">
        <v>239.63172499999999</v>
      </c>
      <c r="AB18" s="34">
        <v>242.635672</v>
      </c>
      <c r="AC18" s="34">
        <v>225.20362700000001</v>
      </c>
      <c r="AD18" s="34">
        <v>223.64209</v>
      </c>
      <c r="AE18" s="34">
        <v>222.14595199999999</v>
      </c>
      <c r="AF18" s="34">
        <v>222.055801</v>
      </c>
      <c r="AG18" s="34">
        <v>220.87479500000001</v>
      </c>
      <c r="AH18" s="34">
        <v>219.15346</v>
      </c>
      <c r="AI18" s="34">
        <v>227.885199</v>
      </c>
      <c r="AJ18" s="34">
        <v>218.728658</v>
      </c>
      <c r="AK18" s="34">
        <v>221.53345100000001</v>
      </c>
      <c r="AL18" s="34">
        <v>240.716757</v>
      </c>
      <c r="AM18" s="34">
        <v>252.39195900000001</v>
      </c>
      <c r="AN18" s="34">
        <v>240.21721099999999</v>
      </c>
      <c r="AO18" s="34">
        <v>233.42984799999999</v>
      </c>
      <c r="AP18" s="34">
        <v>233.297033</v>
      </c>
      <c r="AQ18" s="34">
        <v>230.50117900000001</v>
      </c>
      <c r="AR18" s="34">
        <v>232.42795100000001</v>
      </c>
      <c r="AS18" s="34">
        <v>223.971417</v>
      </c>
      <c r="AT18" s="34">
        <v>220.41615300000001</v>
      </c>
      <c r="AU18" s="34">
        <v>219.70291900000001</v>
      </c>
      <c r="AV18" s="34">
        <v>213.19474700000001</v>
      </c>
      <c r="AW18" s="34">
        <v>221.59306100000001</v>
      </c>
      <c r="AX18" s="34">
        <v>237.714</v>
      </c>
      <c r="AY18" s="939">
        <v>251.51329451999999</v>
      </c>
      <c r="AZ18" s="459">
        <v>244.74369999999999</v>
      </c>
      <c r="BA18" s="459">
        <v>232.20140000000001</v>
      </c>
      <c r="BB18" s="459">
        <v>229.57040000000001</v>
      </c>
      <c r="BC18" s="459">
        <v>225.68469999999999</v>
      </c>
      <c r="BD18" s="459">
        <v>223.38800000000001</v>
      </c>
      <c r="BE18" s="459">
        <v>223.76519999999999</v>
      </c>
      <c r="BF18" s="459">
        <v>216.15309999999999</v>
      </c>
      <c r="BG18" s="459">
        <v>217.8295</v>
      </c>
      <c r="BH18" s="459">
        <v>216.0163</v>
      </c>
      <c r="BI18" s="459">
        <v>223.28909999999999</v>
      </c>
      <c r="BJ18" s="459">
        <v>235.4658</v>
      </c>
      <c r="BK18" s="459">
        <v>246.49420000000001</v>
      </c>
      <c r="BL18" s="459">
        <v>239.73410000000001</v>
      </c>
      <c r="BM18" s="459">
        <v>228.37549999999999</v>
      </c>
      <c r="BN18" s="459">
        <v>224.6549</v>
      </c>
      <c r="BO18" s="459">
        <v>224.07749999999999</v>
      </c>
      <c r="BP18" s="459">
        <v>220.95609999999999</v>
      </c>
      <c r="BQ18" s="459">
        <v>220.53819999999999</v>
      </c>
      <c r="BR18" s="459">
        <v>214.101</v>
      </c>
      <c r="BS18" s="459">
        <v>211.6053</v>
      </c>
      <c r="BT18" s="459">
        <v>206.23410000000001</v>
      </c>
      <c r="BU18" s="459">
        <v>215.2561</v>
      </c>
      <c r="BV18" s="459">
        <v>229.56659999999999</v>
      </c>
    </row>
    <row r="19" spans="1:74" ht="11.05" customHeight="1" x14ac:dyDescent="0.2">
      <c r="A19" s="1" t="s">
        <v>227</v>
      </c>
      <c r="B19" s="568" t="s">
        <v>1183</v>
      </c>
      <c r="C19" s="365">
        <v>67.084000000000003</v>
      </c>
      <c r="D19" s="365">
        <v>68.408000000000001</v>
      </c>
      <c r="E19" s="365">
        <v>65.099000000000004</v>
      </c>
      <c r="F19" s="365">
        <v>63.466000000000001</v>
      </c>
      <c r="G19" s="365">
        <v>66.423000000000002</v>
      </c>
      <c r="H19" s="365">
        <v>69.876999999999995</v>
      </c>
      <c r="I19" s="365">
        <v>62.682000000000002</v>
      </c>
      <c r="J19" s="365">
        <v>55.204999999999998</v>
      </c>
      <c r="K19" s="365">
        <v>59.037999999999997</v>
      </c>
      <c r="L19" s="365">
        <v>53.113</v>
      </c>
      <c r="M19" s="365">
        <v>56.872</v>
      </c>
      <c r="N19" s="365">
        <v>61.83</v>
      </c>
      <c r="O19" s="365">
        <v>65.540999999999997</v>
      </c>
      <c r="P19" s="365">
        <v>61.884</v>
      </c>
      <c r="Q19" s="365">
        <v>56.984000000000002</v>
      </c>
      <c r="R19" s="365">
        <v>52.786000000000001</v>
      </c>
      <c r="S19" s="365">
        <v>53.988999999999997</v>
      </c>
      <c r="T19" s="365">
        <v>53.604999999999997</v>
      </c>
      <c r="U19" s="365">
        <v>52.87</v>
      </c>
      <c r="V19" s="365">
        <v>54.121000000000002</v>
      </c>
      <c r="W19" s="365">
        <v>54.334000000000003</v>
      </c>
      <c r="X19" s="365">
        <v>50.932000000000002</v>
      </c>
      <c r="Y19" s="365">
        <v>51.101999999999997</v>
      </c>
      <c r="Z19" s="365">
        <v>56.398000000000003</v>
      </c>
      <c r="AA19" s="365">
        <v>61.972000000000001</v>
      </c>
      <c r="AB19" s="365">
        <v>64.33</v>
      </c>
      <c r="AC19" s="365">
        <v>52.69</v>
      </c>
      <c r="AD19" s="365">
        <v>53.256</v>
      </c>
      <c r="AE19" s="365">
        <v>55.470999999999997</v>
      </c>
      <c r="AF19" s="365">
        <v>56.991999999999997</v>
      </c>
      <c r="AG19" s="365">
        <v>56.884999999999998</v>
      </c>
      <c r="AH19" s="365">
        <v>57.442</v>
      </c>
      <c r="AI19" s="365">
        <v>58.790999999999997</v>
      </c>
      <c r="AJ19" s="365">
        <v>55.790999999999997</v>
      </c>
      <c r="AK19" s="365">
        <v>53.46</v>
      </c>
      <c r="AL19" s="365">
        <v>60.085000000000001</v>
      </c>
      <c r="AM19" s="365">
        <v>64.798000000000002</v>
      </c>
      <c r="AN19" s="365">
        <v>64.278000000000006</v>
      </c>
      <c r="AO19" s="365">
        <v>54.914999999999999</v>
      </c>
      <c r="AP19" s="365">
        <v>54.895000000000003</v>
      </c>
      <c r="AQ19" s="365">
        <v>56.374000000000002</v>
      </c>
      <c r="AR19" s="365">
        <v>56.774999999999999</v>
      </c>
      <c r="AS19" s="365">
        <v>57.183</v>
      </c>
      <c r="AT19" s="365">
        <v>59.082999999999998</v>
      </c>
      <c r="AU19" s="365">
        <v>61.15</v>
      </c>
      <c r="AV19" s="365">
        <v>54.393000000000001</v>
      </c>
      <c r="AW19" s="365">
        <v>54.475000000000001</v>
      </c>
      <c r="AX19" s="365">
        <v>61.383000000000003</v>
      </c>
      <c r="AY19" s="922">
        <v>65.655468386999999</v>
      </c>
      <c r="AZ19" s="376">
        <v>63.184690000000003</v>
      </c>
      <c r="BA19" s="376">
        <v>58.652479999999997</v>
      </c>
      <c r="BB19" s="376">
        <v>55.24409</v>
      </c>
      <c r="BC19" s="376">
        <v>54.758450000000003</v>
      </c>
      <c r="BD19" s="376">
        <v>55.552700000000002</v>
      </c>
      <c r="BE19" s="376">
        <v>55.572620000000001</v>
      </c>
      <c r="BF19" s="376">
        <v>56.061669999999999</v>
      </c>
      <c r="BG19" s="376">
        <v>57.87923</v>
      </c>
      <c r="BH19" s="376">
        <v>56.410229999999999</v>
      </c>
      <c r="BI19" s="376">
        <v>56.64264</v>
      </c>
      <c r="BJ19" s="376">
        <v>60.603650000000002</v>
      </c>
      <c r="BK19" s="376">
        <v>65.936580000000006</v>
      </c>
      <c r="BL19" s="376">
        <v>63.88653</v>
      </c>
      <c r="BM19" s="376">
        <v>58.963630000000002</v>
      </c>
      <c r="BN19" s="376">
        <v>57.046729999999997</v>
      </c>
      <c r="BO19" s="376">
        <v>56.115780000000001</v>
      </c>
      <c r="BP19" s="376">
        <v>55.380549999999999</v>
      </c>
      <c r="BQ19" s="376">
        <v>55.293370000000003</v>
      </c>
      <c r="BR19" s="376">
        <v>54.635359999999999</v>
      </c>
      <c r="BS19" s="376">
        <v>55.02478</v>
      </c>
      <c r="BT19" s="376">
        <v>52.298839999999998</v>
      </c>
      <c r="BU19" s="376">
        <v>53.949719999999999</v>
      </c>
      <c r="BV19" s="376">
        <v>58.919420000000002</v>
      </c>
    </row>
    <row r="20" spans="1:74" ht="11.05" customHeight="1" x14ac:dyDescent="0.2">
      <c r="A20" s="1" t="s">
        <v>228</v>
      </c>
      <c r="B20" s="568" t="s">
        <v>1185</v>
      </c>
      <c r="C20" s="365">
        <v>55.101461</v>
      </c>
      <c r="D20" s="365">
        <v>52.697609</v>
      </c>
      <c r="E20" s="365">
        <v>50.642440999999998</v>
      </c>
      <c r="F20" s="365">
        <v>49.224414000000003</v>
      </c>
      <c r="G20" s="365">
        <v>47.744827999999998</v>
      </c>
      <c r="H20" s="365">
        <v>50.641513000000003</v>
      </c>
      <c r="I20" s="365">
        <v>48.408410000000003</v>
      </c>
      <c r="J20" s="365">
        <v>47.039307999999998</v>
      </c>
      <c r="K20" s="365">
        <v>46.773895000000003</v>
      </c>
      <c r="L20" s="365">
        <v>44.971989000000001</v>
      </c>
      <c r="M20" s="365">
        <v>46.867713000000002</v>
      </c>
      <c r="N20" s="365">
        <v>50.740837999999997</v>
      </c>
      <c r="O20" s="365">
        <v>58.762146000000001</v>
      </c>
      <c r="P20" s="365">
        <v>60.754840000000002</v>
      </c>
      <c r="Q20" s="365">
        <v>56.540284</v>
      </c>
      <c r="R20" s="365">
        <v>50.321587000000001</v>
      </c>
      <c r="S20" s="365">
        <v>45.568559999999998</v>
      </c>
      <c r="T20" s="365">
        <v>46.725574999999999</v>
      </c>
      <c r="U20" s="365">
        <v>48.765656999999997</v>
      </c>
      <c r="V20" s="365">
        <v>43.997585999999998</v>
      </c>
      <c r="W20" s="365">
        <v>44.087891999999997</v>
      </c>
      <c r="X20" s="365">
        <v>45.030802999999999</v>
      </c>
      <c r="Y20" s="365">
        <v>46.994832000000002</v>
      </c>
      <c r="Z20" s="365">
        <v>46.611840000000001</v>
      </c>
      <c r="AA20" s="365">
        <v>50.941719999999997</v>
      </c>
      <c r="AB20" s="365">
        <v>52.511856000000002</v>
      </c>
      <c r="AC20" s="365">
        <v>49.788389000000002</v>
      </c>
      <c r="AD20" s="365">
        <v>46.208598000000002</v>
      </c>
      <c r="AE20" s="365">
        <v>45.370578000000002</v>
      </c>
      <c r="AF20" s="365">
        <v>44.879550999999999</v>
      </c>
      <c r="AG20" s="365">
        <v>46.715552000000002</v>
      </c>
      <c r="AH20" s="365">
        <v>45.328581</v>
      </c>
      <c r="AI20" s="365">
        <v>46.565556999999998</v>
      </c>
      <c r="AJ20" s="365">
        <v>43.982638000000001</v>
      </c>
      <c r="AK20" s="365">
        <v>48.148766999999999</v>
      </c>
      <c r="AL20" s="365">
        <v>54.852544000000002</v>
      </c>
      <c r="AM20" s="365">
        <v>60.766717999999997</v>
      </c>
      <c r="AN20" s="365">
        <v>56.663445000000003</v>
      </c>
      <c r="AO20" s="365">
        <v>54.610506999999998</v>
      </c>
      <c r="AP20" s="365">
        <v>53.380496000000001</v>
      </c>
      <c r="AQ20" s="365">
        <v>48.247449000000003</v>
      </c>
      <c r="AR20" s="365">
        <v>48.525418999999999</v>
      </c>
      <c r="AS20" s="365">
        <v>46.507494999999999</v>
      </c>
      <c r="AT20" s="365">
        <v>45.539436000000002</v>
      </c>
      <c r="AU20" s="365">
        <v>45.242752000000003</v>
      </c>
      <c r="AV20" s="365">
        <v>44.938498000000003</v>
      </c>
      <c r="AW20" s="365">
        <v>46.687550999999999</v>
      </c>
      <c r="AX20" s="365">
        <v>52.619</v>
      </c>
      <c r="AY20" s="922">
        <v>57.269378387000003</v>
      </c>
      <c r="AZ20" s="376">
        <v>57.059489999999997</v>
      </c>
      <c r="BA20" s="376">
        <v>54.34328</v>
      </c>
      <c r="BB20" s="376">
        <v>52.461489999999998</v>
      </c>
      <c r="BC20" s="376">
        <v>49.126930000000002</v>
      </c>
      <c r="BD20" s="376">
        <v>48.286000000000001</v>
      </c>
      <c r="BE20" s="376">
        <v>47.985990000000001</v>
      </c>
      <c r="BF20" s="376">
        <v>46.302700000000002</v>
      </c>
      <c r="BG20" s="376">
        <v>46.011600000000001</v>
      </c>
      <c r="BH20" s="376">
        <v>44.555729999999997</v>
      </c>
      <c r="BI20" s="376">
        <v>47.418219999999998</v>
      </c>
      <c r="BJ20" s="376">
        <v>51.314619999999998</v>
      </c>
      <c r="BK20" s="376">
        <v>55.59545</v>
      </c>
      <c r="BL20" s="376">
        <v>55.074280000000002</v>
      </c>
      <c r="BM20" s="376">
        <v>52.721879999999999</v>
      </c>
      <c r="BN20" s="376">
        <v>50.683230000000002</v>
      </c>
      <c r="BO20" s="376">
        <v>47.610100000000003</v>
      </c>
      <c r="BP20" s="376">
        <v>47.6601</v>
      </c>
      <c r="BQ20" s="376">
        <v>46.768450000000001</v>
      </c>
      <c r="BR20" s="376">
        <v>45.532240000000002</v>
      </c>
      <c r="BS20" s="376">
        <v>44.350619999999999</v>
      </c>
      <c r="BT20" s="376">
        <v>42.32893</v>
      </c>
      <c r="BU20" s="376">
        <v>45.760680000000001</v>
      </c>
      <c r="BV20" s="376">
        <v>50.583629999999999</v>
      </c>
    </row>
    <row r="21" spans="1:74" ht="11.05" customHeight="1" x14ac:dyDescent="0.2">
      <c r="A21" s="1" t="s">
        <v>229</v>
      </c>
      <c r="B21" s="568" t="s">
        <v>1187</v>
      </c>
      <c r="C21" s="365">
        <v>91.149000000000001</v>
      </c>
      <c r="D21" s="365">
        <v>79.072999999999993</v>
      </c>
      <c r="E21" s="365">
        <v>82.076999999999998</v>
      </c>
      <c r="F21" s="365">
        <v>87.052000000000007</v>
      </c>
      <c r="G21" s="365">
        <v>89.188000000000002</v>
      </c>
      <c r="H21" s="365">
        <v>81.63</v>
      </c>
      <c r="I21" s="365">
        <v>83.486999999999995</v>
      </c>
      <c r="J21" s="365">
        <v>85.787999999999997</v>
      </c>
      <c r="K21" s="365">
        <v>83.027000000000001</v>
      </c>
      <c r="L21" s="365">
        <v>82.698999999999998</v>
      </c>
      <c r="M21" s="365">
        <v>81.692999999999998</v>
      </c>
      <c r="N21" s="365">
        <v>81.739000000000004</v>
      </c>
      <c r="O21" s="365">
        <v>86.385999999999996</v>
      </c>
      <c r="P21" s="365">
        <v>89.171999999999997</v>
      </c>
      <c r="Q21" s="365">
        <v>86.965999999999994</v>
      </c>
      <c r="R21" s="365">
        <v>88.320999999999998</v>
      </c>
      <c r="S21" s="365">
        <v>83.768000000000001</v>
      </c>
      <c r="T21" s="365">
        <v>83.947999999999993</v>
      </c>
      <c r="U21" s="365">
        <v>86.884</v>
      </c>
      <c r="V21" s="365">
        <v>84.506</v>
      </c>
      <c r="W21" s="365">
        <v>80.238</v>
      </c>
      <c r="X21" s="365">
        <v>80.034000000000006</v>
      </c>
      <c r="Y21" s="365">
        <v>84.828000000000003</v>
      </c>
      <c r="Z21" s="365">
        <v>81.41</v>
      </c>
      <c r="AA21" s="365">
        <v>87.152000000000001</v>
      </c>
      <c r="AB21" s="365">
        <v>87.635000000000005</v>
      </c>
      <c r="AC21" s="365">
        <v>83.73</v>
      </c>
      <c r="AD21" s="365">
        <v>86.442999999999998</v>
      </c>
      <c r="AE21" s="365">
        <v>85.177000000000007</v>
      </c>
      <c r="AF21" s="365">
        <v>84.382000000000005</v>
      </c>
      <c r="AG21" s="365">
        <v>81.692999999999998</v>
      </c>
      <c r="AH21" s="365">
        <v>81.891000000000005</v>
      </c>
      <c r="AI21" s="365">
        <v>85.475999999999999</v>
      </c>
      <c r="AJ21" s="365">
        <v>83.415000000000006</v>
      </c>
      <c r="AK21" s="365">
        <v>84.995999999999995</v>
      </c>
      <c r="AL21" s="365">
        <v>89.242000000000004</v>
      </c>
      <c r="AM21" s="365">
        <v>86.581999999999994</v>
      </c>
      <c r="AN21" s="365">
        <v>80.421999999999997</v>
      </c>
      <c r="AO21" s="365">
        <v>85.402000000000001</v>
      </c>
      <c r="AP21" s="365">
        <v>86.938000000000002</v>
      </c>
      <c r="AQ21" s="365">
        <v>86.204999999999998</v>
      </c>
      <c r="AR21" s="365">
        <v>86.399000000000001</v>
      </c>
      <c r="AS21" s="365">
        <v>82.248999999999995</v>
      </c>
      <c r="AT21" s="365">
        <v>79.686000000000007</v>
      </c>
      <c r="AU21" s="365">
        <v>79.227000000000004</v>
      </c>
      <c r="AV21" s="365">
        <v>80.296000000000006</v>
      </c>
      <c r="AW21" s="365">
        <v>84.215999999999994</v>
      </c>
      <c r="AX21" s="365">
        <v>85.43</v>
      </c>
      <c r="AY21" s="922">
        <v>89.730906451999999</v>
      </c>
      <c r="AZ21" s="376">
        <v>85.905829999999995</v>
      </c>
      <c r="BA21" s="376">
        <v>81.449070000000006</v>
      </c>
      <c r="BB21" s="376">
        <v>84.687749999999994</v>
      </c>
      <c r="BC21" s="376">
        <v>84.655190000000005</v>
      </c>
      <c r="BD21" s="376">
        <v>83.234639999999999</v>
      </c>
      <c r="BE21" s="376">
        <v>84.22166</v>
      </c>
      <c r="BF21" s="376">
        <v>78.881219999999999</v>
      </c>
      <c r="BG21" s="376">
        <v>78.016450000000006</v>
      </c>
      <c r="BH21" s="376">
        <v>80.894090000000006</v>
      </c>
      <c r="BI21" s="376">
        <v>83.542860000000005</v>
      </c>
      <c r="BJ21" s="376">
        <v>86.612440000000007</v>
      </c>
      <c r="BK21" s="376">
        <v>86.135509999999996</v>
      </c>
      <c r="BL21" s="376">
        <v>83.346289999999996</v>
      </c>
      <c r="BM21" s="376">
        <v>81.212779999999995</v>
      </c>
      <c r="BN21" s="376">
        <v>81.964870000000005</v>
      </c>
      <c r="BO21" s="376">
        <v>84.836070000000007</v>
      </c>
      <c r="BP21" s="376">
        <v>82.25282</v>
      </c>
      <c r="BQ21" s="376">
        <v>82.899900000000002</v>
      </c>
      <c r="BR21" s="376">
        <v>79.223839999999996</v>
      </c>
      <c r="BS21" s="376">
        <v>77.321910000000003</v>
      </c>
      <c r="BT21" s="376">
        <v>78.688249999999996</v>
      </c>
      <c r="BU21" s="376">
        <v>80.831959999999995</v>
      </c>
      <c r="BV21" s="376">
        <v>84.229179999999999</v>
      </c>
    </row>
    <row r="22" spans="1:74" ht="11.05" customHeight="1" x14ac:dyDescent="0.2">
      <c r="A22" s="1" t="s">
        <v>230</v>
      </c>
      <c r="B22" s="568" t="s">
        <v>1189</v>
      </c>
      <c r="C22" s="365">
        <v>8.8680000000000003</v>
      </c>
      <c r="D22" s="365">
        <v>8.8439999999999994</v>
      </c>
      <c r="E22" s="365">
        <v>8.5640000000000001</v>
      </c>
      <c r="F22" s="365">
        <v>8.1189999999999998</v>
      </c>
      <c r="G22" s="365">
        <v>7.258</v>
      </c>
      <c r="H22" s="365">
        <v>6.1619999999999999</v>
      </c>
      <c r="I22" s="365">
        <v>6.234</v>
      </c>
      <c r="J22" s="365">
        <v>6.718</v>
      </c>
      <c r="K22" s="365">
        <v>7.6440000000000001</v>
      </c>
      <c r="L22" s="365">
        <v>7.5940000000000003</v>
      </c>
      <c r="M22" s="365">
        <v>7.7770000000000001</v>
      </c>
      <c r="N22" s="365">
        <v>8.1470000000000002</v>
      </c>
      <c r="O22" s="365">
        <v>8.91</v>
      </c>
      <c r="P22" s="365">
        <v>8.3019999999999996</v>
      </c>
      <c r="Q22" s="365">
        <v>8.0830000000000002</v>
      </c>
      <c r="R22" s="365">
        <v>7.9509999999999996</v>
      </c>
      <c r="S22" s="365">
        <v>6.14</v>
      </c>
      <c r="T22" s="365">
        <v>6.4480000000000004</v>
      </c>
      <c r="U22" s="365">
        <v>6.8159999999999998</v>
      </c>
      <c r="V22" s="365">
        <v>6.3940000000000001</v>
      </c>
      <c r="W22" s="365">
        <v>6.3860000000000001</v>
      </c>
      <c r="X22" s="365">
        <v>7.0030000000000001</v>
      </c>
      <c r="Y22" s="365">
        <v>7.2</v>
      </c>
      <c r="Z22" s="365">
        <v>7.4169999999999998</v>
      </c>
      <c r="AA22" s="365">
        <v>7.3869999999999996</v>
      </c>
      <c r="AB22" s="365">
        <v>7.6660000000000004</v>
      </c>
      <c r="AC22" s="365">
        <v>7.8440000000000003</v>
      </c>
      <c r="AD22" s="365">
        <v>7.2949999999999999</v>
      </c>
      <c r="AE22" s="365">
        <v>6.7610000000000001</v>
      </c>
      <c r="AF22" s="365">
        <v>6.9160000000000004</v>
      </c>
      <c r="AG22" s="365">
        <v>7.197063</v>
      </c>
      <c r="AH22" s="365">
        <v>7.1950630000000002</v>
      </c>
      <c r="AI22" s="365">
        <v>7.1640629999999996</v>
      </c>
      <c r="AJ22" s="365">
        <v>7.2080580000000003</v>
      </c>
      <c r="AK22" s="365">
        <v>7.6610579999999997</v>
      </c>
      <c r="AL22" s="365">
        <v>7.9020580000000002</v>
      </c>
      <c r="AM22" s="365">
        <v>8.6070580000000003</v>
      </c>
      <c r="AN22" s="365">
        <v>8.4950580000000002</v>
      </c>
      <c r="AO22" s="365">
        <v>8.5580580000000008</v>
      </c>
      <c r="AP22" s="365">
        <v>8.3890580000000003</v>
      </c>
      <c r="AQ22" s="365">
        <v>8.2340490000000006</v>
      </c>
      <c r="AR22" s="365">
        <v>8.0290490000000005</v>
      </c>
      <c r="AS22" s="365">
        <v>6.8800489999999996</v>
      </c>
      <c r="AT22" s="365">
        <v>6.7770489999999999</v>
      </c>
      <c r="AU22" s="365">
        <v>6.8350489999999997</v>
      </c>
      <c r="AV22" s="365">
        <v>7.0600490000000002</v>
      </c>
      <c r="AW22" s="365">
        <v>7.9970489999999996</v>
      </c>
      <c r="AX22" s="365">
        <v>8.1319999999999997</v>
      </c>
      <c r="AY22" s="922">
        <v>8.6621522581000008</v>
      </c>
      <c r="AZ22" s="376">
        <v>8.6160230000000002</v>
      </c>
      <c r="BA22" s="376">
        <v>8.2904579999999992</v>
      </c>
      <c r="BB22" s="376">
        <v>8.1435960000000005</v>
      </c>
      <c r="BC22" s="376">
        <v>7.7364850000000001</v>
      </c>
      <c r="BD22" s="376">
        <v>7.5096150000000002</v>
      </c>
      <c r="BE22" s="376">
        <v>7.4940939999999996</v>
      </c>
      <c r="BF22" s="376">
        <v>7.4387970000000001</v>
      </c>
      <c r="BG22" s="376">
        <v>7.5156559999999999</v>
      </c>
      <c r="BH22" s="376">
        <v>7.0753409999999999</v>
      </c>
      <c r="BI22" s="376">
        <v>7.5869609999999996</v>
      </c>
      <c r="BJ22" s="376">
        <v>7.9649869999999998</v>
      </c>
      <c r="BK22" s="376">
        <v>8.1618279999999999</v>
      </c>
      <c r="BL22" s="376">
        <v>8.2663689999999992</v>
      </c>
      <c r="BM22" s="376">
        <v>7.9659740000000001</v>
      </c>
      <c r="BN22" s="376">
        <v>7.7606409999999997</v>
      </c>
      <c r="BO22" s="376">
        <v>7.7448880000000004</v>
      </c>
      <c r="BP22" s="376">
        <v>7.4545830000000004</v>
      </c>
      <c r="BQ22" s="376">
        <v>7.2400580000000003</v>
      </c>
      <c r="BR22" s="376">
        <v>7.2041919999999999</v>
      </c>
      <c r="BS22" s="376">
        <v>7.288602</v>
      </c>
      <c r="BT22" s="376">
        <v>6.8318199999999996</v>
      </c>
      <c r="BU22" s="376">
        <v>7.3511499999999996</v>
      </c>
      <c r="BV22" s="376">
        <v>7.6865119999999996</v>
      </c>
    </row>
    <row r="23" spans="1:74" ht="11.05" customHeight="1" x14ac:dyDescent="0.2">
      <c r="A23" s="1" t="s">
        <v>231</v>
      </c>
      <c r="B23" s="606" t="s">
        <v>1191</v>
      </c>
      <c r="C23" s="545">
        <v>33.159143999999998</v>
      </c>
      <c r="D23" s="545">
        <v>32.250419999999998</v>
      </c>
      <c r="E23" s="545">
        <v>31.463653000000001</v>
      </c>
      <c r="F23" s="545">
        <v>30.761037000000002</v>
      </c>
      <c r="G23" s="545">
        <v>29.561886999999999</v>
      </c>
      <c r="H23" s="545">
        <v>28.975708999999998</v>
      </c>
      <c r="I23" s="545">
        <v>29.953288000000001</v>
      </c>
      <c r="J23" s="545">
        <v>30.800723999999999</v>
      </c>
      <c r="K23" s="545">
        <v>30.564662999999999</v>
      </c>
      <c r="L23" s="545">
        <v>28.318401000000001</v>
      </c>
      <c r="M23" s="545">
        <v>27.387893999999999</v>
      </c>
      <c r="N23" s="545">
        <v>29.720699</v>
      </c>
      <c r="O23" s="545">
        <v>32.182290999999999</v>
      </c>
      <c r="P23" s="545">
        <v>30.148195999999999</v>
      </c>
      <c r="Q23" s="545">
        <v>29.928737000000002</v>
      </c>
      <c r="R23" s="545">
        <v>30.639665999999998</v>
      </c>
      <c r="S23" s="545">
        <v>31.256654999999999</v>
      </c>
      <c r="T23" s="545">
        <v>30.289715000000001</v>
      </c>
      <c r="U23" s="545">
        <v>29.797369</v>
      </c>
      <c r="V23" s="545">
        <v>26.572638999999999</v>
      </c>
      <c r="W23" s="545">
        <v>24.469819000000001</v>
      </c>
      <c r="X23" s="545">
        <v>27.444569000000001</v>
      </c>
      <c r="Y23" s="545">
        <v>31.229368000000001</v>
      </c>
      <c r="Z23" s="545">
        <v>32.573314000000003</v>
      </c>
      <c r="AA23" s="545">
        <v>32.179004999999997</v>
      </c>
      <c r="AB23" s="545">
        <v>30.492816000000001</v>
      </c>
      <c r="AC23" s="545">
        <v>31.151237999999999</v>
      </c>
      <c r="AD23" s="545">
        <v>30.439492000000001</v>
      </c>
      <c r="AE23" s="545">
        <v>29.366374</v>
      </c>
      <c r="AF23" s="545">
        <v>28.88625</v>
      </c>
      <c r="AG23" s="545">
        <v>28.384180000000001</v>
      </c>
      <c r="AH23" s="545">
        <v>27.296816</v>
      </c>
      <c r="AI23" s="545">
        <v>29.888579</v>
      </c>
      <c r="AJ23" s="545">
        <v>28.331962000000001</v>
      </c>
      <c r="AK23" s="545">
        <v>27.267626</v>
      </c>
      <c r="AL23" s="545">
        <v>28.635155000000001</v>
      </c>
      <c r="AM23" s="545">
        <v>31.638183000000001</v>
      </c>
      <c r="AN23" s="545">
        <v>30.358708</v>
      </c>
      <c r="AO23" s="545">
        <v>29.944282999999999</v>
      </c>
      <c r="AP23" s="545">
        <v>29.694479000000001</v>
      </c>
      <c r="AQ23" s="545">
        <v>31.440681000000001</v>
      </c>
      <c r="AR23" s="545">
        <v>32.699483000000001</v>
      </c>
      <c r="AS23" s="545">
        <v>31.151872999999998</v>
      </c>
      <c r="AT23" s="545">
        <v>29.330667999999999</v>
      </c>
      <c r="AU23" s="545">
        <v>27.248118000000002</v>
      </c>
      <c r="AV23" s="545">
        <v>26.507200000000001</v>
      </c>
      <c r="AW23" s="545">
        <v>28.217461</v>
      </c>
      <c r="AX23" s="545">
        <v>30.15</v>
      </c>
      <c r="AY23" s="949">
        <v>30.195389032000001</v>
      </c>
      <c r="AZ23" s="530">
        <v>29.97767</v>
      </c>
      <c r="BA23" s="530">
        <v>29.466080000000002</v>
      </c>
      <c r="BB23" s="530">
        <v>29.03351</v>
      </c>
      <c r="BC23" s="530">
        <v>29.407609999999998</v>
      </c>
      <c r="BD23" s="530">
        <v>28.805040000000002</v>
      </c>
      <c r="BE23" s="530">
        <v>28.490849999999998</v>
      </c>
      <c r="BF23" s="530">
        <v>27.468730000000001</v>
      </c>
      <c r="BG23" s="530">
        <v>28.406559999999999</v>
      </c>
      <c r="BH23" s="530">
        <v>27.080929999999999</v>
      </c>
      <c r="BI23" s="530">
        <v>28.098420000000001</v>
      </c>
      <c r="BJ23" s="530">
        <v>28.970140000000001</v>
      </c>
      <c r="BK23" s="530">
        <v>30.664850000000001</v>
      </c>
      <c r="BL23" s="530">
        <v>29.160640000000001</v>
      </c>
      <c r="BM23" s="530">
        <v>27.511209999999998</v>
      </c>
      <c r="BN23" s="530">
        <v>27.19943</v>
      </c>
      <c r="BO23" s="530">
        <v>27.770630000000001</v>
      </c>
      <c r="BP23" s="530">
        <v>28.20804</v>
      </c>
      <c r="BQ23" s="530">
        <v>28.336410000000001</v>
      </c>
      <c r="BR23" s="530">
        <v>27.505389999999998</v>
      </c>
      <c r="BS23" s="530">
        <v>27.619340000000001</v>
      </c>
      <c r="BT23" s="530">
        <v>26.086220000000001</v>
      </c>
      <c r="BU23" s="530">
        <v>27.362590000000001</v>
      </c>
      <c r="BV23" s="530">
        <v>28.147870000000001</v>
      </c>
    </row>
    <row r="24" spans="1:74" s="114" customFormat="1" ht="11.95" customHeight="1" x14ac:dyDescent="0.2">
      <c r="A24" s="1"/>
      <c r="B24" s="1062" t="s">
        <v>1245</v>
      </c>
      <c r="C24" s="1071"/>
      <c r="D24" s="1071"/>
      <c r="E24" s="1071"/>
      <c r="F24" s="1071"/>
      <c r="G24" s="1071"/>
      <c r="H24" s="1071"/>
      <c r="I24" s="1071"/>
      <c r="J24" s="1071"/>
      <c r="K24" s="1071"/>
      <c r="L24" s="1071"/>
      <c r="M24" s="1071"/>
      <c r="N24" s="1071"/>
      <c r="O24" s="1071"/>
      <c r="P24" s="1071"/>
      <c r="Q24" s="1067"/>
      <c r="AY24" s="674"/>
      <c r="AZ24" s="221"/>
      <c r="BA24" s="221"/>
      <c r="BB24" s="221"/>
      <c r="BC24" s="221"/>
      <c r="BD24" s="674"/>
      <c r="BE24" s="674"/>
      <c r="BF24" s="674"/>
      <c r="BG24" s="674"/>
      <c r="BH24" s="674"/>
      <c r="BI24" s="674"/>
      <c r="BJ24" s="221"/>
    </row>
    <row r="25" spans="1:74" s="358" customFormat="1" ht="11.95" customHeight="1" x14ac:dyDescent="0.2">
      <c r="A25" s="357"/>
      <c r="B25" s="1062" t="s">
        <v>1246</v>
      </c>
      <c r="C25" s="1071"/>
      <c r="D25" s="1071"/>
      <c r="E25" s="1071"/>
      <c r="F25" s="1071"/>
      <c r="G25" s="1071"/>
      <c r="H25" s="1071"/>
      <c r="I25" s="1071"/>
      <c r="J25" s="1071"/>
      <c r="K25" s="1071"/>
      <c r="L25" s="1071"/>
      <c r="M25" s="1071"/>
      <c r="N25" s="1071"/>
      <c r="O25" s="1071"/>
      <c r="P25" s="1071"/>
      <c r="Q25" s="1067"/>
      <c r="AY25" s="361"/>
      <c r="BD25" s="361"/>
      <c r="BF25" s="361"/>
      <c r="BG25" s="361"/>
      <c r="BH25" s="361"/>
      <c r="BI25" s="361"/>
    </row>
    <row r="26" spans="1:74" s="169" customFormat="1" ht="11.95" customHeight="1" x14ac:dyDescent="0.2">
      <c r="A26" s="168"/>
      <c r="B26" s="799" t="s">
        <v>826</v>
      </c>
      <c r="C26" s="799"/>
      <c r="D26" s="799"/>
      <c r="E26" s="799"/>
      <c r="F26" s="799"/>
      <c r="G26" s="799"/>
      <c r="H26" s="799"/>
      <c r="I26" s="799"/>
      <c r="J26" s="799"/>
      <c r="K26" s="799"/>
      <c r="L26" s="799"/>
      <c r="M26" s="799"/>
      <c r="N26" s="799"/>
      <c r="O26" s="799"/>
      <c r="P26" s="799"/>
      <c r="Q26" s="799"/>
      <c r="AY26" s="675"/>
      <c r="AZ26" s="222"/>
      <c r="BA26" s="222"/>
      <c r="BB26" s="222"/>
      <c r="BC26" s="222"/>
      <c r="BD26" s="675"/>
      <c r="BE26" s="222"/>
      <c r="BF26" s="675"/>
      <c r="BG26" s="675"/>
      <c r="BH26" s="675"/>
      <c r="BI26" s="675"/>
      <c r="BJ26" s="222"/>
    </row>
    <row r="27" spans="1:74" s="169" customFormat="1" ht="11.95" customHeight="1" x14ac:dyDescent="0.2">
      <c r="A27" s="168"/>
      <c r="B27" s="1018" t="str">
        <f>Dates!$G$2</f>
        <v>EIA completed modeling and analysis for this report on Thursday, February 6, 2025.</v>
      </c>
      <c r="C27" s="1019"/>
      <c r="D27" s="1019"/>
      <c r="E27" s="1019"/>
      <c r="F27" s="1019"/>
      <c r="G27" s="1019"/>
      <c r="H27" s="1019"/>
      <c r="I27" s="1019"/>
      <c r="J27" s="1019"/>
      <c r="K27" s="1019"/>
      <c r="L27" s="1019"/>
      <c r="M27" s="1019"/>
      <c r="N27" s="1019"/>
      <c r="O27" s="1019"/>
      <c r="P27" s="1019"/>
      <c r="Q27" s="1019"/>
      <c r="AY27" s="675"/>
      <c r="AZ27" s="222"/>
      <c r="BA27" s="222"/>
      <c r="BB27" s="222"/>
      <c r="BC27" s="222"/>
      <c r="BD27" s="675"/>
      <c r="BE27" s="222"/>
      <c r="BF27" s="675"/>
      <c r="BG27" s="675"/>
      <c r="BH27" s="675"/>
      <c r="BI27" s="675"/>
      <c r="BJ27" s="222"/>
    </row>
    <row r="28" spans="1:74" s="114" customFormat="1" ht="11.95" customHeight="1" x14ac:dyDescent="0.2">
      <c r="A28" s="1"/>
      <c r="B28" s="1017" t="s">
        <v>483</v>
      </c>
      <c r="C28" s="1019"/>
      <c r="D28" s="1019"/>
      <c r="E28" s="1019"/>
      <c r="F28" s="1019"/>
      <c r="G28" s="1019"/>
      <c r="H28" s="1019"/>
      <c r="I28" s="1019"/>
      <c r="J28" s="1019"/>
      <c r="K28" s="1019"/>
      <c r="L28" s="1019"/>
      <c r="M28" s="1019"/>
      <c r="N28" s="1019"/>
      <c r="O28" s="1019"/>
      <c r="P28" s="1019"/>
      <c r="Q28" s="1019"/>
      <c r="AY28" s="674"/>
      <c r="AZ28" s="221"/>
      <c r="BA28" s="221"/>
      <c r="BB28" s="221"/>
      <c r="BC28" s="221"/>
      <c r="BD28" s="674"/>
      <c r="BE28" s="221"/>
      <c r="BF28" s="674"/>
      <c r="BG28" s="674"/>
      <c r="BH28" s="674"/>
      <c r="BI28" s="674"/>
      <c r="BJ28" s="221"/>
    </row>
    <row r="29" spans="1:74" s="169" customFormat="1" ht="11.95" customHeight="1" x14ac:dyDescent="0.2">
      <c r="A29" s="168"/>
      <c r="B29" s="1009" t="s">
        <v>1440</v>
      </c>
      <c r="C29" s="1010"/>
      <c r="D29" s="1010"/>
      <c r="E29" s="1010"/>
      <c r="F29" s="1010"/>
      <c r="G29" s="1010"/>
      <c r="H29" s="1010"/>
      <c r="I29" s="1010"/>
      <c r="J29" s="1010"/>
      <c r="K29" s="1010"/>
      <c r="L29" s="1010"/>
      <c r="M29" s="1010"/>
      <c r="N29" s="1010"/>
      <c r="O29" s="1010"/>
      <c r="P29" s="1010"/>
      <c r="Q29" s="1010"/>
      <c r="AY29" s="675"/>
      <c r="AZ29" s="222"/>
      <c r="BA29" s="222"/>
      <c r="BB29" s="222"/>
      <c r="BC29" s="222"/>
      <c r="BD29" s="675"/>
      <c r="BE29" s="222"/>
      <c r="BF29" s="675"/>
      <c r="BG29" s="675"/>
      <c r="BH29" s="675"/>
      <c r="BI29" s="675"/>
      <c r="BJ29" s="222"/>
    </row>
    <row r="30" spans="1:74" s="169" customFormat="1" ht="11.95" customHeight="1" x14ac:dyDescent="0.2">
      <c r="A30" s="168"/>
      <c r="B30" s="1004" t="s">
        <v>492</v>
      </c>
      <c r="C30" s="1006"/>
      <c r="D30" s="1006"/>
      <c r="E30" s="1006"/>
      <c r="F30" s="1006"/>
      <c r="G30" s="1006"/>
      <c r="H30" s="1006"/>
      <c r="I30" s="1006"/>
      <c r="J30" s="1006"/>
      <c r="K30" s="1006"/>
      <c r="L30" s="1006"/>
      <c r="M30" s="1006"/>
      <c r="N30" s="1006"/>
      <c r="O30" s="1006"/>
      <c r="P30" s="1006"/>
      <c r="Q30" s="1067"/>
      <c r="AY30" s="675"/>
      <c r="AZ30" s="222"/>
      <c r="BA30" s="222"/>
      <c r="BB30" s="222"/>
      <c r="BC30" s="222"/>
      <c r="BD30" s="675"/>
      <c r="BE30" s="222"/>
      <c r="BF30" s="675"/>
      <c r="BG30" s="675"/>
      <c r="BH30" s="675"/>
      <c r="BI30" s="675"/>
      <c r="BJ30" s="222"/>
    </row>
    <row r="31" spans="1:74" s="169" customFormat="1" ht="11.95" customHeight="1" x14ac:dyDescent="0.2">
      <c r="A31" s="168"/>
      <c r="B31" s="1011" t="s">
        <v>67</v>
      </c>
      <c r="C31" s="1019"/>
      <c r="D31" s="1019"/>
      <c r="E31" s="1019"/>
      <c r="F31" s="1019"/>
      <c r="G31" s="1019"/>
      <c r="H31" s="1019"/>
      <c r="I31" s="1019"/>
      <c r="J31" s="1019"/>
      <c r="K31" s="1019"/>
      <c r="L31" s="1019"/>
      <c r="M31" s="1019"/>
      <c r="N31" s="1019"/>
      <c r="O31" s="1019"/>
      <c r="P31" s="1019"/>
      <c r="Q31" s="1019"/>
      <c r="AY31" s="675"/>
      <c r="AZ31" s="222"/>
      <c r="BA31" s="222"/>
      <c r="BB31" s="222"/>
      <c r="BC31" s="222"/>
      <c r="BD31" s="675"/>
      <c r="BE31" s="222"/>
      <c r="BF31" s="675"/>
      <c r="BG31" s="675"/>
      <c r="BH31" s="675"/>
      <c r="BI31" s="675"/>
      <c r="BJ31" s="222"/>
    </row>
    <row r="32" spans="1:74" s="169" customFormat="1" ht="11.95" customHeight="1" x14ac:dyDescent="0.2">
      <c r="A32" s="168"/>
      <c r="B32" s="1004" t="s">
        <v>814</v>
      </c>
      <c r="C32" s="1067"/>
      <c r="D32" s="1067"/>
      <c r="E32" s="1067"/>
      <c r="F32" s="1067"/>
      <c r="G32" s="1067"/>
      <c r="H32" s="1067"/>
      <c r="I32" s="1067"/>
      <c r="J32" s="1067"/>
      <c r="K32" s="1067"/>
      <c r="L32" s="1067"/>
      <c r="M32" s="1067"/>
      <c r="N32" s="1067"/>
      <c r="O32" s="1067"/>
      <c r="P32" s="1067"/>
      <c r="Q32" s="1067"/>
      <c r="AY32" s="675"/>
      <c r="AZ32" s="222"/>
      <c r="BA32" s="222"/>
      <c r="BB32" s="222"/>
      <c r="BC32" s="222"/>
      <c r="BD32" s="675"/>
      <c r="BE32" s="222"/>
      <c r="BF32" s="675"/>
      <c r="BG32" s="675"/>
      <c r="BH32" s="675"/>
      <c r="BI32" s="675"/>
      <c r="BJ32" s="222"/>
    </row>
    <row r="33" spans="1:74" s="169" customFormat="1" ht="11.95" customHeight="1" x14ac:dyDescent="0.2">
      <c r="A33" s="168"/>
      <c r="B33" s="1077" t="s">
        <v>494</v>
      </c>
      <c r="C33" s="1067"/>
      <c r="D33" s="1067"/>
      <c r="E33" s="1067"/>
      <c r="F33" s="1067"/>
      <c r="G33" s="1067"/>
      <c r="H33" s="1067"/>
      <c r="I33" s="1067"/>
      <c r="J33" s="1067"/>
      <c r="K33" s="1067"/>
      <c r="L33" s="1067"/>
      <c r="M33" s="1067"/>
      <c r="N33" s="1067"/>
      <c r="O33" s="1067"/>
      <c r="P33" s="1067"/>
      <c r="Q33" s="1067"/>
      <c r="AY33" s="675"/>
      <c r="AZ33" s="222"/>
      <c r="BA33" s="222"/>
      <c r="BB33" s="222"/>
      <c r="BC33" s="222"/>
      <c r="BD33" s="675"/>
      <c r="BE33" s="222"/>
      <c r="BF33" s="675"/>
      <c r="BG33" s="675"/>
      <c r="BH33" s="675"/>
      <c r="BI33" s="675"/>
      <c r="BJ33" s="222"/>
    </row>
    <row r="34" spans="1:74" s="170" customFormat="1" ht="11.95" customHeight="1" x14ac:dyDescent="0.2">
      <c r="A34" s="160"/>
      <c r="B34" s="799" t="s">
        <v>840</v>
      </c>
      <c r="C34" s="787"/>
      <c r="D34" s="787"/>
      <c r="E34" s="787"/>
      <c r="F34" s="787"/>
      <c r="G34" s="787"/>
      <c r="H34" s="787"/>
      <c r="I34" s="787"/>
      <c r="J34" s="787"/>
      <c r="K34" s="787"/>
      <c r="L34" s="787"/>
      <c r="M34" s="787"/>
      <c r="N34" s="787"/>
      <c r="O34" s="787"/>
      <c r="P34" s="787"/>
      <c r="Q34" s="787"/>
      <c r="AY34" s="675"/>
      <c r="AZ34" s="223"/>
      <c r="BA34" s="223"/>
      <c r="BB34" s="223"/>
      <c r="BC34" s="223"/>
      <c r="BD34" s="675"/>
      <c r="BE34" s="223"/>
      <c r="BF34" s="675"/>
      <c r="BG34" s="675"/>
      <c r="BH34" s="675"/>
      <c r="BI34" s="675"/>
      <c r="BJ34" s="223"/>
    </row>
    <row r="35" spans="1:74" ht="12.85" x14ac:dyDescent="0.2">
      <c r="A35" s="160"/>
      <c r="B35" s="1004" t="s">
        <v>1592</v>
      </c>
      <c r="C35" s="1071"/>
      <c r="D35" s="1071"/>
      <c r="E35" s="1071"/>
      <c r="F35" s="1071"/>
      <c r="G35" s="1071"/>
      <c r="H35" s="1071"/>
      <c r="I35" s="1071"/>
      <c r="J35" s="1071"/>
      <c r="K35" s="1071"/>
      <c r="L35" s="1071"/>
      <c r="M35" s="1071"/>
      <c r="N35" s="1071"/>
      <c r="O35" s="1071"/>
      <c r="P35" s="1071"/>
      <c r="Q35" s="1067"/>
      <c r="BD35" s="674"/>
      <c r="BE35" s="148"/>
      <c r="BF35" s="674"/>
      <c r="BK35" s="148"/>
      <c r="BL35" s="148"/>
      <c r="BM35" s="148"/>
      <c r="BN35" s="148"/>
      <c r="BO35" s="148"/>
      <c r="BP35" s="148"/>
      <c r="BQ35" s="148"/>
      <c r="BR35" s="148"/>
      <c r="BS35" s="148"/>
      <c r="BT35" s="148"/>
      <c r="BU35" s="148"/>
      <c r="BV35" s="148"/>
    </row>
    <row r="36" spans="1:74" ht="12.85" x14ac:dyDescent="0.2">
      <c r="A36" s="160"/>
      <c r="B36" s="1007" t="s">
        <v>1590</v>
      </c>
      <c r="C36" s="1006"/>
      <c r="D36" s="1006"/>
      <c r="E36" s="1006"/>
      <c r="F36" s="1006"/>
      <c r="G36" s="1006"/>
      <c r="H36" s="1006"/>
      <c r="I36" s="1006"/>
      <c r="J36" s="1006"/>
      <c r="K36" s="1006"/>
      <c r="L36" s="1006"/>
      <c r="M36" s="1006"/>
      <c r="N36" s="1006"/>
      <c r="O36" s="1006"/>
      <c r="P36" s="1006"/>
      <c r="Q36" s="1067"/>
      <c r="BK36" s="148"/>
      <c r="BL36" s="148"/>
      <c r="BM36" s="148"/>
      <c r="BN36" s="148"/>
      <c r="BO36" s="148"/>
      <c r="BP36" s="148"/>
      <c r="BQ36" s="148"/>
      <c r="BR36" s="148"/>
      <c r="BS36" s="148"/>
      <c r="BT36" s="148"/>
      <c r="BU36" s="148"/>
      <c r="BV36" s="148"/>
    </row>
    <row r="37" spans="1:74" ht="12.85" x14ac:dyDescent="0.2">
      <c r="A37" s="160"/>
      <c r="B37" s="1025" t="s">
        <v>842</v>
      </c>
      <c r="C37" s="1006"/>
      <c r="D37" s="1006"/>
      <c r="E37" s="1006"/>
      <c r="F37" s="1006"/>
      <c r="G37" s="1006"/>
      <c r="H37" s="1006"/>
      <c r="I37" s="1006"/>
      <c r="J37" s="1006"/>
      <c r="K37" s="1006"/>
      <c r="L37" s="1006"/>
      <c r="M37" s="1006"/>
      <c r="N37" s="1006"/>
      <c r="O37" s="1006"/>
      <c r="P37" s="1006"/>
      <c r="Q37" s="1006"/>
      <c r="BK37" s="148"/>
      <c r="BL37" s="148"/>
      <c r="BM37" s="148"/>
      <c r="BN37" s="148"/>
      <c r="BO37" s="148"/>
      <c r="BP37" s="148"/>
      <c r="BQ37" s="148"/>
      <c r="BR37" s="148"/>
      <c r="BS37" s="148"/>
      <c r="BT37" s="148"/>
      <c r="BU37" s="148"/>
      <c r="BV37" s="148"/>
    </row>
    <row r="38" spans="1:74" x14ac:dyDescent="0.15">
      <c r="BK38" s="148"/>
      <c r="BL38" s="148"/>
      <c r="BM38" s="148"/>
      <c r="BN38" s="148"/>
      <c r="BO38" s="148"/>
      <c r="BP38" s="148"/>
      <c r="BQ38" s="148"/>
      <c r="BR38" s="148"/>
      <c r="BS38" s="148"/>
      <c r="BT38" s="148"/>
      <c r="BU38" s="148"/>
      <c r="BV38" s="148"/>
    </row>
    <row r="39" spans="1:74" x14ac:dyDescent="0.15">
      <c r="BK39" s="148"/>
      <c r="BL39" s="148"/>
      <c r="BM39" s="148"/>
      <c r="BN39" s="148"/>
      <c r="BO39" s="148"/>
      <c r="BP39" s="148"/>
      <c r="BQ39" s="148"/>
      <c r="BR39" s="148"/>
      <c r="BS39" s="148"/>
      <c r="BT39" s="148"/>
      <c r="BU39" s="148"/>
      <c r="BV39" s="148"/>
    </row>
    <row r="40" spans="1:74" x14ac:dyDescent="0.15">
      <c r="BK40" s="148"/>
      <c r="BL40" s="148"/>
      <c r="BM40" s="148"/>
      <c r="BN40" s="148"/>
      <c r="BO40" s="148"/>
      <c r="BP40" s="148"/>
      <c r="BQ40" s="148"/>
      <c r="BR40" s="148"/>
      <c r="BS40" s="148"/>
      <c r="BT40" s="148"/>
      <c r="BU40" s="148"/>
      <c r="BV40" s="148"/>
    </row>
    <row r="41" spans="1:74" x14ac:dyDescent="0.15">
      <c r="BK41" s="148"/>
      <c r="BL41" s="148"/>
      <c r="BM41" s="148"/>
      <c r="BN41" s="148"/>
      <c r="BO41" s="148"/>
      <c r="BP41" s="148"/>
      <c r="BQ41" s="148"/>
      <c r="BR41" s="148"/>
      <c r="BS41" s="148"/>
      <c r="BT41" s="148"/>
      <c r="BU41" s="148"/>
      <c r="BV41" s="148"/>
    </row>
    <row r="42" spans="1:74" x14ac:dyDescent="0.15">
      <c r="BK42" s="148"/>
      <c r="BL42" s="148"/>
      <c r="BM42" s="148"/>
      <c r="BN42" s="148"/>
      <c r="BO42" s="148"/>
      <c r="BP42" s="148"/>
      <c r="BQ42" s="148"/>
      <c r="BR42" s="148"/>
      <c r="BS42" s="148"/>
      <c r="BT42" s="148"/>
      <c r="BU42" s="148"/>
      <c r="BV42" s="148"/>
    </row>
    <row r="43" spans="1:74" x14ac:dyDescent="0.15">
      <c r="BK43" s="148"/>
      <c r="BL43" s="148"/>
      <c r="BM43" s="148"/>
      <c r="BN43" s="148"/>
      <c r="BO43" s="148"/>
      <c r="BP43" s="148"/>
      <c r="BQ43" s="148"/>
      <c r="BR43" s="148"/>
      <c r="BS43" s="148"/>
      <c r="BT43" s="148"/>
      <c r="BU43" s="148"/>
      <c r="BV43" s="148"/>
    </row>
    <row r="44" spans="1:74" x14ac:dyDescent="0.15">
      <c r="BK44" s="148"/>
      <c r="BL44" s="148"/>
      <c r="BM44" s="148"/>
      <c r="BN44" s="148"/>
      <c r="BO44" s="148"/>
      <c r="BP44" s="148"/>
      <c r="BQ44" s="148"/>
      <c r="BR44" s="148"/>
      <c r="BS44" s="148"/>
      <c r="BT44" s="148"/>
      <c r="BU44" s="148"/>
      <c r="BV44" s="148"/>
    </row>
    <row r="45" spans="1:74" x14ac:dyDescent="0.15">
      <c r="BK45" s="148"/>
      <c r="BL45" s="148"/>
      <c r="BM45" s="148"/>
      <c r="BN45" s="148"/>
      <c r="BO45" s="148"/>
      <c r="BP45" s="148"/>
      <c r="BQ45" s="148"/>
      <c r="BR45" s="148"/>
      <c r="BS45" s="148"/>
      <c r="BT45" s="148"/>
      <c r="BU45" s="148"/>
      <c r="BV45" s="148"/>
    </row>
    <row r="46" spans="1:74" x14ac:dyDescent="0.15">
      <c r="BK46" s="148"/>
      <c r="BL46" s="148"/>
      <c r="BM46" s="148"/>
      <c r="BN46" s="148"/>
      <c r="BO46" s="148"/>
      <c r="BP46" s="148"/>
      <c r="BQ46" s="148"/>
      <c r="BR46" s="148"/>
      <c r="BS46" s="148"/>
      <c r="BT46" s="148"/>
      <c r="BU46" s="148"/>
      <c r="BV46" s="148"/>
    </row>
    <row r="47" spans="1:74" x14ac:dyDescent="0.15">
      <c r="BK47" s="148"/>
      <c r="BL47" s="148"/>
      <c r="BM47" s="148"/>
      <c r="BN47" s="148"/>
      <c r="BO47" s="148"/>
      <c r="BP47" s="148"/>
      <c r="BQ47" s="148"/>
      <c r="BR47" s="148"/>
      <c r="BS47" s="148"/>
      <c r="BT47" s="148"/>
      <c r="BU47" s="148"/>
      <c r="BV47" s="148"/>
    </row>
    <row r="48" spans="1:74" x14ac:dyDescent="0.15">
      <c r="BK48" s="148"/>
      <c r="BL48" s="148"/>
      <c r="BM48" s="148"/>
      <c r="BN48" s="148"/>
      <c r="BO48" s="148"/>
      <c r="BP48" s="148"/>
      <c r="BQ48" s="148"/>
      <c r="BR48" s="148"/>
      <c r="BS48" s="148"/>
      <c r="BT48" s="148"/>
      <c r="BU48" s="148"/>
      <c r="BV48" s="148"/>
    </row>
    <row r="49" spans="63:74" x14ac:dyDescent="0.15">
      <c r="BK49" s="148"/>
      <c r="BL49" s="148"/>
      <c r="BM49" s="148"/>
      <c r="BN49" s="148"/>
      <c r="BO49" s="148"/>
      <c r="BP49" s="148"/>
      <c r="BQ49" s="148"/>
      <c r="BR49" s="148"/>
      <c r="BS49" s="148"/>
      <c r="BT49" s="148"/>
      <c r="BU49" s="148"/>
      <c r="BV49" s="148"/>
    </row>
    <row r="50" spans="63:74" x14ac:dyDescent="0.15">
      <c r="BK50" s="148"/>
      <c r="BL50" s="148"/>
      <c r="BM50" s="148"/>
      <c r="BN50" s="148"/>
      <c r="BO50" s="148"/>
      <c r="BP50" s="148"/>
      <c r="BQ50" s="148"/>
      <c r="BR50" s="148"/>
      <c r="BS50" s="148"/>
      <c r="BT50" s="148"/>
      <c r="BU50" s="148"/>
      <c r="BV50" s="148"/>
    </row>
    <row r="51" spans="63:74" x14ac:dyDescent="0.15">
      <c r="BK51" s="148"/>
      <c r="BL51" s="148"/>
      <c r="BM51" s="148"/>
      <c r="BN51" s="148"/>
      <c r="BO51" s="148"/>
      <c r="BP51" s="148"/>
      <c r="BQ51" s="148"/>
      <c r="BR51" s="148"/>
      <c r="BS51" s="148"/>
      <c r="BT51" s="148"/>
      <c r="BU51" s="148"/>
      <c r="BV51" s="148"/>
    </row>
    <row r="52" spans="63:74" x14ac:dyDescent="0.15">
      <c r="BK52" s="148"/>
      <c r="BL52" s="148"/>
      <c r="BM52" s="148"/>
      <c r="BN52" s="148"/>
      <c r="BO52" s="148"/>
      <c r="BP52" s="148"/>
      <c r="BQ52" s="148"/>
      <c r="BR52" s="148"/>
      <c r="BS52" s="148"/>
      <c r="BT52" s="148"/>
      <c r="BU52" s="148"/>
      <c r="BV52" s="148"/>
    </row>
    <row r="53" spans="63:74" x14ac:dyDescent="0.15">
      <c r="BK53" s="148"/>
      <c r="BL53" s="148"/>
      <c r="BM53" s="148"/>
      <c r="BN53" s="148"/>
      <c r="BO53" s="148"/>
      <c r="BP53" s="148"/>
      <c r="BQ53" s="148"/>
      <c r="BR53" s="148"/>
      <c r="BS53" s="148"/>
      <c r="BT53" s="148"/>
      <c r="BU53" s="148"/>
      <c r="BV53" s="148"/>
    </row>
    <row r="54" spans="63:74" x14ac:dyDescent="0.15">
      <c r="BK54" s="148"/>
      <c r="BL54" s="148"/>
      <c r="BM54" s="148"/>
      <c r="BN54" s="148"/>
      <c r="BO54" s="148"/>
      <c r="BP54" s="148"/>
      <c r="BQ54" s="148"/>
      <c r="BR54" s="148"/>
      <c r="BS54" s="148"/>
      <c r="BT54" s="148"/>
      <c r="BU54" s="148"/>
      <c r="BV54" s="148"/>
    </row>
    <row r="55" spans="63:74" x14ac:dyDescent="0.15">
      <c r="BK55" s="148"/>
      <c r="BL55" s="148"/>
      <c r="BM55" s="148"/>
      <c r="BN55" s="148"/>
      <c r="BO55" s="148"/>
      <c r="BP55" s="148"/>
      <c r="BQ55" s="148"/>
      <c r="BR55" s="148"/>
      <c r="BS55" s="148"/>
      <c r="BT55" s="148"/>
      <c r="BU55" s="148"/>
      <c r="BV55" s="148"/>
    </row>
    <row r="56" spans="63:74" x14ac:dyDescent="0.15">
      <c r="BK56" s="148"/>
      <c r="BL56" s="148"/>
      <c r="BM56" s="148"/>
      <c r="BN56" s="148"/>
      <c r="BO56" s="148"/>
      <c r="BP56" s="148"/>
      <c r="BQ56" s="148"/>
      <c r="BR56" s="148"/>
      <c r="BS56" s="148"/>
      <c r="BT56" s="148"/>
      <c r="BU56" s="148"/>
      <c r="BV56" s="148"/>
    </row>
    <row r="57" spans="63:74" x14ac:dyDescent="0.15">
      <c r="BK57" s="148"/>
      <c r="BL57" s="148"/>
      <c r="BM57" s="148"/>
      <c r="BN57" s="148"/>
      <c r="BO57" s="148"/>
      <c r="BP57" s="148"/>
      <c r="BQ57" s="148"/>
      <c r="BR57" s="148"/>
      <c r="BS57" s="148"/>
      <c r="BT57" s="148"/>
      <c r="BU57" s="148"/>
      <c r="BV57" s="148"/>
    </row>
    <row r="58" spans="63:74" x14ac:dyDescent="0.15">
      <c r="BK58" s="148"/>
      <c r="BL58" s="148"/>
      <c r="BM58" s="148"/>
      <c r="BN58" s="148"/>
      <c r="BO58" s="148"/>
      <c r="BP58" s="148"/>
      <c r="BQ58" s="148"/>
      <c r="BR58" s="148"/>
      <c r="BS58" s="148"/>
      <c r="BT58" s="148"/>
      <c r="BU58" s="148"/>
      <c r="BV58" s="148"/>
    </row>
    <row r="59" spans="63:74" x14ac:dyDescent="0.15">
      <c r="BK59" s="148"/>
      <c r="BL59" s="148"/>
      <c r="BM59" s="148"/>
      <c r="BN59" s="148"/>
      <c r="BO59" s="148"/>
      <c r="BP59" s="148"/>
      <c r="BQ59" s="148"/>
      <c r="BR59" s="148"/>
      <c r="BS59" s="148"/>
      <c r="BT59" s="148"/>
      <c r="BU59" s="148"/>
      <c r="BV59" s="148"/>
    </row>
    <row r="60" spans="63:74" x14ac:dyDescent="0.15">
      <c r="BK60" s="148"/>
      <c r="BL60" s="148"/>
      <c r="BM60" s="148"/>
      <c r="BN60" s="148"/>
      <c r="BO60" s="148"/>
      <c r="BP60" s="148"/>
      <c r="BQ60" s="148"/>
      <c r="BR60" s="148"/>
      <c r="BS60" s="148"/>
      <c r="BT60" s="148"/>
      <c r="BU60" s="148"/>
      <c r="BV60" s="148"/>
    </row>
    <row r="61" spans="63:74" x14ac:dyDescent="0.15">
      <c r="BK61" s="148"/>
      <c r="BL61" s="148"/>
      <c r="BM61" s="148"/>
      <c r="BN61" s="148"/>
      <c r="BO61" s="148"/>
      <c r="BP61" s="148"/>
      <c r="BQ61" s="148"/>
      <c r="BR61" s="148"/>
      <c r="BS61" s="148"/>
      <c r="BT61" s="148"/>
      <c r="BU61" s="148"/>
      <c r="BV61" s="148"/>
    </row>
    <row r="62" spans="63:74" x14ac:dyDescent="0.15">
      <c r="BK62" s="148"/>
      <c r="BL62" s="148"/>
      <c r="BM62" s="148"/>
      <c r="BN62" s="148"/>
      <c r="BO62" s="148"/>
      <c r="BP62" s="148"/>
      <c r="BQ62" s="148"/>
      <c r="BR62" s="148"/>
      <c r="BS62" s="148"/>
      <c r="BT62" s="148"/>
      <c r="BU62" s="148"/>
      <c r="BV62" s="148"/>
    </row>
    <row r="63" spans="63:74" x14ac:dyDescent="0.15">
      <c r="BK63" s="148"/>
      <c r="BL63" s="148"/>
      <c r="BM63" s="148"/>
      <c r="BN63" s="148"/>
      <c r="BO63" s="148"/>
      <c r="BP63" s="148"/>
      <c r="BQ63" s="148"/>
      <c r="BR63" s="148"/>
      <c r="BS63" s="148"/>
      <c r="BT63" s="148"/>
      <c r="BU63" s="148"/>
      <c r="BV63" s="148"/>
    </row>
    <row r="64" spans="63:74" x14ac:dyDescent="0.15">
      <c r="BK64" s="148"/>
      <c r="BL64" s="148"/>
      <c r="BM64" s="148"/>
      <c r="BN64" s="148"/>
      <c r="BO64" s="148"/>
      <c r="BP64" s="148"/>
      <c r="BQ64" s="148"/>
      <c r="BR64" s="148"/>
      <c r="BS64" s="148"/>
      <c r="BT64" s="148"/>
      <c r="BU64" s="148"/>
      <c r="BV64" s="148"/>
    </row>
    <row r="65" spans="63:74" x14ac:dyDescent="0.15">
      <c r="BK65" s="148"/>
      <c r="BL65" s="148"/>
      <c r="BM65" s="148"/>
      <c r="BN65" s="148"/>
      <c r="BO65" s="148"/>
      <c r="BP65" s="148"/>
      <c r="BQ65" s="148"/>
      <c r="BR65" s="148"/>
      <c r="BS65" s="148"/>
      <c r="BT65" s="148"/>
      <c r="BU65" s="148"/>
      <c r="BV65" s="148"/>
    </row>
    <row r="66" spans="63:74" x14ac:dyDescent="0.15">
      <c r="BK66" s="148"/>
      <c r="BL66" s="148"/>
      <c r="BM66" s="148"/>
      <c r="BN66" s="148"/>
      <c r="BO66" s="148"/>
      <c r="BP66" s="148"/>
      <c r="BQ66" s="148"/>
      <c r="BR66" s="148"/>
      <c r="BS66" s="148"/>
      <c r="BT66" s="148"/>
      <c r="BU66" s="148"/>
      <c r="BV66" s="148"/>
    </row>
    <row r="67" spans="63:74" x14ac:dyDescent="0.15">
      <c r="BK67" s="148"/>
      <c r="BL67" s="148"/>
      <c r="BM67" s="148"/>
      <c r="BN67" s="148"/>
      <c r="BO67" s="148"/>
      <c r="BP67" s="148"/>
      <c r="BQ67" s="148"/>
      <c r="BR67" s="148"/>
      <c r="BS67" s="148"/>
      <c r="BT67" s="148"/>
      <c r="BU67" s="148"/>
      <c r="BV67" s="148"/>
    </row>
    <row r="68" spans="63:74" x14ac:dyDescent="0.15">
      <c r="BK68" s="148"/>
      <c r="BL68" s="148"/>
      <c r="BM68" s="148"/>
      <c r="BN68" s="148"/>
      <c r="BO68" s="148"/>
      <c r="BP68" s="148"/>
      <c r="BQ68" s="148"/>
      <c r="BR68" s="148"/>
      <c r="BS68" s="148"/>
      <c r="BT68" s="148"/>
      <c r="BU68" s="148"/>
      <c r="BV68" s="148"/>
    </row>
    <row r="69" spans="63:74" x14ac:dyDescent="0.15">
      <c r="BK69" s="148"/>
      <c r="BL69" s="148"/>
      <c r="BM69" s="148"/>
      <c r="BN69" s="148"/>
      <c r="BO69" s="148"/>
      <c r="BP69" s="148"/>
      <c r="BQ69" s="148"/>
      <c r="BR69" s="148"/>
      <c r="BS69" s="148"/>
      <c r="BT69" s="148"/>
      <c r="BU69" s="148"/>
      <c r="BV69" s="148"/>
    </row>
    <row r="70" spans="63:74" x14ac:dyDescent="0.15">
      <c r="BK70" s="148"/>
      <c r="BL70" s="148"/>
      <c r="BM70" s="148"/>
      <c r="BN70" s="148"/>
      <c r="BO70" s="148"/>
      <c r="BP70" s="148"/>
      <c r="BQ70" s="148"/>
      <c r="BR70" s="148"/>
      <c r="BS70" s="148"/>
      <c r="BT70" s="148"/>
      <c r="BU70" s="148"/>
      <c r="BV70" s="148"/>
    </row>
    <row r="71" spans="63:74" x14ac:dyDescent="0.15">
      <c r="BK71" s="148"/>
      <c r="BL71" s="148"/>
      <c r="BM71" s="148"/>
      <c r="BN71" s="148"/>
      <c r="BO71" s="148"/>
      <c r="BP71" s="148"/>
      <c r="BQ71" s="148"/>
      <c r="BR71" s="148"/>
      <c r="BS71" s="148"/>
      <c r="BT71" s="148"/>
      <c r="BU71" s="148"/>
      <c r="BV71" s="148"/>
    </row>
    <row r="72" spans="63:74" x14ac:dyDescent="0.15">
      <c r="BK72" s="148"/>
      <c r="BL72" s="148"/>
      <c r="BM72" s="148"/>
      <c r="BN72" s="148"/>
      <c r="BO72" s="148"/>
      <c r="BP72" s="148"/>
      <c r="BQ72" s="148"/>
      <c r="BR72" s="148"/>
      <c r="BS72" s="148"/>
      <c r="BT72" s="148"/>
      <c r="BU72" s="148"/>
      <c r="BV72" s="148"/>
    </row>
    <row r="73" spans="63:74" x14ac:dyDescent="0.15">
      <c r="BK73" s="148"/>
      <c r="BL73" s="148"/>
      <c r="BM73" s="148"/>
      <c r="BN73" s="148"/>
      <c r="BO73" s="148"/>
      <c r="BP73" s="148"/>
      <c r="BQ73" s="148"/>
      <c r="BR73" s="148"/>
      <c r="BS73" s="148"/>
      <c r="BT73" s="148"/>
      <c r="BU73" s="148"/>
      <c r="BV73" s="148"/>
    </row>
    <row r="74" spans="63:74" x14ac:dyDescent="0.15">
      <c r="BK74" s="148"/>
      <c r="BL74" s="148"/>
      <c r="BM74" s="148"/>
      <c r="BN74" s="148"/>
      <c r="BO74" s="148"/>
      <c r="BP74" s="148"/>
      <c r="BQ74" s="148"/>
      <c r="BR74" s="148"/>
      <c r="BS74" s="148"/>
      <c r="BT74" s="148"/>
      <c r="BU74" s="148"/>
      <c r="BV74" s="148"/>
    </row>
    <row r="75" spans="63:74" x14ac:dyDescent="0.15">
      <c r="BK75" s="148"/>
      <c r="BL75" s="148"/>
      <c r="BM75" s="148"/>
      <c r="BN75" s="148"/>
      <c r="BO75" s="148"/>
      <c r="BP75" s="148"/>
      <c r="BQ75" s="148"/>
      <c r="BR75" s="148"/>
      <c r="BS75" s="148"/>
      <c r="BT75" s="148"/>
      <c r="BU75" s="148"/>
      <c r="BV75" s="148"/>
    </row>
    <row r="76" spans="63:74" x14ac:dyDescent="0.15">
      <c r="BK76" s="148"/>
      <c r="BL76" s="148"/>
      <c r="BM76" s="148"/>
      <c r="BN76" s="148"/>
      <c r="BO76" s="148"/>
      <c r="BP76" s="148"/>
      <c r="BQ76" s="148"/>
      <c r="BR76" s="148"/>
      <c r="BS76" s="148"/>
      <c r="BT76" s="148"/>
      <c r="BU76" s="148"/>
      <c r="BV76" s="148"/>
    </row>
    <row r="77" spans="63:74" x14ac:dyDescent="0.15">
      <c r="BK77" s="148"/>
      <c r="BL77" s="148"/>
      <c r="BM77" s="148"/>
      <c r="BN77" s="148"/>
      <c r="BO77" s="148"/>
      <c r="BP77" s="148"/>
      <c r="BQ77" s="148"/>
      <c r="BR77" s="148"/>
      <c r="BS77" s="148"/>
      <c r="BT77" s="148"/>
      <c r="BU77" s="148"/>
      <c r="BV77" s="148"/>
    </row>
    <row r="78" spans="63:74" x14ac:dyDescent="0.15">
      <c r="BK78" s="148"/>
      <c r="BL78" s="148"/>
      <c r="BM78" s="148"/>
      <c r="BN78" s="148"/>
      <c r="BO78" s="148"/>
      <c r="BP78" s="148"/>
      <c r="BQ78" s="148"/>
      <c r="BR78" s="148"/>
      <c r="BS78" s="148"/>
      <c r="BT78" s="148"/>
      <c r="BU78" s="148"/>
      <c r="BV78" s="148"/>
    </row>
    <row r="79" spans="63:74" x14ac:dyDescent="0.15">
      <c r="BK79" s="148"/>
      <c r="BL79" s="148"/>
      <c r="BM79" s="148"/>
      <c r="BN79" s="148"/>
      <c r="BO79" s="148"/>
      <c r="BP79" s="148"/>
      <c r="BQ79" s="148"/>
      <c r="BR79" s="148"/>
      <c r="BS79" s="148"/>
      <c r="BT79" s="148"/>
      <c r="BU79" s="148"/>
      <c r="BV79" s="148"/>
    </row>
    <row r="80" spans="63:74" x14ac:dyDescent="0.15">
      <c r="BK80" s="148"/>
      <c r="BL80" s="148"/>
      <c r="BM80" s="148"/>
      <c r="BN80" s="148"/>
      <c r="BO80" s="148"/>
      <c r="BP80" s="148"/>
      <c r="BQ80" s="148"/>
      <c r="BR80" s="148"/>
      <c r="BS80" s="148"/>
      <c r="BT80" s="148"/>
      <c r="BU80" s="148"/>
      <c r="BV80" s="148"/>
    </row>
    <row r="81" spans="63:74" x14ac:dyDescent="0.15">
      <c r="BK81" s="148"/>
      <c r="BL81" s="148"/>
      <c r="BM81" s="148"/>
      <c r="BN81" s="148"/>
      <c r="BO81" s="148"/>
      <c r="BP81" s="148"/>
      <c r="BQ81" s="148"/>
      <c r="BR81" s="148"/>
      <c r="BS81" s="148"/>
      <c r="BT81" s="148"/>
      <c r="BU81" s="148"/>
      <c r="BV81" s="148"/>
    </row>
    <row r="82" spans="63:74" x14ac:dyDescent="0.15">
      <c r="BK82" s="148"/>
      <c r="BL82" s="148"/>
      <c r="BM82" s="148"/>
      <c r="BN82" s="148"/>
      <c r="BO82" s="148"/>
      <c r="BP82" s="148"/>
      <c r="BQ82" s="148"/>
      <c r="BR82" s="148"/>
      <c r="BS82" s="148"/>
      <c r="BT82" s="148"/>
      <c r="BU82" s="148"/>
      <c r="BV82" s="148"/>
    </row>
    <row r="83" spans="63:74" x14ac:dyDescent="0.15">
      <c r="BK83" s="148"/>
      <c r="BL83" s="148"/>
      <c r="BM83" s="148"/>
      <c r="BN83" s="148"/>
      <c r="BO83" s="148"/>
      <c r="BP83" s="148"/>
      <c r="BQ83" s="148"/>
      <c r="BR83" s="148"/>
      <c r="BS83" s="148"/>
      <c r="BT83" s="148"/>
      <c r="BU83" s="148"/>
      <c r="BV83" s="148"/>
    </row>
    <row r="84" spans="63:74" x14ac:dyDescent="0.15">
      <c r="BK84" s="148"/>
      <c r="BL84" s="148"/>
      <c r="BM84" s="148"/>
      <c r="BN84" s="148"/>
      <c r="BO84" s="148"/>
      <c r="BP84" s="148"/>
      <c r="BQ84" s="148"/>
      <c r="BR84" s="148"/>
      <c r="BS84" s="148"/>
      <c r="BT84" s="148"/>
      <c r="BU84" s="148"/>
      <c r="BV84" s="148"/>
    </row>
    <row r="85" spans="63:74" x14ac:dyDescent="0.15">
      <c r="BK85" s="148"/>
      <c r="BL85" s="148"/>
      <c r="BM85" s="148"/>
      <c r="BN85" s="148"/>
      <c r="BO85" s="148"/>
      <c r="BP85" s="148"/>
      <c r="BQ85" s="148"/>
      <c r="BR85" s="148"/>
      <c r="BS85" s="148"/>
      <c r="BT85" s="148"/>
      <c r="BU85" s="148"/>
      <c r="BV85" s="148"/>
    </row>
    <row r="86" spans="63:74" x14ac:dyDescent="0.15">
      <c r="BK86" s="148"/>
      <c r="BL86" s="148"/>
      <c r="BM86" s="148"/>
      <c r="BN86" s="148"/>
      <c r="BO86" s="148"/>
      <c r="BP86" s="148"/>
      <c r="BQ86" s="148"/>
      <c r="BR86" s="148"/>
      <c r="BS86" s="148"/>
      <c r="BT86" s="148"/>
      <c r="BU86" s="148"/>
      <c r="BV86" s="148"/>
    </row>
    <row r="87" spans="63:74" x14ac:dyDescent="0.15">
      <c r="BK87" s="148"/>
      <c r="BL87" s="148"/>
      <c r="BM87" s="148"/>
      <c r="BN87" s="148"/>
      <c r="BO87" s="148"/>
      <c r="BP87" s="148"/>
      <c r="BQ87" s="148"/>
      <c r="BR87" s="148"/>
      <c r="BS87" s="148"/>
      <c r="BT87" s="148"/>
      <c r="BU87" s="148"/>
      <c r="BV87" s="148"/>
    </row>
    <row r="88" spans="63:74" x14ac:dyDescent="0.15">
      <c r="BK88" s="148"/>
      <c r="BL88" s="148"/>
      <c r="BM88" s="148"/>
      <c r="BN88" s="148"/>
      <c r="BO88" s="148"/>
      <c r="BP88" s="148"/>
      <c r="BQ88" s="148"/>
      <c r="BR88" s="148"/>
      <c r="BS88" s="148"/>
      <c r="BT88" s="148"/>
      <c r="BU88" s="148"/>
      <c r="BV88" s="148"/>
    </row>
    <row r="89" spans="63:74" x14ac:dyDescent="0.15">
      <c r="BK89" s="148"/>
      <c r="BL89" s="148"/>
      <c r="BM89" s="148"/>
      <c r="BN89" s="148"/>
      <c r="BO89" s="148"/>
      <c r="BP89" s="148"/>
      <c r="BQ89" s="148"/>
      <c r="BR89" s="148"/>
      <c r="BS89" s="148"/>
      <c r="BT89" s="148"/>
      <c r="BU89" s="148"/>
      <c r="BV89" s="148"/>
    </row>
    <row r="90" spans="63:74" x14ac:dyDescent="0.15">
      <c r="BK90" s="148"/>
      <c r="BL90" s="148"/>
      <c r="BM90" s="148"/>
      <c r="BN90" s="148"/>
      <c r="BO90" s="148"/>
      <c r="BP90" s="148"/>
      <c r="BQ90" s="148"/>
      <c r="BR90" s="148"/>
      <c r="BS90" s="148"/>
      <c r="BT90" s="148"/>
      <c r="BU90" s="148"/>
      <c r="BV90" s="148"/>
    </row>
    <row r="91" spans="63:74" x14ac:dyDescent="0.15">
      <c r="BK91" s="148"/>
      <c r="BL91" s="148"/>
      <c r="BM91" s="148"/>
      <c r="BN91" s="148"/>
      <c r="BO91" s="148"/>
      <c r="BP91" s="148"/>
      <c r="BQ91" s="148"/>
      <c r="BR91" s="148"/>
      <c r="BS91" s="148"/>
      <c r="BT91" s="148"/>
      <c r="BU91" s="148"/>
      <c r="BV91" s="148"/>
    </row>
    <row r="92" spans="63:74" x14ac:dyDescent="0.15">
      <c r="BK92" s="148"/>
      <c r="BL92" s="148"/>
      <c r="BM92" s="148"/>
      <c r="BN92" s="148"/>
      <c r="BO92" s="148"/>
      <c r="BP92" s="148"/>
      <c r="BQ92" s="148"/>
      <c r="BR92" s="148"/>
      <c r="BS92" s="148"/>
      <c r="BT92" s="148"/>
      <c r="BU92" s="148"/>
      <c r="BV92" s="148"/>
    </row>
    <row r="93" spans="63:74" x14ac:dyDescent="0.15">
      <c r="BK93" s="148"/>
      <c r="BL93" s="148"/>
      <c r="BM93" s="148"/>
      <c r="BN93" s="148"/>
      <c r="BO93" s="148"/>
      <c r="BP93" s="148"/>
      <c r="BQ93" s="148"/>
      <c r="BR93" s="148"/>
      <c r="BS93" s="148"/>
      <c r="BT93" s="148"/>
      <c r="BU93" s="148"/>
      <c r="BV93" s="148"/>
    </row>
    <row r="94" spans="63:74" x14ac:dyDescent="0.15">
      <c r="BK94" s="148"/>
      <c r="BL94" s="148"/>
      <c r="BM94" s="148"/>
      <c r="BN94" s="148"/>
      <c r="BO94" s="148"/>
      <c r="BP94" s="148"/>
      <c r="BQ94" s="148"/>
      <c r="BR94" s="148"/>
      <c r="BS94" s="148"/>
      <c r="BT94" s="148"/>
      <c r="BU94" s="148"/>
      <c r="BV94" s="148"/>
    </row>
    <row r="95" spans="63:74" x14ac:dyDescent="0.15">
      <c r="BK95" s="148"/>
      <c r="BL95" s="148"/>
      <c r="BM95" s="148"/>
      <c r="BN95" s="148"/>
      <c r="BO95" s="148"/>
      <c r="BP95" s="148"/>
      <c r="BQ95" s="148"/>
      <c r="BR95" s="148"/>
      <c r="BS95" s="148"/>
      <c r="BT95" s="148"/>
      <c r="BU95" s="148"/>
      <c r="BV95" s="148"/>
    </row>
    <row r="96" spans="63:74" x14ac:dyDescent="0.15">
      <c r="BK96" s="148"/>
      <c r="BL96" s="148"/>
      <c r="BM96" s="148"/>
      <c r="BN96" s="148"/>
      <c r="BO96" s="148"/>
      <c r="BP96" s="148"/>
      <c r="BQ96" s="148"/>
      <c r="BR96" s="148"/>
      <c r="BS96" s="148"/>
      <c r="BT96" s="148"/>
      <c r="BU96" s="148"/>
      <c r="BV96" s="148"/>
    </row>
    <row r="97" spans="63:74" x14ac:dyDescent="0.15">
      <c r="BK97" s="148"/>
      <c r="BL97" s="148"/>
      <c r="BM97" s="148"/>
      <c r="BN97" s="148"/>
      <c r="BO97" s="148"/>
      <c r="BP97" s="148"/>
      <c r="BQ97" s="148"/>
      <c r="BR97" s="148"/>
      <c r="BS97" s="148"/>
      <c r="BT97" s="148"/>
      <c r="BU97" s="148"/>
      <c r="BV97" s="148"/>
    </row>
    <row r="98" spans="63:74" x14ac:dyDescent="0.15">
      <c r="BK98" s="148"/>
      <c r="BL98" s="148"/>
      <c r="BM98" s="148"/>
      <c r="BN98" s="148"/>
      <c r="BO98" s="148"/>
      <c r="BP98" s="148"/>
      <c r="BQ98" s="148"/>
      <c r="BR98" s="148"/>
      <c r="BS98" s="148"/>
      <c r="BT98" s="148"/>
      <c r="BU98" s="148"/>
      <c r="BV98" s="148"/>
    </row>
    <row r="99" spans="63:74" x14ac:dyDescent="0.15">
      <c r="BK99" s="148"/>
      <c r="BL99" s="148"/>
      <c r="BM99" s="148"/>
      <c r="BN99" s="148"/>
      <c r="BO99" s="148"/>
      <c r="BP99" s="148"/>
      <c r="BQ99" s="148"/>
      <c r="BR99" s="148"/>
      <c r="BS99" s="148"/>
      <c r="BT99" s="148"/>
      <c r="BU99" s="148"/>
      <c r="BV99" s="148"/>
    </row>
    <row r="100" spans="63:74" x14ac:dyDescent="0.15">
      <c r="BK100" s="148"/>
      <c r="BL100" s="148"/>
      <c r="BM100" s="148"/>
      <c r="BN100" s="148"/>
      <c r="BO100" s="148"/>
      <c r="BP100" s="148"/>
      <c r="BQ100" s="148"/>
      <c r="BR100" s="148"/>
      <c r="BS100" s="148"/>
      <c r="BT100" s="148"/>
      <c r="BU100" s="148"/>
      <c r="BV100" s="148"/>
    </row>
    <row r="101" spans="63:74" x14ac:dyDescent="0.15">
      <c r="BK101" s="148"/>
      <c r="BL101" s="148"/>
      <c r="BM101" s="148"/>
      <c r="BN101" s="148"/>
      <c r="BO101" s="148"/>
      <c r="BP101" s="148"/>
      <c r="BQ101" s="148"/>
      <c r="BR101" s="148"/>
      <c r="BS101" s="148"/>
      <c r="BT101" s="148"/>
      <c r="BU101" s="148"/>
      <c r="BV101" s="148"/>
    </row>
    <row r="102" spans="63:74" x14ac:dyDescent="0.15">
      <c r="BK102" s="148"/>
      <c r="BL102" s="148"/>
      <c r="BM102" s="148"/>
      <c r="BN102" s="148"/>
      <c r="BO102" s="148"/>
      <c r="BP102" s="148"/>
      <c r="BQ102" s="148"/>
      <c r="BR102" s="148"/>
      <c r="BS102" s="148"/>
      <c r="BT102" s="148"/>
      <c r="BU102" s="148"/>
      <c r="BV102" s="148"/>
    </row>
    <row r="103" spans="63:74" x14ac:dyDescent="0.15">
      <c r="BK103" s="148"/>
      <c r="BL103" s="148"/>
      <c r="BM103" s="148"/>
      <c r="BN103" s="148"/>
      <c r="BO103" s="148"/>
      <c r="BP103" s="148"/>
      <c r="BQ103" s="148"/>
      <c r="BR103" s="148"/>
      <c r="BS103" s="148"/>
      <c r="BT103" s="148"/>
      <c r="BU103" s="148"/>
      <c r="BV103" s="148"/>
    </row>
    <row r="104" spans="63:74" x14ac:dyDescent="0.15">
      <c r="BK104" s="148"/>
      <c r="BL104" s="148"/>
      <c r="BM104" s="148"/>
      <c r="BN104" s="148"/>
      <c r="BO104" s="148"/>
      <c r="BP104" s="148"/>
      <c r="BQ104" s="148"/>
      <c r="BR104" s="148"/>
      <c r="BS104" s="148"/>
      <c r="BT104" s="148"/>
      <c r="BU104" s="148"/>
      <c r="BV104" s="148"/>
    </row>
    <row r="105" spans="63:74" x14ac:dyDescent="0.15">
      <c r="BK105" s="148"/>
      <c r="BL105" s="148"/>
      <c r="BM105" s="148"/>
      <c r="BN105" s="148"/>
      <c r="BO105" s="148"/>
      <c r="BP105" s="148"/>
      <c r="BQ105" s="148"/>
      <c r="BR105" s="148"/>
      <c r="BS105" s="148"/>
      <c r="BT105" s="148"/>
      <c r="BU105" s="148"/>
      <c r="BV105" s="148"/>
    </row>
    <row r="106" spans="63:74" x14ac:dyDescent="0.15">
      <c r="BK106" s="148"/>
      <c r="BL106" s="148"/>
      <c r="BM106" s="148"/>
      <c r="BN106" s="148"/>
      <c r="BO106" s="148"/>
      <c r="BP106" s="148"/>
      <c r="BQ106" s="148"/>
      <c r="BR106" s="148"/>
      <c r="BS106" s="148"/>
      <c r="BT106" s="148"/>
      <c r="BU106" s="148"/>
      <c r="BV106" s="148"/>
    </row>
    <row r="107" spans="63:74" x14ac:dyDescent="0.15">
      <c r="BK107" s="148"/>
      <c r="BL107" s="148"/>
      <c r="BM107" s="148"/>
      <c r="BN107" s="148"/>
      <c r="BO107" s="148"/>
      <c r="BP107" s="148"/>
      <c r="BQ107" s="148"/>
      <c r="BR107" s="148"/>
      <c r="BS107" s="148"/>
      <c r="BT107" s="148"/>
      <c r="BU107" s="148"/>
      <c r="BV107" s="148"/>
    </row>
    <row r="108" spans="63:74" x14ac:dyDescent="0.15">
      <c r="BK108" s="148"/>
      <c r="BL108" s="148"/>
      <c r="BM108" s="148"/>
      <c r="BN108" s="148"/>
      <c r="BO108" s="148"/>
      <c r="BP108" s="148"/>
      <c r="BQ108" s="148"/>
      <c r="BR108" s="148"/>
      <c r="BS108" s="148"/>
      <c r="BT108" s="148"/>
      <c r="BU108" s="148"/>
      <c r="BV108" s="148"/>
    </row>
    <row r="109" spans="63:74" x14ac:dyDescent="0.15">
      <c r="BK109" s="148"/>
      <c r="BL109" s="148"/>
      <c r="BM109" s="148"/>
      <c r="BN109" s="148"/>
      <c r="BO109" s="148"/>
      <c r="BP109" s="148"/>
      <c r="BQ109" s="148"/>
      <c r="BR109" s="148"/>
      <c r="BS109" s="148"/>
      <c r="BT109" s="148"/>
      <c r="BU109" s="148"/>
      <c r="BV109" s="148"/>
    </row>
    <row r="110" spans="63:74" x14ac:dyDescent="0.15">
      <c r="BK110" s="148"/>
      <c r="BL110" s="148"/>
      <c r="BM110" s="148"/>
      <c r="BN110" s="148"/>
      <c r="BO110" s="148"/>
      <c r="BP110" s="148"/>
      <c r="BQ110" s="148"/>
      <c r="BR110" s="148"/>
      <c r="BS110" s="148"/>
      <c r="BT110" s="148"/>
      <c r="BU110" s="148"/>
      <c r="BV110" s="148"/>
    </row>
    <row r="111" spans="63:74" x14ac:dyDescent="0.15">
      <c r="BK111" s="148"/>
      <c r="BL111" s="148"/>
      <c r="BM111" s="148"/>
      <c r="BN111" s="148"/>
      <c r="BO111" s="148"/>
      <c r="BP111" s="148"/>
      <c r="BQ111" s="148"/>
      <c r="BR111" s="148"/>
      <c r="BS111" s="148"/>
      <c r="BT111" s="148"/>
      <c r="BU111" s="148"/>
      <c r="BV111" s="148"/>
    </row>
    <row r="112" spans="63:74" x14ac:dyDescent="0.15">
      <c r="BK112" s="148"/>
      <c r="BL112" s="148"/>
      <c r="BM112" s="148"/>
      <c r="BN112" s="148"/>
      <c r="BO112" s="148"/>
      <c r="BP112" s="148"/>
      <c r="BQ112" s="148"/>
      <c r="BR112" s="148"/>
      <c r="BS112" s="148"/>
      <c r="BT112" s="148"/>
      <c r="BU112" s="148"/>
      <c r="BV112" s="148"/>
    </row>
    <row r="113" spans="63:74" x14ac:dyDescent="0.15">
      <c r="BK113" s="148"/>
      <c r="BL113" s="148"/>
      <c r="BM113" s="148"/>
      <c r="BN113" s="148"/>
      <c r="BO113" s="148"/>
      <c r="BP113" s="148"/>
      <c r="BQ113" s="148"/>
      <c r="BR113" s="148"/>
      <c r="BS113" s="148"/>
      <c r="BT113" s="148"/>
      <c r="BU113" s="148"/>
      <c r="BV113" s="148"/>
    </row>
    <row r="114" spans="63:74" x14ac:dyDescent="0.15">
      <c r="BK114" s="148"/>
      <c r="BL114" s="148"/>
      <c r="BM114" s="148"/>
      <c r="BN114" s="148"/>
      <c r="BO114" s="148"/>
      <c r="BP114" s="148"/>
      <c r="BQ114" s="148"/>
      <c r="BR114" s="148"/>
      <c r="BS114" s="148"/>
      <c r="BT114" s="148"/>
      <c r="BU114" s="148"/>
      <c r="BV114" s="148"/>
    </row>
    <row r="115" spans="63:74" x14ac:dyDescent="0.15">
      <c r="BK115" s="148"/>
      <c r="BL115" s="148"/>
      <c r="BM115" s="148"/>
      <c r="BN115" s="148"/>
      <c r="BO115" s="148"/>
      <c r="BP115" s="148"/>
      <c r="BQ115" s="148"/>
      <c r="BR115" s="148"/>
      <c r="BS115" s="148"/>
      <c r="BT115" s="148"/>
      <c r="BU115" s="148"/>
      <c r="BV115" s="148"/>
    </row>
    <row r="116" spans="63:74" x14ac:dyDescent="0.15">
      <c r="BK116" s="148"/>
      <c r="BL116" s="148"/>
      <c r="BM116" s="148"/>
      <c r="BN116" s="148"/>
      <c r="BO116" s="148"/>
      <c r="BP116" s="148"/>
      <c r="BQ116" s="148"/>
      <c r="BR116" s="148"/>
      <c r="BS116" s="148"/>
      <c r="BT116" s="148"/>
      <c r="BU116" s="148"/>
      <c r="BV116" s="148"/>
    </row>
    <row r="117" spans="63:74" x14ac:dyDescent="0.15">
      <c r="BK117" s="148"/>
      <c r="BL117" s="148"/>
      <c r="BM117" s="148"/>
      <c r="BN117" s="148"/>
      <c r="BO117" s="148"/>
      <c r="BP117" s="148"/>
      <c r="BQ117" s="148"/>
      <c r="BR117" s="148"/>
      <c r="BS117" s="148"/>
      <c r="BT117" s="148"/>
      <c r="BU117" s="148"/>
      <c r="BV117" s="148"/>
    </row>
    <row r="118" spans="63:74" x14ac:dyDescent="0.15">
      <c r="BK118" s="148"/>
      <c r="BL118" s="148"/>
      <c r="BM118" s="148"/>
      <c r="BN118" s="148"/>
      <c r="BO118" s="148"/>
      <c r="BP118" s="148"/>
      <c r="BQ118" s="148"/>
      <c r="BR118" s="148"/>
      <c r="BS118" s="148"/>
      <c r="BT118" s="148"/>
      <c r="BU118" s="148"/>
      <c r="BV118" s="148"/>
    </row>
    <row r="119" spans="63:74" x14ac:dyDescent="0.15">
      <c r="BK119" s="148"/>
      <c r="BL119" s="148"/>
      <c r="BM119" s="148"/>
      <c r="BN119" s="148"/>
      <c r="BO119" s="148"/>
      <c r="BP119" s="148"/>
      <c r="BQ119" s="148"/>
      <c r="BR119" s="148"/>
      <c r="BS119" s="148"/>
      <c r="BT119" s="148"/>
      <c r="BU119" s="148"/>
      <c r="BV119" s="148"/>
    </row>
    <row r="120" spans="63:74" x14ac:dyDescent="0.15">
      <c r="BK120" s="148"/>
      <c r="BL120" s="148"/>
      <c r="BM120" s="148"/>
      <c r="BN120" s="148"/>
      <c r="BO120" s="148"/>
      <c r="BP120" s="148"/>
      <c r="BQ120" s="148"/>
      <c r="BR120" s="148"/>
      <c r="BS120" s="148"/>
      <c r="BT120" s="148"/>
      <c r="BU120" s="148"/>
      <c r="BV120" s="148"/>
    </row>
    <row r="121" spans="63:74" x14ac:dyDescent="0.15">
      <c r="BK121" s="148"/>
      <c r="BL121" s="148"/>
      <c r="BM121" s="148"/>
      <c r="BN121" s="148"/>
      <c r="BO121" s="148"/>
      <c r="BP121" s="148"/>
      <c r="BQ121" s="148"/>
      <c r="BR121" s="148"/>
      <c r="BS121" s="148"/>
      <c r="BT121" s="148"/>
      <c r="BU121" s="148"/>
      <c r="BV121" s="148"/>
    </row>
    <row r="122" spans="63:74" x14ac:dyDescent="0.15">
      <c r="BK122" s="148"/>
      <c r="BL122" s="148"/>
      <c r="BM122" s="148"/>
      <c r="BN122" s="148"/>
      <c r="BO122" s="148"/>
      <c r="BP122" s="148"/>
      <c r="BQ122" s="148"/>
      <c r="BR122" s="148"/>
      <c r="BS122" s="148"/>
      <c r="BT122" s="148"/>
      <c r="BU122" s="148"/>
      <c r="BV122" s="148"/>
    </row>
    <row r="123" spans="63:74" x14ac:dyDescent="0.15">
      <c r="BK123" s="148"/>
      <c r="BL123" s="148"/>
      <c r="BM123" s="148"/>
      <c r="BN123" s="148"/>
      <c r="BO123" s="148"/>
      <c r="BP123" s="148"/>
      <c r="BQ123" s="148"/>
      <c r="BR123" s="148"/>
      <c r="BS123" s="148"/>
      <c r="BT123" s="148"/>
      <c r="BU123" s="148"/>
      <c r="BV123" s="148"/>
    </row>
    <row r="124" spans="63:74" x14ac:dyDescent="0.15">
      <c r="BK124" s="148"/>
      <c r="BL124" s="148"/>
      <c r="BM124" s="148"/>
      <c r="BN124" s="148"/>
      <c r="BO124" s="148"/>
      <c r="BP124" s="148"/>
      <c r="BQ124" s="148"/>
      <c r="BR124" s="148"/>
      <c r="BS124" s="148"/>
      <c r="BT124" s="148"/>
      <c r="BU124" s="148"/>
      <c r="BV124" s="148"/>
    </row>
  </sheetData>
  <mergeCells count="20">
    <mergeCell ref="B35:Q35"/>
    <mergeCell ref="B36:Q36"/>
    <mergeCell ref="B37:Q37"/>
    <mergeCell ref="B32:Q32"/>
    <mergeCell ref="B33:Q33"/>
    <mergeCell ref="A1:A2"/>
    <mergeCell ref="B24:Q24"/>
    <mergeCell ref="B29:Q29"/>
    <mergeCell ref="B30:Q30"/>
    <mergeCell ref="B28:Q28"/>
    <mergeCell ref="B31:Q31"/>
    <mergeCell ref="B27:Q27"/>
    <mergeCell ref="B25:Q25"/>
    <mergeCell ref="BK3:BV3"/>
    <mergeCell ref="B1:AL1"/>
    <mergeCell ref="C3:N3"/>
    <mergeCell ref="O3:Z3"/>
    <mergeCell ref="AA3:AL3"/>
    <mergeCell ref="AM3:AX3"/>
    <mergeCell ref="AY3:BJ3"/>
  </mergeCells>
  <phoneticPr fontId="7" type="noConversion"/>
  <hyperlinks>
    <hyperlink ref="A1:A2" location="Contents!A1" display="Table of Contents"/>
  </hyperlinks>
  <pageMargins left="0.25" right="0.25" top="0.25" bottom="0.25" header="0.5" footer="0.5"/>
  <pageSetup scale="80" orientation="portrait"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pageSetUpPr fitToPage="1"/>
  </sheetPr>
  <dimension ref="A1:BV137"/>
  <sheetViews>
    <sheetView showGridLines="0" zoomScaleNormal="100" workbookViewId="0">
      <pane xSplit="2" ySplit="4" topLeftCell="AT41" activePane="bottomRight" state="frozen"/>
      <selection activeCell="BF63" sqref="BF63"/>
      <selection pane="topRight" activeCell="BF63" sqref="BF63"/>
      <selection pane="bottomLeft" activeCell="BF63" sqref="BF63"/>
      <selection pane="bottomRight" activeCell="B1" sqref="B1:AL1"/>
    </sheetView>
  </sheetViews>
  <sheetFormatPr defaultColWidth="9.5" defaultRowHeight="10.7" x14ac:dyDescent="0.2"/>
  <cols>
    <col min="1" max="1" width="14.5" style="24" customWidth="1"/>
    <col min="2" max="2" width="44.5" style="24" customWidth="1"/>
    <col min="3" max="50" width="6.5" style="24" customWidth="1"/>
    <col min="51" max="51" width="6.5" style="670" customWidth="1"/>
    <col min="52" max="55" width="6.5" style="151" customWidth="1"/>
    <col min="56" max="56" width="6.5" style="668" customWidth="1"/>
    <col min="57" max="57" width="6.5" style="287" customWidth="1"/>
    <col min="58" max="58" width="6.5" style="668" customWidth="1"/>
    <col min="59" max="61" width="6.5" style="670" customWidth="1"/>
    <col min="62" max="62" width="6.5" style="151" customWidth="1"/>
    <col min="63" max="74" width="6.5" style="24" customWidth="1"/>
    <col min="75" max="16384" width="9.5" style="24"/>
  </cols>
  <sheetData>
    <row r="1" spans="1:74" ht="13.4" customHeight="1" x14ac:dyDescent="0.2">
      <c r="A1" s="1020" t="s">
        <v>479</v>
      </c>
      <c r="B1" s="1064" t="s">
        <v>1509</v>
      </c>
      <c r="C1" s="1065"/>
      <c r="D1" s="1065"/>
      <c r="E1" s="1065"/>
      <c r="F1" s="1065"/>
      <c r="G1" s="1065"/>
      <c r="H1" s="1065"/>
      <c r="I1" s="1065"/>
      <c r="J1" s="1065"/>
      <c r="K1" s="1065"/>
      <c r="L1" s="1065"/>
      <c r="M1" s="1065"/>
      <c r="N1" s="1065"/>
      <c r="O1" s="1065"/>
      <c r="P1" s="1065"/>
      <c r="Q1" s="1065"/>
      <c r="R1" s="1065"/>
      <c r="S1" s="1065"/>
      <c r="T1" s="1065"/>
      <c r="U1" s="1065"/>
      <c r="V1" s="1065"/>
      <c r="W1" s="1065"/>
      <c r="X1" s="1065"/>
      <c r="Y1" s="1065"/>
      <c r="Z1" s="1065"/>
      <c r="AA1" s="1065"/>
      <c r="AB1" s="1065"/>
      <c r="AC1" s="1065"/>
      <c r="AD1" s="1065"/>
      <c r="AE1" s="1065"/>
      <c r="AF1" s="1065"/>
      <c r="AG1" s="1065"/>
      <c r="AH1" s="1065"/>
      <c r="AI1" s="1065"/>
      <c r="AJ1" s="1065"/>
      <c r="AK1" s="1065"/>
      <c r="AL1" s="1065"/>
    </row>
    <row r="2" spans="1:74" ht="12.85" x14ac:dyDescent="0.2">
      <c r="A2" s="1021"/>
      <c r="B2" s="228" t="str">
        <f>"U.S. Energy Information Administration  |  Short-Term Energy Outlook  - "&amp;Dates!D1</f>
        <v>U.S. Energy Information Administration  |  Short-Term Energy Outlook  - February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row>
    <row r="3" spans="1:74" s="7" customFormat="1" ht="12.85" x14ac:dyDescent="0.2">
      <c r="A3" s="338" t="s">
        <v>777</v>
      </c>
      <c r="B3" s="9"/>
      <c r="C3" s="1023">
        <f>Dates!D3</f>
        <v>2021</v>
      </c>
      <c r="D3" s="1015"/>
      <c r="E3" s="1015"/>
      <c r="F3" s="1015"/>
      <c r="G3" s="1015"/>
      <c r="H3" s="1015"/>
      <c r="I3" s="1015"/>
      <c r="J3" s="1015"/>
      <c r="K3" s="1015"/>
      <c r="L3" s="1015"/>
      <c r="M3" s="1015"/>
      <c r="N3" s="1016"/>
      <c r="O3" s="1023">
        <f>C3+1</f>
        <v>2022</v>
      </c>
      <c r="P3" s="1024"/>
      <c r="Q3" s="1024"/>
      <c r="R3" s="1024"/>
      <c r="S3" s="1024"/>
      <c r="T3" s="1024"/>
      <c r="U3" s="1024"/>
      <c r="V3" s="1024"/>
      <c r="W3" s="1024"/>
      <c r="X3" s="1015"/>
      <c r="Y3" s="1015"/>
      <c r="Z3" s="1016"/>
      <c r="AA3" s="1012">
        <f>O3+1</f>
        <v>2023</v>
      </c>
      <c r="AB3" s="1015"/>
      <c r="AC3" s="1015"/>
      <c r="AD3" s="1015"/>
      <c r="AE3" s="1015"/>
      <c r="AF3" s="1015"/>
      <c r="AG3" s="1015"/>
      <c r="AH3" s="1015"/>
      <c r="AI3" s="1015"/>
      <c r="AJ3" s="1015"/>
      <c r="AK3" s="1015"/>
      <c r="AL3" s="1016"/>
      <c r="AM3" s="1012">
        <f>AA3+1</f>
        <v>2024</v>
      </c>
      <c r="AN3" s="1015"/>
      <c r="AO3" s="1015"/>
      <c r="AP3" s="1015"/>
      <c r="AQ3" s="1015"/>
      <c r="AR3" s="1015"/>
      <c r="AS3" s="1015"/>
      <c r="AT3" s="1015"/>
      <c r="AU3" s="1015"/>
      <c r="AV3" s="1015"/>
      <c r="AW3" s="1015"/>
      <c r="AX3" s="1016"/>
      <c r="AY3" s="1012">
        <f>AM3+1</f>
        <v>2025</v>
      </c>
      <c r="AZ3" s="1013"/>
      <c r="BA3" s="1013"/>
      <c r="BB3" s="1013"/>
      <c r="BC3" s="1013"/>
      <c r="BD3" s="1013"/>
      <c r="BE3" s="1013"/>
      <c r="BF3" s="1013"/>
      <c r="BG3" s="1013"/>
      <c r="BH3" s="1013"/>
      <c r="BI3" s="1013"/>
      <c r="BJ3" s="1014"/>
      <c r="BK3" s="1012">
        <f>AY3+1</f>
        <v>2026</v>
      </c>
      <c r="BL3" s="1015"/>
      <c r="BM3" s="1015"/>
      <c r="BN3" s="1015"/>
      <c r="BO3" s="1015"/>
      <c r="BP3" s="1015"/>
      <c r="BQ3" s="1015"/>
      <c r="BR3" s="1015"/>
      <c r="BS3" s="1015"/>
      <c r="BT3" s="1015"/>
      <c r="BU3" s="1015"/>
      <c r="BV3" s="1016"/>
    </row>
    <row r="4" spans="1:74" s="7" customFormat="1" x14ac:dyDescent="0.2">
      <c r="A4" s="344" t="str">
        <f>TEXT(Dates!$D$2,"dddd, mmmm d, yyyy")</f>
        <v>Thursday, February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6" t="s">
        <v>215</v>
      </c>
      <c r="AZ4" s="12" t="s">
        <v>216</v>
      </c>
      <c r="BA4" s="12" t="s">
        <v>217</v>
      </c>
      <c r="BB4" s="12" t="s">
        <v>218</v>
      </c>
      <c r="BC4" s="12" t="s">
        <v>219</v>
      </c>
      <c r="BD4" s="656" t="s">
        <v>220</v>
      </c>
      <c r="BE4" s="12"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277"/>
      <c r="B5" s="31" t="s">
        <v>457</v>
      </c>
      <c r="C5" s="579"/>
      <c r="D5" s="579"/>
      <c r="E5" s="579"/>
      <c r="F5" s="579"/>
      <c r="G5" s="579"/>
      <c r="H5" s="579"/>
      <c r="I5" s="579"/>
      <c r="J5" s="579"/>
      <c r="K5" s="579"/>
      <c r="L5" s="579"/>
      <c r="M5" s="579"/>
      <c r="N5" s="579"/>
      <c r="O5" s="579"/>
      <c r="P5" s="579"/>
      <c r="Q5" s="579"/>
      <c r="R5" s="579"/>
      <c r="S5" s="579"/>
      <c r="T5" s="579"/>
      <c r="U5" s="579"/>
      <c r="V5" s="579"/>
      <c r="W5" s="579"/>
      <c r="X5" s="579"/>
      <c r="Y5" s="579"/>
      <c r="Z5" s="579"/>
      <c r="AA5" s="579"/>
      <c r="AB5" s="579"/>
      <c r="AC5" s="579"/>
      <c r="AD5" s="579"/>
      <c r="AE5" s="579"/>
      <c r="AF5" s="579"/>
      <c r="AG5" s="579"/>
      <c r="AH5" s="579"/>
      <c r="AI5" s="579"/>
      <c r="AJ5" s="579"/>
      <c r="AK5" s="579"/>
      <c r="AL5" s="579"/>
      <c r="AM5" s="579"/>
      <c r="AN5" s="579"/>
      <c r="AO5" s="579"/>
      <c r="AP5" s="579"/>
      <c r="AQ5" s="579"/>
      <c r="AR5" s="579"/>
      <c r="AS5" s="579"/>
      <c r="AT5" s="579"/>
      <c r="AU5" s="579"/>
      <c r="AV5" s="579"/>
      <c r="AW5" s="579"/>
      <c r="AX5" s="579"/>
      <c r="AY5" s="937"/>
      <c r="AZ5" s="882"/>
      <c r="BA5" s="882"/>
      <c r="BB5" s="882"/>
      <c r="BC5" s="882"/>
      <c r="BD5" s="883"/>
      <c r="BE5" s="883"/>
      <c r="BF5" s="883"/>
      <c r="BG5" s="883"/>
      <c r="BH5" s="581"/>
      <c r="BI5" s="581"/>
      <c r="BJ5" s="581"/>
      <c r="BK5" s="581"/>
      <c r="BL5" s="581"/>
      <c r="BM5" s="581"/>
      <c r="BN5" s="581"/>
      <c r="BO5" s="581"/>
      <c r="BP5" s="581"/>
      <c r="BQ5" s="581"/>
      <c r="BR5" s="581"/>
      <c r="BS5" s="581"/>
      <c r="BT5" s="581"/>
      <c r="BU5" s="581"/>
      <c r="BV5" s="581"/>
    </row>
    <row r="6" spans="1:74" s="287" customFormat="1" ht="11.05" customHeight="1" x14ac:dyDescent="0.2">
      <c r="A6" s="571" t="s">
        <v>1551</v>
      </c>
      <c r="B6" s="567" t="s">
        <v>1560</v>
      </c>
      <c r="C6" s="103">
        <v>0.89709893541999997</v>
      </c>
      <c r="D6" s="103">
        <v>0.96725892843000005</v>
      </c>
      <c r="E6" s="103">
        <v>1.0900624511000001</v>
      </c>
      <c r="F6" s="103">
        <v>1.074465067</v>
      </c>
      <c r="G6" s="103">
        <v>1.1619506446000001</v>
      </c>
      <c r="H6" s="103">
        <v>1.1615612662999999</v>
      </c>
      <c r="I6" s="103">
        <v>1.1474837098999999</v>
      </c>
      <c r="J6" s="103">
        <v>1.1412075806999999</v>
      </c>
      <c r="K6" s="103">
        <v>1.0906284666999999</v>
      </c>
      <c r="L6" s="103">
        <v>1.1982695168999999</v>
      </c>
      <c r="M6" s="103">
        <v>1.1790838663000001</v>
      </c>
      <c r="N6" s="103">
        <v>1.1424323865999999</v>
      </c>
      <c r="O6" s="103">
        <v>1.0260821926999999</v>
      </c>
      <c r="P6" s="103">
        <v>1.0669218575999999</v>
      </c>
      <c r="Q6" s="103">
        <v>1.1474330318999999</v>
      </c>
      <c r="R6" s="103">
        <v>1.1251138323000001</v>
      </c>
      <c r="S6" s="103">
        <v>1.1584690335000001</v>
      </c>
      <c r="T6" s="103">
        <v>1.2277938673</v>
      </c>
      <c r="U6" s="103">
        <v>1.1320674838</v>
      </c>
      <c r="V6" s="103">
        <v>1.2084397421999999</v>
      </c>
      <c r="W6" s="103">
        <v>1.1326186997000001</v>
      </c>
      <c r="X6" s="103">
        <v>1.208920129</v>
      </c>
      <c r="Y6" s="103">
        <v>1.1925926667</v>
      </c>
      <c r="Z6" s="103">
        <v>1.1444288714999999</v>
      </c>
      <c r="AA6" s="103">
        <v>1.1451844515</v>
      </c>
      <c r="AB6" s="103">
        <v>1.1527673936</v>
      </c>
      <c r="AC6" s="103">
        <v>1.2446727426999999</v>
      </c>
      <c r="AD6" s="103">
        <v>1.1985748000000001</v>
      </c>
      <c r="AE6" s="103">
        <v>1.3225942259000001</v>
      </c>
      <c r="AF6" s="103">
        <v>1.3456291667</v>
      </c>
      <c r="AG6" s="103">
        <v>1.2414935799</v>
      </c>
      <c r="AH6" s="103">
        <v>1.3356973879</v>
      </c>
      <c r="AI6" s="103">
        <v>1.279530633</v>
      </c>
      <c r="AJ6" s="103">
        <v>1.3195820317</v>
      </c>
      <c r="AK6" s="103">
        <v>1.2575020002999999</v>
      </c>
      <c r="AL6" s="103">
        <v>1.2817268389000001</v>
      </c>
      <c r="AM6" s="103">
        <v>1.1526609350999999</v>
      </c>
      <c r="AN6" s="103">
        <v>1.2960895176</v>
      </c>
      <c r="AO6" s="103">
        <v>1.2755720005</v>
      </c>
      <c r="AP6" s="103">
        <v>1.2532671339999999</v>
      </c>
      <c r="AQ6" s="103">
        <v>1.3618233221</v>
      </c>
      <c r="AR6" s="103">
        <v>1.3395218327</v>
      </c>
      <c r="AS6" s="103">
        <v>1.3909136120000001</v>
      </c>
      <c r="AT6" s="103">
        <v>1.3499789999</v>
      </c>
      <c r="AU6" s="103">
        <v>1.3257022997000001</v>
      </c>
      <c r="AV6" s="103">
        <v>1.3807177100000001</v>
      </c>
      <c r="AW6" s="103">
        <v>1.3444423333</v>
      </c>
      <c r="AX6" s="103">
        <v>1.2908722267999999</v>
      </c>
      <c r="AY6" s="938">
        <v>1.1868876508999999</v>
      </c>
      <c r="AZ6" s="582">
        <v>1.2330810000000001</v>
      </c>
      <c r="BA6" s="582">
        <v>1.2768999999999999</v>
      </c>
      <c r="BB6" s="582">
        <v>1.2706500000000001</v>
      </c>
      <c r="BC6" s="582">
        <v>1.390433</v>
      </c>
      <c r="BD6" s="582">
        <v>1.3640330000000001</v>
      </c>
      <c r="BE6" s="582">
        <v>1.379874</v>
      </c>
      <c r="BF6" s="582">
        <v>1.367907</v>
      </c>
      <c r="BG6" s="582">
        <v>1.3296889999999999</v>
      </c>
      <c r="BH6" s="582">
        <v>1.353972</v>
      </c>
      <c r="BI6" s="582">
        <v>1.3603320000000001</v>
      </c>
      <c r="BJ6" s="582">
        <v>1.335412</v>
      </c>
      <c r="BK6" s="582">
        <v>1.233134</v>
      </c>
      <c r="BL6" s="582">
        <v>1.2901020000000001</v>
      </c>
      <c r="BM6" s="582">
        <v>1.33064</v>
      </c>
      <c r="BN6" s="582">
        <v>1.312441</v>
      </c>
      <c r="BO6" s="582">
        <v>1.419233</v>
      </c>
      <c r="BP6" s="582">
        <v>1.391713</v>
      </c>
      <c r="BQ6" s="582">
        <v>1.396868</v>
      </c>
      <c r="BR6" s="582">
        <v>1.3836349999999999</v>
      </c>
      <c r="BS6" s="582">
        <v>1.3441529999999999</v>
      </c>
      <c r="BT6" s="582">
        <v>1.366325</v>
      </c>
      <c r="BU6" s="582">
        <v>1.369796</v>
      </c>
      <c r="BV6" s="582">
        <v>1.3497680000000001</v>
      </c>
    </row>
    <row r="7" spans="1:74" ht="11.05" customHeight="1" x14ac:dyDescent="0.2">
      <c r="A7" s="277" t="s">
        <v>470</v>
      </c>
      <c r="B7" s="568" t="s">
        <v>1122</v>
      </c>
      <c r="C7" s="363">
        <v>0.92932499999999996</v>
      </c>
      <c r="D7" s="363">
        <v>0.81768099999999999</v>
      </c>
      <c r="E7" s="363">
        <v>0.94604100000000002</v>
      </c>
      <c r="F7" s="363">
        <v>0.940438</v>
      </c>
      <c r="G7" s="363">
        <v>1.007231</v>
      </c>
      <c r="H7" s="363">
        <v>1.021366</v>
      </c>
      <c r="I7" s="363">
        <v>1.0144979999999999</v>
      </c>
      <c r="J7" s="363">
        <v>0.93827899999999997</v>
      </c>
      <c r="K7" s="363">
        <v>0.93601400000000001</v>
      </c>
      <c r="L7" s="363">
        <v>1.0411539999999999</v>
      </c>
      <c r="M7" s="363">
        <v>1.0794429999999999</v>
      </c>
      <c r="N7" s="363">
        <v>1.068778</v>
      </c>
      <c r="O7" s="363">
        <v>1.0384089999999999</v>
      </c>
      <c r="P7" s="363">
        <v>1.010856</v>
      </c>
      <c r="Q7" s="363">
        <v>1.0187360000000001</v>
      </c>
      <c r="R7" s="363">
        <v>0.96519999999999995</v>
      </c>
      <c r="S7" s="363">
        <v>1.0082469999999999</v>
      </c>
      <c r="T7" s="363">
        <v>1.042924</v>
      </c>
      <c r="U7" s="363">
        <v>1.0160750000000001</v>
      </c>
      <c r="V7" s="363">
        <v>0.98452300000000004</v>
      </c>
      <c r="W7" s="363">
        <v>0.90238600000000002</v>
      </c>
      <c r="X7" s="363">
        <v>1.0142089999999999</v>
      </c>
      <c r="Y7" s="363">
        <v>1.052651</v>
      </c>
      <c r="Z7" s="363">
        <v>0.96922399999999997</v>
      </c>
      <c r="AA7" s="363">
        <v>1.0020690000000001</v>
      </c>
      <c r="AB7" s="363">
        <v>0.99927299999999997</v>
      </c>
      <c r="AC7" s="363">
        <v>0.98716800000000005</v>
      </c>
      <c r="AD7" s="363">
        <v>0.97206700000000001</v>
      </c>
      <c r="AE7" s="363">
        <v>0.99418700000000004</v>
      </c>
      <c r="AF7" s="363">
        <v>1.0363119999999999</v>
      </c>
      <c r="AG7" s="363">
        <v>1.0327040000000001</v>
      </c>
      <c r="AH7" s="363">
        <v>1.0042709999999999</v>
      </c>
      <c r="AI7" s="363">
        <v>1.003455</v>
      </c>
      <c r="AJ7" s="363">
        <v>1.0276730000000001</v>
      </c>
      <c r="AK7" s="363">
        <v>1.0534300000000001</v>
      </c>
      <c r="AL7" s="363">
        <v>1.0815969999999999</v>
      </c>
      <c r="AM7" s="363">
        <v>0.98941199999999996</v>
      </c>
      <c r="AN7" s="363">
        <v>1.0705929999999999</v>
      </c>
      <c r="AO7" s="363">
        <v>1.063188</v>
      </c>
      <c r="AP7" s="363">
        <v>0.97884099999999996</v>
      </c>
      <c r="AQ7" s="363">
        <v>1.022343</v>
      </c>
      <c r="AR7" s="363">
        <v>1.037768</v>
      </c>
      <c r="AS7" s="363">
        <v>1.0910740000000001</v>
      </c>
      <c r="AT7" s="363">
        <v>1.082182</v>
      </c>
      <c r="AU7" s="363">
        <v>1.039355</v>
      </c>
      <c r="AV7" s="363">
        <v>1.061285</v>
      </c>
      <c r="AW7" s="363">
        <v>1.118463</v>
      </c>
      <c r="AX7" s="363">
        <v>1.0915161289999999</v>
      </c>
      <c r="AY7" s="920">
        <v>1.0805477097</v>
      </c>
      <c r="AZ7" s="374">
        <v>1.0369980000000001</v>
      </c>
      <c r="BA7" s="374">
        <v>1.053215</v>
      </c>
      <c r="BB7" s="374">
        <v>1.006168</v>
      </c>
      <c r="BC7" s="374">
        <v>1.0768139999999999</v>
      </c>
      <c r="BD7" s="374">
        <v>1.0457890000000001</v>
      </c>
      <c r="BE7" s="374">
        <v>1.0875109999999999</v>
      </c>
      <c r="BF7" s="374">
        <v>1.0499210000000001</v>
      </c>
      <c r="BG7" s="374">
        <v>1.033474</v>
      </c>
      <c r="BH7" s="374">
        <v>1.050073</v>
      </c>
      <c r="BI7" s="374">
        <v>1.092684</v>
      </c>
      <c r="BJ7" s="374">
        <v>1.061356</v>
      </c>
      <c r="BK7" s="374">
        <v>1.0596399999999999</v>
      </c>
      <c r="BL7" s="374">
        <v>1.039301</v>
      </c>
      <c r="BM7" s="374">
        <v>1.0583070000000001</v>
      </c>
      <c r="BN7" s="374">
        <v>1.0087550000000001</v>
      </c>
      <c r="BO7" s="374">
        <v>1.070211</v>
      </c>
      <c r="BP7" s="374">
        <v>1.042883</v>
      </c>
      <c r="BQ7" s="374">
        <v>1.076473</v>
      </c>
      <c r="BR7" s="374">
        <v>1.036775</v>
      </c>
      <c r="BS7" s="374">
        <v>1.017595</v>
      </c>
      <c r="BT7" s="374">
        <v>1.044511</v>
      </c>
      <c r="BU7" s="374">
        <v>1.086362</v>
      </c>
      <c r="BV7" s="374">
        <v>1.0595250000000001</v>
      </c>
    </row>
    <row r="8" spans="1:74" ht="11.05" customHeight="1" x14ac:dyDescent="0.2">
      <c r="A8" s="277" t="s">
        <v>1511</v>
      </c>
      <c r="B8" s="568" t="s">
        <v>1539</v>
      </c>
      <c r="C8" s="363">
        <v>0.108136355</v>
      </c>
      <c r="D8" s="363">
        <v>9.2066464000000001E-2</v>
      </c>
      <c r="E8" s="363">
        <v>0.115646161</v>
      </c>
      <c r="F8" s="363">
        <v>0.1143168</v>
      </c>
      <c r="G8" s="363">
        <v>0.114090935</v>
      </c>
      <c r="H8" s="363">
        <v>0.11383283299999999</v>
      </c>
      <c r="I8" s="363">
        <v>0.114570065</v>
      </c>
      <c r="J8" s="363">
        <v>0.114824677</v>
      </c>
      <c r="K8" s="363">
        <v>0.106162533</v>
      </c>
      <c r="L8" s="363">
        <v>0.11203674199999999</v>
      </c>
      <c r="M8" s="363">
        <v>0.1119874</v>
      </c>
      <c r="N8" s="363">
        <v>0.118097548</v>
      </c>
      <c r="O8" s="363">
        <v>9.2155741999999999E-2</v>
      </c>
      <c r="P8" s="363">
        <v>9.667125E-2</v>
      </c>
      <c r="Q8" s="363">
        <v>0.101962355</v>
      </c>
      <c r="R8" s="363">
        <v>0.100589233</v>
      </c>
      <c r="S8" s="363">
        <v>0.104568194</v>
      </c>
      <c r="T8" s="363">
        <v>0.108848167</v>
      </c>
      <c r="U8" s="363">
        <v>0.11258093499999999</v>
      </c>
      <c r="V8" s="363">
        <v>0.11350803199999999</v>
      </c>
      <c r="W8" s="363">
        <v>0.111674067</v>
      </c>
      <c r="X8" s="363">
        <v>0.111738903</v>
      </c>
      <c r="Y8" s="363">
        <v>0.1127843</v>
      </c>
      <c r="Z8" s="363">
        <v>0.102068355</v>
      </c>
      <c r="AA8" s="363">
        <v>0.105642032</v>
      </c>
      <c r="AB8" s="363">
        <v>0.101452929</v>
      </c>
      <c r="AC8" s="363">
        <v>0.106961742</v>
      </c>
      <c r="AD8" s="363">
        <v>0.1058577</v>
      </c>
      <c r="AE8" s="363">
        <v>0.118871871</v>
      </c>
      <c r="AF8" s="363">
        <v>0.119592667</v>
      </c>
      <c r="AG8" s="363">
        <v>0.116867129</v>
      </c>
      <c r="AH8" s="363">
        <v>0.11124835499999999</v>
      </c>
      <c r="AI8" s="363">
        <v>0.114594767</v>
      </c>
      <c r="AJ8" s="363">
        <v>0.11272887099999999</v>
      </c>
      <c r="AK8" s="363">
        <v>0.1076884</v>
      </c>
      <c r="AL8" s="363">
        <v>0.106001839</v>
      </c>
      <c r="AM8" s="363">
        <v>9.7681773999999999E-2</v>
      </c>
      <c r="AN8" s="363">
        <v>0.103054828</v>
      </c>
      <c r="AO8" s="363">
        <v>0.104178355</v>
      </c>
      <c r="AP8" s="363">
        <v>0.10598476699999999</v>
      </c>
      <c r="AQ8" s="363">
        <v>0.109875129</v>
      </c>
      <c r="AR8" s="363">
        <v>0.112318533</v>
      </c>
      <c r="AS8" s="363">
        <v>0.112178903</v>
      </c>
      <c r="AT8" s="363">
        <v>0.112308806</v>
      </c>
      <c r="AU8" s="363">
        <v>0.112026167</v>
      </c>
      <c r="AV8" s="363">
        <v>0.11127074200000001</v>
      </c>
      <c r="AW8" s="363">
        <v>0.11488</v>
      </c>
      <c r="AX8" s="363">
        <v>0.1058369</v>
      </c>
      <c r="AY8" s="920">
        <v>8.2941399999999998E-2</v>
      </c>
      <c r="AZ8" s="374">
        <v>8.9584999999999998E-2</v>
      </c>
      <c r="BA8" s="374">
        <v>9.1700500000000004E-2</v>
      </c>
      <c r="BB8" s="374">
        <v>0.1017952</v>
      </c>
      <c r="BC8" s="374">
        <v>0.1061752</v>
      </c>
      <c r="BD8" s="374">
        <v>0.10943609999999999</v>
      </c>
      <c r="BE8" s="374">
        <v>0.11168889999999999</v>
      </c>
      <c r="BF8" s="374">
        <v>0.1121026</v>
      </c>
      <c r="BG8" s="374">
        <v>0.10943749999999999</v>
      </c>
      <c r="BH8" s="374">
        <v>0.1091659</v>
      </c>
      <c r="BI8" s="374">
        <v>0.10704669999999999</v>
      </c>
      <c r="BJ8" s="374">
        <v>0.10661809999999999</v>
      </c>
      <c r="BK8" s="374">
        <v>8.7617399999999998E-2</v>
      </c>
      <c r="BL8" s="374">
        <v>9.2735700000000004E-2</v>
      </c>
      <c r="BM8" s="374">
        <v>0.1000349</v>
      </c>
      <c r="BN8" s="374">
        <v>0.10246710000000001</v>
      </c>
      <c r="BO8" s="374">
        <v>0.10547670000000001</v>
      </c>
      <c r="BP8" s="374">
        <v>0.1076728</v>
      </c>
      <c r="BQ8" s="374">
        <v>0.1091027</v>
      </c>
      <c r="BR8" s="374">
        <v>0.10889310000000001</v>
      </c>
      <c r="BS8" s="374">
        <v>0.1057787</v>
      </c>
      <c r="BT8" s="374">
        <v>0.1051454</v>
      </c>
      <c r="BU8" s="374">
        <v>0.10277119999999999</v>
      </c>
      <c r="BV8" s="374">
        <v>0.1021391</v>
      </c>
    </row>
    <row r="9" spans="1:74" ht="11.05" customHeight="1" x14ac:dyDescent="0.2">
      <c r="A9" s="277" t="s">
        <v>1512</v>
      </c>
      <c r="B9" s="568" t="s">
        <v>1540</v>
      </c>
      <c r="C9" s="363">
        <v>4.5656742E-2</v>
      </c>
      <c r="D9" s="363">
        <v>4.5302785999999998E-2</v>
      </c>
      <c r="E9" s="363">
        <v>4.3753805999999999E-2</v>
      </c>
      <c r="F9" s="363">
        <v>4.2143899999999998E-2</v>
      </c>
      <c r="G9" s="363">
        <v>5.0760580999999999E-2</v>
      </c>
      <c r="H9" s="363">
        <v>4.9003733000000001E-2</v>
      </c>
      <c r="I9" s="363">
        <v>6.0941871000000002E-2</v>
      </c>
      <c r="J9" s="363">
        <v>5.8067581E-2</v>
      </c>
      <c r="K9" s="363">
        <v>4.8776667000000003E-2</v>
      </c>
      <c r="L9" s="363">
        <v>6.5402968000000006E-2</v>
      </c>
      <c r="M9" s="363">
        <v>7.5155833000000005E-2</v>
      </c>
      <c r="N9" s="363">
        <v>8.7738935000000004E-2</v>
      </c>
      <c r="O9" s="363">
        <v>8.4916676999999996E-2</v>
      </c>
      <c r="P9" s="363">
        <v>8.2126249999999998E-2</v>
      </c>
      <c r="Q9" s="363">
        <v>8.3742418999999998E-2</v>
      </c>
      <c r="R9" s="363">
        <v>9.4567833000000004E-2</v>
      </c>
      <c r="S9" s="363">
        <v>9.7044838999999994E-2</v>
      </c>
      <c r="T9" s="363">
        <v>9.8267999999999994E-2</v>
      </c>
      <c r="U9" s="363">
        <v>9.9541581000000004E-2</v>
      </c>
      <c r="V9" s="363">
        <v>9.1342452000000005E-2</v>
      </c>
      <c r="W9" s="363">
        <v>0.109644333</v>
      </c>
      <c r="X9" s="363">
        <v>9.9336967999999998E-2</v>
      </c>
      <c r="Y9" s="363">
        <v>0.11550390000000001</v>
      </c>
      <c r="Z9" s="363">
        <v>0.11674371</v>
      </c>
      <c r="AA9" s="363">
        <v>0.12900177400000001</v>
      </c>
      <c r="AB9" s="363">
        <v>0.134272536</v>
      </c>
      <c r="AC9" s="363">
        <v>0.152178323</v>
      </c>
      <c r="AD9" s="363">
        <v>0.160675333</v>
      </c>
      <c r="AE9" s="363">
        <v>0.172744065</v>
      </c>
      <c r="AF9" s="363">
        <v>0.18294813300000001</v>
      </c>
      <c r="AG9" s="363">
        <v>0.16405616100000001</v>
      </c>
      <c r="AH9" s="363">
        <v>0.18494348399999999</v>
      </c>
      <c r="AI9" s="363">
        <v>0.19872193299999999</v>
      </c>
      <c r="AJ9" s="363">
        <v>0.164331903</v>
      </c>
      <c r="AK9" s="363">
        <v>0.179585467</v>
      </c>
      <c r="AL9" s="363">
        <v>0.20944274199999999</v>
      </c>
      <c r="AM9" s="363">
        <v>0.182228839</v>
      </c>
      <c r="AN9" s="363">
        <v>0.19393962100000001</v>
      </c>
      <c r="AO9" s="363">
        <v>0.193047258</v>
      </c>
      <c r="AP9" s="363">
        <v>0.20739969999999999</v>
      </c>
      <c r="AQ9" s="363">
        <v>0.176391516</v>
      </c>
      <c r="AR9" s="363">
        <v>0.2340044</v>
      </c>
      <c r="AS9" s="363">
        <v>0.22049090299999999</v>
      </c>
      <c r="AT9" s="363">
        <v>0.21445545199999999</v>
      </c>
      <c r="AU9" s="363">
        <v>0.21283833299999999</v>
      </c>
      <c r="AV9" s="363">
        <v>0.21835638700000001</v>
      </c>
      <c r="AW9" s="363">
        <v>0.225832</v>
      </c>
      <c r="AX9" s="363">
        <v>0.2278008</v>
      </c>
      <c r="AY9" s="920">
        <v>0.20845060000000001</v>
      </c>
      <c r="AZ9" s="374">
        <v>0.2210298</v>
      </c>
      <c r="BA9" s="374">
        <v>0.2264079</v>
      </c>
      <c r="BB9" s="374">
        <v>0.2325005</v>
      </c>
      <c r="BC9" s="374">
        <v>0.23297329999999999</v>
      </c>
      <c r="BD9" s="374">
        <v>0.2400043</v>
      </c>
      <c r="BE9" s="374">
        <v>0.23808599999999999</v>
      </c>
      <c r="BF9" s="374">
        <v>0.23290469999999999</v>
      </c>
      <c r="BG9" s="374">
        <v>0.23234399999999999</v>
      </c>
      <c r="BH9" s="374">
        <v>0.23161490000000001</v>
      </c>
      <c r="BI9" s="374">
        <v>0.24418019999999999</v>
      </c>
      <c r="BJ9" s="374">
        <v>0.25246459999999998</v>
      </c>
      <c r="BK9" s="374">
        <v>0.2464385</v>
      </c>
      <c r="BL9" s="374">
        <v>0.24962210000000001</v>
      </c>
      <c r="BM9" s="374">
        <v>0.25210670000000002</v>
      </c>
      <c r="BN9" s="374">
        <v>0.2555077</v>
      </c>
      <c r="BO9" s="374">
        <v>0.25390119999999999</v>
      </c>
      <c r="BP9" s="374">
        <v>0.25943949999999999</v>
      </c>
      <c r="BQ9" s="374">
        <v>0.2561406</v>
      </c>
      <c r="BR9" s="374">
        <v>0.25092320000000001</v>
      </c>
      <c r="BS9" s="374">
        <v>0.247807</v>
      </c>
      <c r="BT9" s="374">
        <v>0.24643809999999999</v>
      </c>
      <c r="BU9" s="374">
        <v>0.25755850000000002</v>
      </c>
      <c r="BV9" s="374">
        <v>0.26573859999999999</v>
      </c>
    </row>
    <row r="10" spans="1:74" ht="11.05" customHeight="1" x14ac:dyDescent="0.2">
      <c r="A10" s="277" t="s">
        <v>1513</v>
      </c>
      <c r="B10" s="620" t="s">
        <v>1541</v>
      </c>
      <c r="C10" s="363">
        <v>5.7721609999999996E-3</v>
      </c>
      <c r="D10" s="363">
        <v>6.1396070000000001E-3</v>
      </c>
      <c r="E10" s="363">
        <v>5.3160969999999997E-3</v>
      </c>
      <c r="F10" s="363">
        <v>4.6639669999999998E-3</v>
      </c>
      <c r="G10" s="363">
        <v>4.0808060000000002E-3</v>
      </c>
      <c r="H10" s="363">
        <v>3.0355669999999999E-3</v>
      </c>
      <c r="I10" s="363">
        <v>4.0281609999999997E-3</v>
      </c>
      <c r="J10" s="363">
        <v>4.4896129999999999E-3</v>
      </c>
      <c r="K10" s="363">
        <v>3.2772999999999999E-3</v>
      </c>
      <c r="L10" s="363">
        <v>6.1591939999999998E-3</v>
      </c>
      <c r="M10" s="363">
        <v>7.5658000000000001E-3</v>
      </c>
      <c r="N10" s="363">
        <v>8.4055810000000005E-3</v>
      </c>
      <c r="O10" s="363">
        <v>9.9298059999999994E-3</v>
      </c>
      <c r="P10" s="363">
        <v>1.0926178999999999E-2</v>
      </c>
      <c r="Q10" s="363">
        <v>8.9895159999999995E-3</v>
      </c>
      <c r="R10" s="363">
        <v>1.0892433E-2</v>
      </c>
      <c r="S10" s="363">
        <v>1.0819194000000001E-2</v>
      </c>
      <c r="T10" s="363">
        <v>1.2175167000000001E-2</v>
      </c>
      <c r="U10" s="363">
        <v>1.4111742E-2</v>
      </c>
      <c r="V10" s="363">
        <v>1.4418484000000001E-2</v>
      </c>
      <c r="W10" s="363">
        <v>1.4921833000000001E-2</v>
      </c>
      <c r="X10" s="363">
        <v>1.5434129E-2</v>
      </c>
      <c r="Y10" s="363">
        <v>1.6790300000000001E-2</v>
      </c>
      <c r="Z10" s="363">
        <v>1.9586870999999999E-2</v>
      </c>
      <c r="AA10" s="363">
        <v>1.8684580999999999E-2</v>
      </c>
      <c r="AB10" s="363">
        <v>1.9252499999999999E-2</v>
      </c>
      <c r="AC10" s="363">
        <v>1.9176967999999999E-2</v>
      </c>
      <c r="AD10" s="363">
        <v>1.5828167000000001E-2</v>
      </c>
      <c r="AE10" s="363">
        <v>1.9089806000000001E-2</v>
      </c>
      <c r="AF10" s="363">
        <v>2.0129600000000001E-2</v>
      </c>
      <c r="AG10" s="363">
        <v>1.5489548000000001E-2</v>
      </c>
      <c r="AH10" s="363">
        <v>1.6807065E-2</v>
      </c>
      <c r="AI10" s="363">
        <v>2.0111332999999999E-2</v>
      </c>
      <c r="AJ10" s="363">
        <v>2.331629E-2</v>
      </c>
      <c r="AK10" s="363">
        <v>1.99639E-2</v>
      </c>
      <c r="AL10" s="363">
        <v>2.4153773999999999E-2</v>
      </c>
      <c r="AM10" s="363">
        <v>1.9251806E-2</v>
      </c>
      <c r="AN10" s="363">
        <v>2.1371240999999999E-2</v>
      </c>
      <c r="AO10" s="363">
        <v>2.0637580999999999E-2</v>
      </c>
      <c r="AP10" s="363">
        <v>2.1705267E-2</v>
      </c>
      <c r="AQ10" s="363">
        <v>1.6505161000000001E-2</v>
      </c>
      <c r="AR10" s="363">
        <v>2.1713933000000001E-2</v>
      </c>
      <c r="AS10" s="363">
        <v>1.8710935000000001E-2</v>
      </c>
      <c r="AT10" s="363">
        <v>2.2581128999999998E-2</v>
      </c>
      <c r="AU10" s="363">
        <v>2.5949933000000001E-2</v>
      </c>
      <c r="AV10" s="363">
        <v>2.3856581000000002E-2</v>
      </c>
      <c r="AW10" s="363">
        <v>2.3828999999999999E-2</v>
      </c>
      <c r="AX10" s="363">
        <v>2.84756E-2</v>
      </c>
      <c r="AY10" s="920">
        <v>2.6542900000000001E-2</v>
      </c>
      <c r="AZ10" s="374">
        <v>2.9442400000000001E-2</v>
      </c>
      <c r="BA10" s="374">
        <v>3.2817100000000002E-2</v>
      </c>
      <c r="BB10" s="374">
        <v>3.5631299999999998E-2</v>
      </c>
      <c r="BC10" s="374">
        <v>3.8031799999999998E-2</v>
      </c>
      <c r="BD10" s="374">
        <v>4.0837900000000003E-2</v>
      </c>
      <c r="BE10" s="374">
        <v>4.2666900000000001E-2</v>
      </c>
      <c r="BF10" s="374">
        <v>4.4730699999999998E-2</v>
      </c>
      <c r="BG10" s="374">
        <v>4.6689500000000002E-2</v>
      </c>
      <c r="BH10" s="374">
        <v>4.77647E-2</v>
      </c>
      <c r="BI10" s="374">
        <v>4.9579100000000001E-2</v>
      </c>
      <c r="BJ10" s="374">
        <v>5.12395E-2</v>
      </c>
      <c r="BK10" s="374">
        <v>5.1590900000000002E-2</v>
      </c>
      <c r="BL10" s="374">
        <v>5.2568200000000002E-2</v>
      </c>
      <c r="BM10" s="374">
        <v>5.1585600000000002E-2</v>
      </c>
      <c r="BN10" s="374">
        <v>5.1269200000000001E-2</v>
      </c>
      <c r="BO10" s="374">
        <v>5.0694700000000002E-2</v>
      </c>
      <c r="BP10" s="374">
        <v>5.1585800000000001E-2</v>
      </c>
      <c r="BQ10" s="374">
        <v>5.0604000000000003E-2</v>
      </c>
      <c r="BR10" s="374">
        <v>5.1865399999999999E-2</v>
      </c>
      <c r="BS10" s="374">
        <v>5.2930600000000001E-2</v>
      </c>
      <c r="BT10" s="374">
        <v>5.4107099999999998E-2</v>
      </c>
      <c r="BU10" s="374">
        <v>5.40869E-2</v>
      </c>
      <c r="BV10" s="374">
        <v>5.6837800000000001E-2</v>
      </c>
    </row>
    <row r="11" spans="1:74" ht="11.05" customHeight="1" x14ac:dyDescent="0.2">
      <c r="A11" s="277" t="s">
        <v>1514</v>
      </c>
      <c r="B11" s="620" t="s">
        <v>1542</v>
      </c>
      <c r="C11" s="363">
        <v>-0.125002</v>
      </c>
      <c r="D11" s="363">
        <v>-7.9533999999999994E-2</v>
      </c>
      <c r="E11" s="363">
        <v>-0.10997899999999999</v>
      </c>
      <c r="F11" s="363">
        <v>-8.3611000000000005E-2</v>
      </c>
      <c r="G11" s="363">
        <v>-6.1203E-2</v>
      </c>
      <c r="H11" s="363">
        <v>-5.561E-2</v>
      </c>
      <c r="I11" s="363">
        <v>-2.8497000000000001E-2</v>
      </c>
      <c r="J11" s="363">
        <v>-5.2999999999999999E-2</v>
      </c>
      <c r="K11" s="363">
        <v>-5.3434000000000002E-2</v>
      </c>
      <c r="L11" s="363">
        <v>-7.1193999999999993E-2</v>
      </c>
      <c r="M11" s="363">
        <v>-0.10634399999999999</v>
      </c>
      <c r="N11" s="363">
        <v>-9.7511E-2</v>
      </c>
      <c r="O11" s="363">
        <v>-7.4539999999999995E-2</v>
      </c>
      <c r="P11" s="363">
        <v>-0.122138</v>
      </c>
      <c r="Q11" s="363">
        <v>-8.6888000000000007E-2</v>
      </c>
      <c r="R11" s="363">
        <v>-0.154278</v>
      </c>
      <c r="S11" s="363">
        <v>-9.8851999999999995E-2</v>
      </c>
      <c r="T11" s="363">
        <v>-7.8678999999999999E-2</v>
      </c>
      <c r="U11" s="363">
        <v>-8.4362999999999994E-2</v>
      </c>
      <c r="V11" s="363">
        <v>-4.7389000000000001E-2</v>
      </c>
      <c r="W11" s="363">
        <v>-7.1462999999999999E-2</v>
      </c>
      <c r="X11" s="363">
        <v>-5.9457000000000003E-2</v>
      </c>
      <c r="Y11" s="363">
        <v>-4.7122999999999998E-2</v>
      </c>
      <c r="Z11" s="363">
        <v>-5.3814000000000001E-2</v>
      </c>
      <c r="AA11" s="363">
        <v>-8.9997999999999995E-2</v>
      </c>
      <c r="AB11" s="363">
        <v>-9.1118000000000005E-2</v>
      </c>
      <c r="AC11" s="363">
        <v>-9.0860999999999997E-2</v>
      </c>
      <c r="AD11" s="363">
        <v>-9.5094999999999999E-2</v>
      </c>
      <c r="AE11" s="363">
        <v>-8.6313000000000001E-2</v>
      </c>
      <c r="AF11" s="363">
        <v>-8.8516999999999998E-2</v>
      </c>
      <c r="AG11" s="363">
        <v>-8.6384000000000002E-2</v>
      </c>
      <c r="AH11" s="363">
        <v>-6.9235000000000005E-2</v>
      </c>
      <c r="AI11" s="363">
        <v>-8.3289000000000002E-2</v>
      </c>
      <c r="AJ11" s="363">
        <v>-8.9595999999999995E-2</v>
      </c>
      <c r="AK11" s="363">
        <v>-9.1550000000000006E-2</v>
      </c>
      <c r="AL11" s="363">
        <v>-0.119571</v>
      </c>
      <c r="AM11" s="363">
        <v>-0.115478</v>
      </c>
      <c r="AN11" s="363">
        <v>-0.114386</v>
      </c>
      <c r="AO11" s="363">
        <v>-0.12281599999999999</v>
      </c>
      <c r="AP11" s="363">
        <v>-0.17025899999999999</v>
      </c>
      <c r="AQ11" s="363">
        <v>-0.118868</v>
      </c>
      <c r="AR11" s="363">
        <v>-0.116031</v>
      </c>
      <c r="AS11" s="363">
        <v>-0.10473</v>
      </c>
      <c r="AT11" s="363">
        <v>-0.108836</v>
      </c>
      <c r="AU11" s="363">
        <v>-0.11811099999999999</v>
      </c>
      <c r="AV11" s="363">
        <v>-0.114608</v>
      </c>
      <c r="AW11" s="363">
        <v>-0.14907899999999999</v>
      </c>
      <c r="AX11" s="363">
        <v>-0.14148387097000001</v>
      </c>
      <c r="AY11" s="920">
        <v>-0.14074193548</v>
      </c>
      <c r="AZ11" s="374">
        <v>-0.1430293</v>
      </c>
      <c r="BA11" s="374">
        <v>-0.14290659999999999</v>
      </c>
      <c r="BB11" s="374">
        <v>-0.1421829</v>
      </c>
      <c r="BC11" s="374">
        <v>-0.12241879999999999</v>
      </c>
      <c r="BD11" s="374">
        <v>-0.1215507</v>
      </c>
      <c r="BE11" s="374">
        <v>-0.116968</v>
      </c>
      <c r="BF11" s="374">
        <v>-0.1113706</v>
      </c>
      <c r="BG11" s="374">
        <v>-0.1129912</v>
      </c>
      <c r="BH11" s="374">
        <v>-0.1214993</v>
      </c>
      <c r="BI11" s="374">
        <v>-0.1255898</v>
      </c>
      <c r="BJ11" s="374">
        <v>-0.1259758</v>
      </c>
      <c r="BK11" s="374">
        <v>-0.1389321</v>
      </c>
      <c r="BL11" s="374">
        <v>-0.14615819999999999</v>
      </c>
      <c r="BM11" s="374">
        <v>-0.1468546</v>
      </c>
      <c r="BN11" s="374">
        <v>-0.14567859999999999</v>
      </c>
      <c r="BO11" s="374">
        <v>-0.12175420000000001</v>
      </c>
      <c r="BP11" s="374">
        <v>-0.1196758</v>
      </c>
      <c r="BQ11" s="374">
        <v>-0.1133305</v>
      </c>
      <c r="BR11" s="374">
        <v>-0.1067444</v>
      </c>
      <c r="BS11" s="374">
        <v>-0.1083195</v>
      </c>
      <c r="BT11" s="374">
        <v>-0.1221489</v>
      </c>
      <c r="BU11" s="374">
        <v>-0.1260598</v>
      </c>
      <c r="BV11" s="374">
        <v>-0.12795380000000001</v>
      </c>
    </row>
    <row r="12" spans="1:74" ht="11.05" customHeight="1" x14ac:dyDescent="0.2">
      <c r="A12" s="277" t="s">
        <v>1515</v>
      </c>
      <c r="B12" s="620" t="s">
        <v>1543</v>
      </c>
      <c r="C12" s="363">
        <v>1.9970000000000001E-3</v>
      </c>
      <c r="D12" s="363">
        <v>5.0460000000000001E-3</v>
      </c>
      <c r="E12" s="363">
        <v>3.039E-3</v>
      </c>
      <c r="F12" s="363">
        <v>2.02E-4</v>
      </c>
      <c r="G12" s="363">
        <v>-7.9959999999999996E-3</v>
      </c>
      <c r="H12" s="363">
        <v>-7.0730000000000003E-3</v>
      </c>
      <c r="I12" s="363">
        <v>-4.2719999999999998E-3</v>
      </c>
      <c r="J12" s="363">
        <v>-8.4480000000000006E-3</v>
      </c>
      <c r="K12" s="363">
        <v>-1.856E-3</v>
      </c>
      <c r="L12" s="363">
        <v>8.3739999999999995E-3</v>
      </c>
      <c r="M12" s="363">
        <v>1.6473000000000002E-2</v>
      </c>
      <c r="N12" s="363">
        <v>1.3077E-2</v>
      </c>
      <c r="O12" s="363">
        <v>5.777E-3</v>
      </c>
      <c r="P12" s="363">
        <v>-1.01E-4</v>
      </c>
      <c r="Q12" s="363">
        <v>1.5002E-2</v>
      </c>
      <c r="R12" s="363">
        <v>1.3179999999999999E-3</v>
      </c>
      <c r="S12" s="363">
        <v>-1.24E-2</v>
      </c>
      <c r="T12" s="363">
        <v>-8.0850000000000002E-3</v>
      </c>
      <c r="U12" s="363">
        <v>-1.0985999999999999E-2</v>
      </c>
      <c r="V12" s="363">
        <v>-1.4848E-2</v>
      </c>
      <c r="W12" s="363">
        <v>-7.8549999999999991E-3</v>
      </c>
      <c r="X12" s="363">
        <v>6.1250000000000002E-3</v>
      </c>
      <c r="Y12" s="363">
        <v>2.2738000000000001E-2</v>
      </c>
      <c r="Z12" s="363">
        <v>1.2564000000000001E-2</v>
      </c>
      <c r="AA12" s="363">
        <v>2.4702999999999999E-2</v>
      </c>
      <c r="AB12" s="363">
        <v>2.8646999999999999E-2</v>
      </c>
      <c r="AC12" s="363">
        <v>2.1137E-2</v>
      </c>
      <c r="AD12" s="363">
        <v>-4.7039999999999998E-3</v>
      </c>
      <c r="AE12" s="363">
        <v>2.3909999999999999E-3</v>
      </c>
      <c r="AF12" s="363">
        <v>5.9109999999999996E-3</v>
      </c>
      <c r="AG12" s="363">
        <v>1.0809999999999999E-3</v>
      </c>
      <c r="AH12" s="363">
        <v>1.4144E-2</v>
      </c>
      <c r="AI12" s="363">
        <v>2.9012E-2</v>
      </c>
      <c r="AJ12" s="363">
        <v>1.8270000000000002E-2</v>
      </c>
      <c r="AK12" s="363">
        <v>2.9253000000000001E-2</v>
      </c>
      <c r="AL12" s="363">
        <v>2.0641E-2</v>
      </c>
      <c r="AM12" s="363">
        <v>3.4091000000000003E-2</v>
      </c>
      <c r="AN12" s="363">
        <v>4.6857999999999997E-2</v>
      </c>
      <c r="AO12" s="363">
        <v>1.0699E-2</v>
      </c>
      <c r="AP12" s="363">
        <v>3.4139999999999997E-2</v>
      </c>
      <c r="AQ12" s="363">
        <v>1.2075000000000001E-2</v>
      </c>
      <c r="AR12" s="363">
        <v>8.0450000000000001E-3</v>
      </c>
      <c r="AS12" s="363">
        <v>-9.1600000000000004E-4</v>
      </c>
      <c r="AT12" s="363">
        <v>-9.8299999999999993E-4</v>
      </c>
      <c r="AU12" s="363">
        <v>4.058E-3</v>
      </c>
      <c r="AV12" s="363">
        <v>4.0720000000000001E-3</v>
      </c>
      <c r="AW12" s="363">
        <v>1.2847000000000001E-2</v>
      </c>
      <c r="AX12" s="363">
        <v>1.8937461289999999E-2</v>
      </c>
      <c r="AY12" s="920">
        <v>-2.1707806452E-3</v>
      </c>
      <c r="AZ12" s="374">
        <v>-9.8741299999999992E-4</v>
      </c>
      <c r="BA12" s="374">
        <v>-4.3291400000000004E-3</v>
      </c>
      <c r="BB12" s="374">
        <v>-5.6943499999999999E-3</v>
      </c>
      <c r="BC12" s="374">
        <v>-8.2546100000000008E-3</v>
      </c>
      <c r="BD12" s="374">
        <v>-4.7252700000000002E-3</v>
      </c>
      <c r="BE12" s="374">
        <v>-5.5481000000000003E-3</v>
      </c>
      <c r="BF12" s="374">
        <v>-6.1030900000000003E-3</v>
      </c>
      <c r="BG12" s="374">
        <v>-4.3341100000000004E-3</v>
      </c>
      <c r="BH12" s="374">
        <v>-1.6976999999999999E-3</v>
      </c>
      <c r="BI12" s="374">
        <v>3.3534799999999998E-3</v>
      </c>
      <c r="BJ12" s="374">
        <v>2.12407E-3</v>
      </c>
      <c r="BK12" s="374">
        <v>-7.9838400000000007E-3</v>
      </c>
      <c r="BL12" s="374">
        <v>-3.2611599999999999E-3</v>
      </c>
      <c r="BM12" s="374">
        <v>-4.0846700000000003E-3</v>
      </c>
      <c r="BN12" s="374">
        <v>-6.1578600000000002E-3</v>
      </c>
      <c r="BO12" s="374">
        <v>-8.68792E-3</v>
      </c>
      <c r="BP12" s="374">
        <v>-2.9840600000000002E-3</v>
      </c>
      <c r="BQ12" s="374">
        <v>-3.85593E-3</v>
      </c>
      <c r="BR12" s="374">
        <v>-4.62116E-3</v>
      </c>
      <c r="BS12" s="374">
        <v>-2.2784200000000002E-3</v>
      </c>
      <c r="BT12" s="374">
        <v>1.1399400000000001E-3</v>
      </c>
      <c r="BU12" s="374">
        <v>7.8821800000000008E-3</v>
      </c>
      <c r="BV12" s="374">
        <v>7.5554799999999998E-3</v>
      </c>
    </row>
    <row r="13" spans="1:74" ht="11.05" customHeight="1" x14ac:dyDescent="0.2">
      <c r="A13" s="277" t="s">
        <v>1516</v>
      </c>
      <c r="B13" s="620" t="s">
        <v>1565</v>
      </c>
      <c r="C13" s="363">
        <v>2.4871000000000001E-2</v>
      </c>
      <c r="D13" s="363">
        <v>2.6464000000000001E-2</v>
      </c>
      <c r="E13" s="363">
        <v>2.8806999999999999E-2</v>
      </c>
      <c r="F13" s="363">
        <v>3.3766999999999998E-2</v>
      </c>
      <c r="G13" s="363">
        <v>2.8065E-2</v>
      </c>
      <c r="H13" s="363">
        <v>3.6400000000000002E-2</v>
      </c>
      <c r="I13" s="363">
        <v>1.771E-2</v>
      </c>
      <c r="J13" s="363">
        <v>1.9258000000000001E-2</v>
      </c>
      <c r="K13" s="363">
        <v>2.12E-2</v>
      </c>
      <c r="L13" s="363">
        <v>2.5645000000000001E-2</v>
      </c>
      <c r="M13" s="363">
        <v>2.9666999999999999E-2</v>
      </c>
      <c r="N13" s="363">
        <v>1.5903E-2</v>
      </c>
      <c r="O13" s="363">
        <v>2.0386999999999999E-2</v>
      </c>
      <c r="P13" s="363">
        <v>1.2821000000000001E-2</v>
      </c>
      <c r="Q13" s="363">
        <v>1.7902999999999999E-2</v>
      </c>
      <c r="R13" s="363">
        <v>1.3067E-2</v>
      </c>
      <c r="S13" s="363">
        <v>2.0936E-2</v>
      </c>
      <c r="T13" s="363">
        <v>1.7867000000000001E-2</v>
      </c>
      <c r="U13" s="363">
        <v>1.9129E-2</v>
      </c>
      <c r="V13" s="363">
        <v>1.3580999999999999E-2</v>
      </c>
      <c r="W13" s="363">
        <v>1.0133E-2</v>
      </c>
      <c r="X13" s="363">
        <v>1.4548E-2</v>
      </c>
      <c r="Y13" s="363">
        <v>2.3067000000000001E-2</v>
      </c>
      <c r="Z13" s="363">
        <v>2.1613E-2</v>
      </c>
      <c r="AA13" s="363">
        <v>2.0419E-2</v>
      </c>
      <c r="AB13" s="363">
        <v>1.95E-2</v>
      </c>
      <c r="AC13" s="363">
        <v>2.5354999999999999E-2</v>
      </c>
      <c r="AD13" s="363">
        <v>1.4E-2</v>
      </c>
      <c r="AE13" s="363">
        <v>3.7065000000000001E-2</v>
      </c>
      <c r="AF13" s="363">
        <v>2.2700000000000001E-2</v>
      </c>
      <c r="AG13" s="363">
        <v>2.5257999999999999E-2</v>
      </c>
      <c r="AH13" s="363">
        <v>3.2355000000000002E-2</v>
      </c>
      <c r="AI13" s="363">
        <v>1.35E-2</v>
      </c>
      <c r="AJ13" s="363">
        <v>1.1323E-2</v>
      </c>
      <c r="AK13" s="363">
        <v>2.7099999999999999E-2</v>
      </c>
      <c r="AL13" s="363">
        <v>3.3936000000000001E-2</v>
      </c>
      <c r="AM13" s="363">
        <v>2.7581000000000001E-2</v>
      </c>
      <c r="AN13" s="363">
        <v>3.4447999999999999E-2</v>
      </c>
      <c r="AO13" s="363">
        <v>3.3806999999999997E-2</v>
      </c>
      <c r="AP13" s="363">
        <v>3.4167000000000003E-2</v>
      </c>
      <c r="AQ13" s="363">
        <v>0.02</v>
      </c>
      <c r="AR13" s="363">
        <v>4.8500000000000001E-2</v>
      </c>
      <c r="AS13" s="363">
        <v>5.1451999999999998E-2</v>
      </c>
      <c r="AT13" s="363">
        <v>4.3677000000000001E-2</v>
      </c>
      <c r="AU13" s="363">
        <v>3.3667000000000002E-2</v>
      </c>
      <c r="AV13" s="363">
        <v>2.2613000000000001E-2</v>
      </c>
      <c r="AW13" s="363">
        <v>2.2733E-2</v>
      </c>
      <c r="AX13" s="363">
        <v>3.8396594515999999E-2</v>
      </c>
      <c r="AY13" s="920">
        <v>9.0797419354999992E-3</v>
      </c>
      <c r="AZ13" s="374">
        <v>1.0445599999999999E-2</v>
      </c>
      <c r="BA13" s="374">
        <v>1.42536E-2</v>
      </c>
      <c r="BB13" s="374">
        <v>1.9780099999999998E-2</v>
      </c>
      <c r="BC13" s="374">
        <v>2.0784299999999999E-2</v>
      </c>
      <c r="BD13" s="374">
        <v>2.52743E-2</v>
      </c>
      <c r="BE13" s="374">
        <v>2.0718500000000001E-2</v>
      </c>
      <c r="BF13" s="374">
        <v>2.1192300000000001E-2</v>
      </c>
      <c r="BG13" s="374">
        <v>1.7176799999999999E-2</v>
      </c>
      <c r="BH13" s="374">
        <v>1.8691699999999999E-2</v>
      </c>
      <c r="BI13" s="374">
        <v>2.1416000000000001E-2</v>
      </c>
      <c r="BJ13" s="374">
        <v>2.1090999999999999E-2</v>
      </c>
      <c r="BK13" s="374">
        <v>1.7459200000000001E-2</v>
      </c>
      <c r="BL13" s="374">
        <v>1.80319E-2</v>
      </c>
      <c r="BM13" s="374">
        <v>2.1039200000000001E-2</v>
      </c>
      <c r="BN13" s="374">
        <v>2.14062E-2</v>
      </c>
      <c r="BO13" s="374">
        <v>2.2200399999999999E-2</v>
      </c>
      <c r="BP13" s="374">
        <v>2.5975000000000002E-2</v>
      </c>
      <c r="BQ13" s="374">
        <v>2.21113E-2</v>
      </c>
      <c r="BR13" s="374">
        <v>2.25116E-2</v>
      </c>
      <c r="BS13" s="374">
        <v>1.9213899999999999E-2</v>
      </c>
      <c r="BT13" s="374">
        <v>2.0297699999999998E-2</v>
      </c>
      <c r="BU13" s="374">
        <v>2.2570400000000001E-2</v>
      </c>
      <c r="BV13" s="374">
        <v>2.2366E-2</v>
      </c>
    </row>
    <row r="14" spans="1:74" ht="11.05" customHeight="1" x14ac:dyDescent="0.2">
      <c r="A14" s="277" t="s">
        <v>1517</v>
      </c>
      <c r="B14" s="620" t="s">
        <v>1566</v>
      </c>
      <c r="C14" s="363">
        <v>0</v>
      </c>
      <c r="D14" s="363">
        <v>0</v>
      </c>
      <c r="E14" s="363">
        <v>0</v>
      </c>
      <c r="F14" s="363">
        <v>0</v>
      </c>
      <c r="G14" s="363">
        <v>0</v>
      </c>
      <c r="H14" s="363">
        <v>0</v>
      </c>
      <c r="I14" s="363">
        <v>8.7100000000000003E-4</v>
      </c>
      <c r="J14" s="363">
        <v>0</v>
      </c>
      <c r="K14" s="363">
        <v>0</v>
      </c>
      <c r="L14" s="363">
        <v>0</v>
      </c>
      <c r="M14" s="363">
        <v>0</v>
      </c>
      <c r="N14" s="363">
        <v>0</v>
      </c>
      <c r="O14" s="363">
        <v>0</v>
      </c>
      <c r="P14" s="363">
        <v>0</v>
      </c>
      <c r="Q14" s="363">
        <v>0</v>
      </c>
      <c r="R14" s="363">
        <v>1.6670000000000001E-3</v>
      </c>
      <c r="S14" s="363">
        <v>0</v>
      </c>
      <c r="T14" s="363">
        <v>0</v>
      </c>
      <c r="U14" s="363">
        <v>0</v>
      </c>
      <c r="V14" s="363">
        <v>3.8699999999999997E-4</v>
      </c>
      <c r="W14" s="363">
        <v>0</v>
      </c>
      <c r="X14" s="363">
        <v>0</v>
      </c>
      <c r="Y14" s="363">
        <v>0</v>
      </c>
      <c r="Z14" s="363">
        <v>1.6770000000000001E-3</v>
      </c>
      <c r="AA14" s="363">
        <v>0</v>
      </c>
      <c r="AB14" s="363">
        <v>0</v>
      </c>
      <c r="AC14" s="363">
        <v>0</v>
      </c>
      <c r="AD14" s="363">
        <v>0</v>
      </c>
      <c r="AE14" s="363">
        <v>0</v>
      </c>
      <c r="AF14" s="363">
        <v>0</v>
      </c>
      <c r="AG14" s="363">
        <v>1.6770000000000001E-3</v>
      </c>
      <c r="AH14" s="363">
        <v>0</v>
      </c>
      <c r="AI14" s="363">
        <v>0</v>
      </c>
      <c r="AJ14" s="363">
        <v>0</v>
      </c>
      <c r="AK14" s="363">
        <v>0</v>
      </c>
      <c r="AL14" s="363">
        <v>1.5479999999999999E-3</v>
      </c>
      <c r="AM14" s="363">
        <v>0</v>
      </c>
      <c r="AN14" s="363">
        <v>0</v>
      </c>
      <c r="AO14" s="363">
        <v>0</v>
      </c>
      <c r="AP14" s="363">
        <v>0</v>
      </c>
      <c r="AQ14" s="363">
        <v>0</v>
      </c>
      <c r="AR14" s="363">
        <v>0</v>
      </c>
      <c r="AS14" s="363">
        <v>0</v>
      </c>
      <c r="AT14" s="363">
        <v>0</v>
      </c>
      <c r="AU14" s="363">
        <v>0</v>
      </c>
      <c r="AV14" s="363">
        <v>0</v>
      </c>
      <c r="AW14" s="363">
        <v>0</v>
      </c>
      <c r="AX14" s="363">
        <v>8.2903225806000003E-6</v>
      </c>
      <c r="AY14" s="920">
        <v>0</v>
      </c>
      <c r="AZ14" s="374">
        <v>0</v>
      </c>
      <c r="BA14" s="374">
        <v>0</v>
      </c>
      <c r="BB14" s="374">
        <v>0</v>
      </c>
      <c r="BC14" s="374">
        <v>0</v>
      </c>
      <c r="BD14" s="374">
        <v>0</v>
      </c>
      <c r="BE14" s="374">
        <v>0</v>
      </c>
      <c r="BF14" s="374">
        <v>0</v>
      </c>
      <c r="BG14" s="374">
        <v>0</v>
      </c>
      <c r="BH14" s="374">
        <v>0</v>
      </c>
      <c r="BI14" s="374">
        <v>0</v>
      </c>
      <c r="BJ14" s="374">
        <v>0</v>
      </c>
      <c r="BK14" s="374">
        <v>0</v>
      </c>
      <c r="BL14" s="374">
        <v>0</v>
      </c>
      <c r="BM14" s="374">
        <v>0</v>
      </c>
      <c r="BN14" s="374">
        <v>0</v>
      </c>
      <c r="BO14" s="374">
        <v>0</v>
      </c>
      <c r="BP14" s="374">
        <v>0</v>
      </c>
      <c r="BQ14" s="374">
        <v>0</v>
      </c>
      <c r="BR14" s="374">
        <v>0</v>
      </c>
      <c r="BS14" s="374">
        <v>0</v>
      </c>
      <c r="BT14" s="374">
        <v>0</v>
      </c>
      <c r="BU14" s="374">
        <v>0</v>
      </c>
      <c r="BV14" s="374">
        <v>0</v>
      </c>
    </row>
    <row r="15" spans="1:74" ht="11.05" customHeight="1" x14ac:dyDescent="0.2">
      <c r="A15" s="277" t="s">
        <v>1562</v>
      </c>
      <c r="B15" s="620" t="s">
        <v>1561</v>
      </c>
      <c r="C15" s="363">
        <v>-9.3657322580999999E-2</v>
      </c>
      <c r="D15" s="363">
        <v>5.4093071429000002E-2</v>
      </c>
      <c r="E15" s="363">
        <v>5.7438387096999999E-2</v>
      </c>
      <c r="F15" s="363">
        <v>2.2544399999999999E-2</v>
      </c>
      <c r="G15" s="363">
        <v>2.6921322580999999E-2</v>
      </c>
      <c r="H15" s="363">
        <v>6.0613333333000001E-4</v>
      </c>
      <c r="I15" s="363">
        <v>-3.2366387097000002E-2</v>
      </c>
      <c r="J15" s="363">
        <v>6.7736709677000004E-2</v>
      </c>
      <c r="K15" s="363">
        <v>3.0487966666999999E-2</v>
      </c>
      <c r="L15" s="363">
        <v>1.0691612903000001E-2</v>
      </c>
      <c r="M15" s="363">
        <v>-3.4864166666999999E-2</v>
      </c>
      <c r="N15" s="363">
        <v>-7.2056677419000001E-2</v>
      </c>
      <c r="O15" s="363">
        <v>-0.15095303226000001</v>
      </c>
      <c r="P15" s="363">
        <v>-2.4239821429E-2</v>
      </c>
      <c r="Q15" s="363">
        <v>-1.2014258065E-2</v>
      </c>
      <c r="R15" s="363">
        <v>9.2090333332999999E-2</v>
      </c>
      <c r="S15" s="363">
        <v>2.8105806452E-2</v>
      </c>
      <c r="T15" s="363">
        <v>3.4475533332999998E-2</v>
      </c>
      <c r="U15" s="363">
        <v>-3.4021774194000001E-2</v>
      </c>
      <c r="V15" s="363">
        <v>5.2916774194000003E-2</v>
      </c>
      <c r="W15" s="363">
        <v>6.3177466666999998E-2</v>
      </c>
      <c r="X15" s="363">
        <v>6.9851290323E-3</v>
      </c>
      <c r="Y15" s="363">
        <v>-0.10381883333</v>
      </c>
      <c r="Z15" s="363">
        <v>-4.5234064515999997E-2</v>
      </c>
      <c r="AA15" s="363">
        <v>-6.5336935484000006E-2</v>
      </c>
      <c r="AB15" s="363">
        <v>-5.8512571429000002E-2</v>
      </c>
      <c r="AC15" s="363">
        <v>2.3556709677E-2</v>
      </c>
      <c r="AD15" s="363">
        <v>2.9945599999999999E-2</v>
      </c>
      <c r="AE15" s="363">
        <v>6.4558483870999994E-2</v>
      </c>
      <c r="AF15" s="363">
        <v>4.6552766666999999E-2</v>
      </c>
      <c r="AG15" s="363">
        <v>-2.9255258065000001E-2</v>
      </c>
      <c r="AH15" s="363">
        <v>4.1163483871000002E-2</v>
      </c>
      <c r="AI15" s="363">
        <v>-1.6575400000000001E-2</v>
      </c>
      <c r="AJ15" s="363">
        <v>5.1534967741999997E-2</v>
      </c>
      <c r="AK15" s="363">
        <v>-6.7968766666999997E-2</v>
      </c>
      <c r="AL15" s="363">
        <v>-7.6022516129000003E-2</v>
      </c>
      <c r="AM15" s="363">
        <v>-8.2107483871000003E-2</v>
      </c>
      <c r="AN15" s="363">
        <v>-5.9789172414000002E-2</v>
      </c>
      <c r="AO15" s="363">
        <v>-2.7169193548000001E-2</v>
      </c>
      <c r="AP15" s="363">
        <v>4.1288400000000003E-2</v>
      </c>
      <c r="AQ15" s="363">
        <v>0.12350151613</v>
      </c>
      <c r="AR15" s="363">
        <v>-6.7970333332999996E-3</v>
      </c>
      <c r="AS15" s="363">
        <v>2.6528709676999999E-3</v>
      </c>
      <c r="AT15" s="363">
        <v>-1.5406387097000001E-2</v>
      </c>
      <c r="AU15" s="363">
        <v>1.5918866667000001E-2</v>
      </c>
      <c r="AV15" s="363">
        <v>5.3872000000000003E-2</v>
      </c>
      <c r="AW15" s="363">
        <v>-2.5062666667000001E-2</v>
      </c>
      <c r="AX15" s="363">
        <v>-7.8615677418999996E-2</v>
      </c>
      <c r="AY15" s="920">
        <v>-7.7761984539999995E-2</v>
      </c>
      <c r="AZ15" s="374">
        <v>-1.0403000000000001E-2</v>
      </c>
      <c r="BA15" s="374">
        <v>5.74093E-3</v>
      </c>
      <c r="BB15" s="374">
        <v>2.2652499999999999E-2</v>
      </c>
      <c r="BC15" s="374">
        <v>4.6327800000000002E-2</v>
      </c>
      <c r="BD15" s="374">
        <v>2.89669E-2</v>
      </c>
      <c r="BE15" s="374">
        <v>1.7194300000000001E-3</v>
      </c>
      <c r="BF15" s="374">
        <v>2.4529499999999999E-2</v>
      </c>
      <c r="BG15" s="374">
        <v>7.8929800000000008E-3</v>
      </c>
      <c r="BH15" s="374">
        <v>1.9859000000000002E-2</v>
      </c>
      <c r="BI15" s="374">
        <v>-3.2337900000000003E-2</v>
      </c>
      <c r="BJ15" s="374">
        <v>-3.3505600000000003E-2</v>
      </c>
      <c r="BK15" s="374">
        <v>-8.26963E-2</v>
      </c>
      <c r="BL15" s="374">
        <v>-1.27376E-2</v>
      </c>
      <c r="BM15" s="374">
        <v>-1.4938099999999999E-3</v>
      </c>
      <c r="BN15" s="374">
        <v>2.4871899999999999E-2</v>
      </c>
      <c r="BO15" s="374">
        <v>4.7190999999999997E-2</v>
      </c>
      <c r="BP15" s="374">
        <v>2.68165E-2</v>
      </c>
      <c r="BQ15" s="374">
        <v>-3.7689100000000002E-4</v>
      </c>
      <c r="BR15" s="374">
        <v>2.4033100000000002E-2</v>
      </c>
      <c r="BS15" s="374">
        <v>1.1425299999999999E-2</v>
      </c>
      <c r="BT15" s="374">
        <v>1.6835200000000002E-2</v>
      </c>
      <c r="BU15" s="374">
        <v>-3.5375299999999998E-2</v>
      </c>
      <c r="BV15" s="374">
        <v>-3.6439699999999998E-2</v>
      </c>
    </row>
    <row r="16" spans="1:74" ht="11.05" customHeight="1" x14ac:dyDescent="0.2">
      <c r="A16" s="278"/>
      <c r="B16" s="573"/>
      <c r="C16" s="363"/>
      <c r="D16" s="363"/>
      <c r="E16" s="363"/>
      <c r="F16" s="363"/>
      <c r="G16" s="363"/>
      <c r="H16" s="363"/>
      <c r="I16" s="363"/>
      <c r="J16" s="363"/>
      <c r="K16" s="363"/>
      <c r="L16" s="363"/>
      <c r="M16" s="363"/>
      <c r="N16" s="363"/>
      <c r="O16" s="363"/>
      <c r="P16" s="363"/>
      <c r="Q16" s="363"/>
      <c r="R16" s="363"/>
      <c r="S16" s="363"/>
      <c r="T16" s="363"/>
      <c r="U16" s="363"/>
      <c r="V16" s="363"/>
      <c r="W16" s="363"/>
      <c r="X16" s="363"/>
      <c r="Y16" s="363"/>
      <c r="Z16" s="363"/>
      <c r="AA16" s="363"/>
      <c r="AB16" s="363"/>
      <c r="AC16" s="363"/>
      <c r="AD16" s="363"/>
      <c r="AE16" s="363"/>
      <c r="AF16" s="363"/>
      <c r="AG16" s="363"/>
      <c r="AH16" s="363"/>
      <c r="AI16" s="363"/>
      <c r="AJ16" s="363"/>
      <c r="AK16" s="363"/>
      <c r="AL16" s="363"/>
      <c r="AM16" s="363"/>
      <c r="AN16" s="363"/>
      <c r="AO16" s="363"/>
      <c r="AP16" s="363"/>
      <c r="AQ16" s="363"/>
      <c r="AR16" s="363"/>
      <c r="AS16" s="363"/>
      <c r="AT16" s="363"/>
      <c r="AU16" s="363"/>
      <c r="AV16" s="363"/>
      <c r="AW16" s="363"/>
      <c r="AX16" s="363"/>
      <c r="AY16" s="920"/>
      <c r="AZ16" s="374"/>
      <c r="BA16" s="374"/>
      <c r="BB16" s="374"/>
      <c r="BC16" s="374"/>
      <c r="BD16" s="374"/>
      <c r="BE16" s="374"/>
      <c r="BF16" s="374"/>
      <c r="BG16" s="374"/>
      <c r="BH16" s="374"/>
      <c r="BI16" s="374"/>
      <c r="BJ16" s="374"/>
      <c r="BK16" s="374"/>
      <c r="BL16" s="374"/>
      <c r="BM16" s="374"/>
      <c r="BN16" s="374"/>
      <c r="BO16" s="374"/>
      <c r="BP16" s="374"/>
      <c r="BQ16" s="374"/>
      <c r="BR16" s="374"/>
      <c r="BS16" s="374"/>
      <c r="BT16" s="374"/>
      <c r="BU16" s="374"/>
      <c r="BV16" s="374"/>
    </row>
    <row r="17" spans="1:74" ht="11.05" customHeight="1" x14ac:dyDescent="0.2">
      <c r="A17" s="571" t="s">
        <v>1552</v>
      </c>
      <c r="B17" s="567" t="s">
        <v>1568</v>
      </c>
      <c r="C17" s="103">
        <v>4.0224288711999998</v>
      </c>
      <c r="D17" s="103">
        <v>4.0890651070999997</v>
      </c>
      <c r="E17" s="103">
        <v>4.2054839993000002</v>
      </c>
      <c r="F17" s="103">
        <v>4.1787612999999997</v>
      </c>
      <c r="G17" s="103">
        <v>4.0434943547</v>
      </c>
      <c r="H17" s="103">
        <v>4.0731174993000003</v>
      </c>
      <c r="I17" s="103">
        <v>3.7944420650000001</v>
      </c>
      <c r="J17" s="103">
        <v>4.1278894837999998</v>
      </c>
      <c r="K17" s="103">
        <v>4.1410958999999998</v>
      </c>
      <c r="L17" s="103">
        <v>4.1314893874000003</v>
      </c>
      <c r="M17" s="103">
        <v>4.3480978329999997</v>
      </c>
      <c r="N17" s="103">
        <v>4.1071376119999998</v>
      </c>
      <c r="O17" s="103">
        <v>4.2574871932000002</v>
      </c>
      <c r="P17" s="103">
        <v>4.5033239642999998</v>
      </c>
      <c r="Q17" s="103">
        <v>4.3361414513999996</v>
      </c>
      <c r="R17" s="103">
        <v>4.1358242327000001</v>
      </c>
      <c r="S17" s="103">
        <v>4.0265968716999998</v>
      </c>
      <c r="T17" s="103">
        <v>4.2394452002999996</v>
      </c>
      <c r="U17" s="103">
        <v>3.8776627095</v>
      </c>
      <c r="V17" s="103">
        <v>4.1160478388000001</v>
      </c>
      <c r="W17" s="103">
        <v>4.2477109332999996</v>
      </c>
      <c r="X17" s="103">
        <v>4.3503584839</v>
      </c>
      <c r="Y17" s="103">
        <v>4.2380059000000001</v>
      </c>
      <c r="Z17" s="103">
        <v>3.9694183231000002</v>
      </c>
      <c r="AA17" s="103">
        <v>4.1581739672999998</v>
      </c>
      <c r="AB17" s="103">
        <v>4.2055985721000004</v>
      </c>
      <c r="AC17" s="103">
        <v>4.3372425810999999</v>
      </c>
      <c r="AD17" s="103">
        <v>4.0984126662999998</v>
      </c>
      <c r="AE17" s="103">
        <v>4.2153202263000003</v>
      </c>
      <c r="AF17" s="103">
        <v>4.2622387000000002</v>
      </c>
      <c r="AG17" s="103">
        <v>3.8289317415999999</v>
      </c>
      <c r="AH17" s="103">
        <v>4.3329181293000003</v>
      </c>
      <c r="AI17" s="103">
        <v>4.1470584332999998</v>
      </c>
      <c r="AJ17" s="103">
        <v>4.3334708708000003</v>
      </c>
      <c r="AK17" s="103">
        <v>4.1926953002999996</v>
      </c>
      <c r="AL17" s="103">
        <v>3.9448865487</v>
      </c>
      <c r="AM17" s="103">
        <v>4.1136824516999999</v>
      </c>
      <c r="AN17" s="103">
        <v>4.2386485179999998</v>
      </c>
      <c r="AO17" s="103">
        <v>3.9697375806999999</v>
      </c>
      <c r="AP17" s="103">
        <v>4.1032839670000003</v>
      </c>
      <c r="AQ17" s="103">
        <v>4.0736534515000002</v>
      </c>
      <c r="AR17" s="103">
        <v>3.9302296662999998</v>
      </c>
      <c r="AS17" s="103">
        <v>4.0421736125000001</v>
      </c>
      <c r="AT17" s="103">
        <v>4.1895484515000003</v>
      </c>
      <c r="AU17" s="103">
        <v>4.0276235667</v>
      </c>
      <c r="AV17" s="103">
        <v>4.3704498386999999</v>
      </c>
      <c r="AW17" s="103">
        <v>3.9988935333</v>
      </c>
      <c r="AX17" s="103">
        <v>4.1218208097</v>
      </c>
      <c r="AY17" s="938">
        <v>4.4849516710000001</v>
      </c>
      <c r="AZ17" s="582">
        <v>4.3313459999999999</v>
      </c>
      <c r="BA17" s="582">
        <v>4.1988409999999998</v>
      </c>
      <c r="BB17" s="582">
        <v>4.2494399999999999</v>
      </c>
      <c r="BC17" s="582">
        <v>4.2292240000000003</v>
      </c>
      <c r="BD17" s="582">
        <v>4.2178509999999996</v>
      </c>
      <c r="BE17" s="582">
        <v>4.0674619999999999</v>
      </c>
      <c r="BF17" s="582">
        <v>4.1925350000000003</v>
      </c>
      <c r="BG17" s="582">
        <v>4.2946739999999997</v>
      </c>
      <c r="BH17" s="582">
        <v>4.4310809999999998</v>
      </c>
      <c r="BI17" s="582">
        <v>4.1512909999999996</v>
      </c>
      <c r="BJ17" s="582">
        <v>4.222486</v>
      </c>
      <c r="BK17" s="582">
        <v>4.2784370000000003</v>
      </c>
      <c r="BL17" s="582">
        <v>4.3586390000000002</v>
      </c>
      <c r="BM17" s="582">
        <v>4.3279069999999997</v>
      </c>
      <c r="BN17" s="582">
        <v>4.2865650000000004</v>
      </c>
      <c r="BO17" s="582">
        <v>4.2017170000000004</v>
      </c>
      <c r="BP17" s="582">
        <v>4.3472119999999999</v>
      </c>
      <c r="BQ17" s="582">
        <v>4.1892690000000004</v>
      </c>
      <c r="BR17" s="582">
        <v>4.2396570000000002</v>
      </c>
      <c r="BS17" s="582">
        <v>4.3411179999999998</v>
      </c>
      <c r="BT17" s="582">
        <v>4.4098249999999997</v>
      </c>
      <c r="BU17" s="582">
        <v>4.2675890000000001</v>
      </c>
      <c r="BV17" s="582">
        <v>4.2577210000000001</v>
      </c>
    </row>
    <row r="18" spans="1:74" s="287" customFormat="1" ht="11.05" customHeight="1" x14ac:dyDescent="0.2">
      <c r="A18" s="278" t="s">
        <v>450</v>
      </c>
      <c r="B18" s="568" t="s">
        <v>1553</v>
      </c>
      <c r="C18" s="363">
        <v>4.5601609999999999</v>
      </c>
      <c r="D18" s="363">
        <v>3.7819639999999999</v>
      </c>
      <c r="E18" s="363">
        <v>4.5192579999999998</v>
      </c>
      <c r="F18" s="363">
        <v>4.5959329999999996</v>
      </c>
      <c r="G18" s="363">
        <v>4.7450000000000001</v>
      </c>
      <c r="H18" s="363">
        <v>4.9805000000000001</v>
      </c>
      <c r="I18" s="363">
        <v>4.8559029999999996</v>
      </c>
      <c r="J18" s="363">
        <v>4.7416130000000001</v>
      </c>
      <c r="K18" s="363">
        <v>4.555167</v>
      </c>
      <c r="L18" s="363">
        <v>4.727258</v>
      </c>
      <c r="M18" s="363">
        <v>4.9502329999999999</v>
      </c>
      <c r="N18" s="363">
        <v>4.9262259999999998</v>
      </c>
      <c r="O18" s="363">
        <v>4.6704189999999999</v>
      </c>
      <c r="P18" s="363">
        <v>4.6821429999999999</v>
      </c>
      <c r="Q18" s="363">
        <v>5.0040969999999998</v>
      </c>
      <c r="R18" s="363">
        <v>4.835267</v>
      </c>
      <c r="S18" s="363">
        <v>4.9879030000000002</v>
      </c>
      <c r="T18" s="363">
        <v>5.1965000000000003</v>
      </c>
      <c r="U18" s="363">
        <v>5.1244839999999998</v>
      </c>
      <c r="V18" s="363">
        <v>5.1423870000000003</v>
      </c>
      <c r="W18" s="363">
        <v>5.1832330000000004</v>
      </c>
      <c r="X18" s="363">
        <v>5.0771610000000003</v>
      </c>
      <c r="Y18" s="363">
        <v>5.3384</v>
      </c>
      <c r="Z18" s="363">
        <v>4.872871</v>
      </c>
      <c r="AA18" s="363">
        <v>4.7022899999999996</v>
      </c>
      <c r="AB18" s="363">
        <v>4.6969289999999999</v>
      </c>
      <c r="AC18" s="363">
        <v>4.6824519999999996</v>
      </c>
      <c r="AD18" s="363">
        <v>4.743233</v>
      </c>
      <c r="AE18" s="363">
        <v>4.9480969999999997</v>
      </c>
      <c r="AF18" s="363">
        <v>4.975867</v>
      </c>
      <c r="AG18" s="363">
        <v>4.9784519999999999</v>
      </c>
      <c r="AH18" s="363">
        <v>5.0175159999999996</v>
      </c>
      <c r="AI18" s="363">
        <v>4.8967000000000001</v>
      </c>
      <c r="AJ18" s="363">
        <v>4.7347419999999998</v>
      </c>
      <c r="AK18" s="363">
        <v>5.1009669999999998</v>
      </c>
      <c r="AL18" s="363">
        <v>5.2440319999999998</v>
      </c>
      <c r="AM18" s="363">
        <v>4.6462580000000004</v>
      </c>
      <c r="AN18" s="363">
        <v>4.3182070000000001</v>
      </c>
      <c r="AO18" s="363">
        <v>4.7288069999999998</v>
      </c>
      <c r="AP18" s="363">
        <v>4.7905329999999999</v>
      </c>
      <c r="AQ18" s="363">
        <v>5.0098710000000004</v>
      </c>
      <c r="AR18" s="363">
        <v>5.0377999999999998</v>
      </c>
      <c r="AS18" s="363">
        <v>5.137613</v>
      </c>
      <c r="AT18" s="363">
        <v>5.117</v>
      </c>
      <c r="AU18" s="363">
        <v>4.9919330000000004</v>
      </c>
      <c r="AV18" s="363">
        <v>5.0203230000000003</v>
      </c>
      <c r="AW18" s="363">
        <v>5.1836000000000002</v>
      </c>
      <c r="AX18" s="363">
        <v>5.3362580645</v>
      </c>
      <c r="AY18" s="920">
        <v>4.8984685161000003</v>
      </c>
      <c r="AZ18" s="374">
        <v>4.6244259999999997</v>
      </c>
      <c r="BA18" s="374">
        <v>4.5909610000000001</v>
      </c>
      <c r="BB18" s="374">
        <v>4.7387620000000004</v>
      </c>
      <c r="BC18" s="374">
        <v>4.88415</v>
      </c>
      <c r="BD18" s="374">
        <v>4.9878530000000003</v>
      </c>
      <c r="BE18" s="374">
        <v>4.9182309999999996</v>
      </c>
      <c r="BF18" s="374">
        <v>4.9892570000000003</v>
      </c>
      <c r="BG18" s="374">
        <v>4.8774620000000004</v>
      </c>
      <c r="BH18" s="374">
        <v>4.684412</v>
      </c>
      <c r="BI18" s="374">
        <v>5.0104480000000002</v>
      </c>
      <c r="BJ18" s="374">
        <v>5.0532820000000003</v>
      </c>
      <c r="BK18" s="374">
        <v>4.721616</v>
      </c>
      <c r="BL18" s="374">
        <v>4.540985</v>
      </c>
      <c r="BM18" s="374">
        <v>4.7020270000000002</v>
      </c>
      <c r="BN18" s="374">
        <v>4.7818050000000003</v>
      </c>
      <c r="BO18" s="374">
        <v>4.9061870000000001</v>
      </c>
      <c r="BP18" s="374">
        <v>4.9078359999999996</v>
      </c>
      <c r="BQ18" s="374">
        <v>4.8794459999999997</v>
      </c>
      <c r="BR18" s="374">
        <v>4.9087050000000003</v>
      </c>
      <c r="BS18" s="374">
        <v>4.7828569999999999</v>
      </c>
      <c r="BT18" s="374">
        <v>4.6833780000000003</v>
      </c>
      <c r="BU18" s="374">
        <v>4.8884420000000004</v>
      </c>
      <c r="BV18" s="374">
        <v>4.9510059999999996</v>
      </c>
    </row>
    <row r="19" spans="1:74" s="287" customFormat="1" ht="11.05" customHeight="1" x14ac:dyDescent="0.2">
      <c r="A19" s="277" t="s">
        <v>1511</v>
      </c>
      <c r="B19" s="568" t="s">
        <v>1539</v>
      </c>
      <c r="C19" s="363">
        <v>0.108136355</v>
      </c>
      <c r="D19" s="363">
        <v>9.2066464000000001E-2</v>
      </c>
      <c r="E19" s="363">
        <v>0.115646161</v>
      </c>
      <c r="F19" s="363">
        <v>0.1143168</v>
      </c>
      <c r="G19" s="363">
        <v>0.114090935</v>
      </c>
      <c r="H19" s="363">
        <v>0.11383283299999999</v>
      </c>
      <c r="I19" s="363">
        <v>0.114570065</v>
      </c>
      <c r="J19" s="363">
        <v>0.114824677</v>
      </c>
      <c r="K19" s="363">
        <v>0.106162533</v>
      </c>
      <c r="L19" s="363">
        <v>0.11203674199999999</v>
      </c>
      <c r="M19" s="363">
        <v>0.1119874</v>
      </c>
      <c r="N19" s="363">
        <v>0.118097548</v>
      </c>
      <c r="O19" s="363">
        <v>9.2155741999999999E-2</v>
      </c>
      <c r="P19" s="363">
        <v>9.667125E-2</v>
      </c>
      <c r="Q19" s="363">
        <v>0.101962355</v>
      </c>
      <c r="R19" s="363">
        <v>0.100589233</v>
      </c>
      <c r="S19" s="363">
        <v>0.104568194</v>
      </c>
      <c r="T19" s="363">
        <v>0.108848167</v>
      </c>
      <c r="U19" s="363">
        <v>0.11258093499999999</v>
      </c>
      <c r="V19" s="363">
        <v>0.11350803199999999</v>
      </c>
      <c r="W19" s="363">
        <v>0.111674067</v>
      </c>
      <c r="X19" s="363">
        <v>0.111738903</v>
      </c>
      <c r="Y19" s="363">
        <v>0.1127843</v>
      </c>
      <c r="Z19" s="363">
        <v>0.102068355</v>
      </c>
      <c r="AA19" s="363">
        <v>0.105642032</v>
      </c>
      <c r="AB19" s="363">
        <v>0.101452929</v>
      </c>
      <c r="AC19" s="363">
        <v>0.106961742</v>
      </c>
      <c r="AD19" s="363">
        <v>0.1058577</v>
      </c>
      <c r="AE19" s="363">
        <v>0.118871871</v>
      </c>
      <c r="AF19" s="363">
        <v>0.119592667</v>
      </c>
      <c r="AG19" s="363">
        <v>0.116867129</v>
      </c>
      <c r="AH19" s="363">
        <v>0.11124835499999999</v>
      </c>
      <c r="AI19" s="363">
        <v>0.114594767</v>
      </c>
      <c r="AJ19" s="363">
        <v>0.11272887099999999</v>
      </c>
      <c r="AK19" s="363">
        <v>0.1076884</v>
      </c>
      <c r="AL19" s="363">
        <v>0.106001839</v>
      </c>
      <c r="AM19" s="363">
        <v>9.7681773999999999E-2</v>
      </c>
      <c r="AN19" s="363">
        <v>0.103054828</v>
      </c>
      <c r="AO19" s="363">
        <v>0.104178355</v>
      </c>
      <c r="AP19" s="363">
        <v>0.10598476699999999</v>
      </c>
      <c r="AQ19" s="363">
        <v>0.109875129</v>
      </c>
      <c r="AR19" s="363">
        <v>0.112318533</v>
      </c>
      <c r="AS19" s="363">
        <v>0.112178903</v>
      </c>
      <c r="AT19" s="363">
        <v>0.112308806</v>
      </c>
      <c r="AU19" s="363">
        <v>0.112026167</v>
      </c>
      <c r="AV19" s="363">
        <v>0.11127074200000001</v>
      </c>
      <c r="AW19" s="363">
        <v>0.11488</v>
      </c>
      <c r="AX19" s="363">
        <v>0.1058369</v>
      </c>
      <c r="AY19" s="920">
        <v>8.2941399999999998E-2</v>
      </c>
      <c r="AZ19" s="374">
        <v>8.9584999999999998E-2</v>
      </c>
      <c r="BA19" s="374">
        <v>9.1700500000000004E-2</v>
      </c>
      <c r="BB19" s="374">
        <v>0.1017952</v>
      </c>
      <c r="BC19" s="374">
        <v>0.1061752</v>
      </c>
      <c r="BD19" s="374">
        <v>0.10943609999999999</v>
      </c>
      <c r="BE19" s="374">
        <v>0.11168889999999999</v>
      </c>
      <c r="BF19" s="374">
        <v>0.1121026</v>
      </c>
      <c r="BG19" s="374">
        <v>0.10943749999999999</v>
      </c>
      <c r="BH19" s="374">
        <v>0.1091659</v>
      </c>
      <c r="BI19" s="374">
        <v>0.10704669999999999</v>
      </c>
      <c r="BJ19" s="374">
        <v>0.10661809999999999</v>
      </c>
      <c r="BK19" s="374">
        <v>8.7617399999999998E-2</v>
      </c>
      <c r="BL19" s="374">
        <v>9.2735700000000004E-2</v>
      </c>
      <c r="BM19" s="374">
        <v>0.1000349</v>
      </c>
      <c r="BN19" s="374">
        <v>0.10246710000000001</v>
      </c>
      <c r="BO19" s="374">
        <v>0.10547670000000001</v>
      </c>
      <c r="BP19" s="374">
        <v>0.1076728</v>
      </c>
      <c r="BQ19" s="374">
        <v>0.1091027</v>
      </c>
      <c r="BR19" s="374">
        <v>0.10889310000000001</v>
      </c>
      <c r="BS19" s="374">
        <v>0.1057787</v>
      </c>
      <c r="BT19" s="374">
        <v>0.1051454</v>
      </c>
      <c r="BU19" s="374">
        <v>0.10277119999999999</v>
      </c>
      <c r="BV19" s="374">
        <v>0.1021391</v>
      </c>
    </row>
    <row r="20" spans="1:74" ht="11.05" customHeight="1" x14ac:dyDescent="0.2">
      <c r="A20" s="278" t="s">
        <v>1512</v>
      </c>
      <c r="B20" s="568" t="s">
        <v>1540</v>
      </c>
      <c r="C20" s="363">
        <v>4.5656742E-2</v>
      </c>
      <c r="D20" s="363">
        <v>4.5302785999999998E-2</v>
      </c>
      <c r="E20" s="363">
        <v>4.3753805999999999E-2</v>
      </c>
      <c r="F20" s="363">
        <v>4.2143899999999998E-2</v>
      </c>
      <c r="G20" s="363">
        <v>5.0760580999999999E-2</v>
      </c>
      <c r="H20" s="363">
        <v>4.9003733000000001E-2</v>
      </c>
      <c r="I20" s="363">
        <v>6.0941871000000002E-2</v>
      </c>
      <c r="J20" s="363">
        <v>5.8067581E-2</v>
      </c>
      <c r="K20" s="363">
        <v>4.8776667000000003E-2</v>
      </c>
      <c r="L20" s="363">
        <v>6.5402968000000006E-2</v>
      </c>
      <c r="M20" s="363">
        <v>7.5155833000000005E-2</v>
      </c>
      <c r="N20" s="363">
        <v>8.7738935000000004E-2</v>
      </c>
      <c r="O20" s="363">
        <v>8.4916676999999996E-2</v>
      </c>
      <c r="P20" s="363">
        <v>8.2126249999999998E-2</v>
      </c>
      <c r="Q20" s="363">
        <v>8.3742418999999998E-2</v>
      </c>
      <c r="R20" s="363">
        <v>9.4567833000000004E-2</v>
      </c>
      <c r="S20" s="363">
        <v>9.7044838999999994E-2</v>
      </c>
      <c r="T20" s="363">
        <v>9.8267999999999994E-2</v>
      </c>
      <c r="U20" s="363">
        <v>9.9541581000000004E-2</v>
      </c>
      <c r="V20" s="363">
        <v>9.1342452000000005E-2</v>
      </c>
      <c r="W20" s="363">
        <v>0.109644333</v>
      </c>
      <c r="X20" s="363">
        <v>9.9336967999999998E-2</v>
      </c>
      <c r="Y20" s="363">
        <v>0.11550390000000001</v>
      </c>
      <c r="Z20" s="363">
        <v>0.11674371</v>
      </c>
      <c r="AA20" s="363">
        <v>0.12900177400000001</v>
      </c>
      <c r="AB20" s="363">
        <v>0.134272536</v>
      </c>
      <c r="AC20" s="363">
        <v>0.152178323</v>
      </c>
      <c r="AD20" s="363">
        <v>0.160675333</v>
      </c>
      <c r="AE20" s="363">
        <v>0.172744065</v>
      </c>
      <c r="AF20" s="363">
        <v>0.18294813300000001</v>
      </c>
      <c r="AG20" s="363">
        <v>0.16405616100000001</v>
      </c>
      <c r="AH20" s="363">
        <v>0.18494348399999999</v>
      </c>
      <c r="AI20" s="363">
        <v>0.19872193299999999</v>
      </c>
      <c r="AJ20" s="363">
        <v>0.164331903</v>
      </c>
      <c r="AK20" s="363">
        <v>0.179585467</v>
      </c>
      <c r="AL20" s="363">
        <v>0.20944274199999999</v>
      </c>
      <c r="AM20" s="363">
        <v>0.182228839</v>
      </c>
      <c r="AN20" s="363">
        <v>0.19393962100000001</v>
      </c>
      <c r="AO20" s="363">
        <v>0.193047258</v>
      </c>
      <c r="AP20" s="363">
        <v>0.20739969999999999</v>
      </c>
      <c r="AQ20" s="363">
        <v>0.176391516</v>
      </c>
      <c r="AR20" s="363">
        <v>0.2340044</v>
      </c>
      <c r="AS20" s="363">
        <v>0.22049090299999999</v>
      </c>
      <c r="AT20" s="363">
        <v>0.21445545199999999</v>
      </c>
      <c r="AU20" s="363">
        <v>0.21283833299999999</v>
      </c>
      <c r="AV20" s="363">
        <v>0.21835638700000001</v>
      </c>
      <c r="AW20" s="363">
        <v>0.225832</v>
      </c>
      <c r="AX20" s="363">
        <v>0.2278008</v>
      </c>
      <c r="AY20" s="920">
        <v>0.20845060000000001</v>
      </c>
      <c r="AZ20" s="374">
        <v>0.2210298</v>
      </c>
      <c r="BA20" s="374">
        <v>0.2264079</v>
      </c>
      <c r="BB20" s="374">
        <v>0.2325005</v>
      </c>
      <c r="BC20" s="374">
        <v>0.23297329999999999</v>
      </c>
      <c r="BD20" s="374">
        <v>0.2400043</v>
      </c>
      <c r="BE20" s="374">
        <v>0.23808599999999999</v>
      </c>
      <c r="BF20" s="374">
        <v>0.23290469999999999</v>
      </c>
      <c r="BG20" s="374">
        <v>0.23234399999999999</v>
      </c>
      <c r="BH20" s="374">
        <v>0.23161490000000001</v>
      </c>
      <c r="BI20" s="374">
        <v>0.24418019999999999</v>
      </c>
      <c r="BJ20" s="374">
        <v>0.25246459999999998</v>
      </c>
      <c r="BK20" s="374">
        <v>0.2464385</v>
      </c>
      <c r="BL20" s="374">
        <v>0.24962210000000001</v>
      </c>
      <c r="BM20" s="374">
        <v>0.25210670000000002</v>
      </c>
      <c r="BN20" s="374">
        <v>0.2555077</v>
      </c>
      <c r="BO20" s="374">
        <v>0.25390119999999999</v>
      </c>
      <c r="BP20" s="374">
        <v>0.25943949999999999</v>
      </c>
      <c r="BQ20" s="374">
        <v>0.2561406</v>
      </c>
      <c r="BR20" s="374">
        <v>0.25092320000000001</v>
      </c>
      <c r="BS20" s="374">
        <v>0.247807</v>
      </c>
      <c r="BT20" s="374">
        <v>0.24643809999999999</v>
      </c>
      <c r="BU20" s="374">
        <v>0.25755850000000002</v>
      </c>
      <c r="BV20" s="374">
        <v>0.26573859999999999</v>
      </c>
    </row>
    <row r="21" spans="1:74" ht="11.05" customHeight="1" x14ac:dyDescent="0.2">
      <c r="A21" s="277" t="s">
        <v>97</v>
      </c>
      <c r="B21" s="568" t="s">
        <v>1554</v>
      </c>
      <c r="C21" s="363">
        <v>-0.531053</v>
      </c>
      <c r="D21" s="363">
        <v>-0.52939400000000003</v>
      </c>
      <c r="E21" s="363">
        <v>-0.37553199999999998</v>
      </c>
      <c r="F21" s="363">
        <v>-0.843028</v>
      </c>
      <c r="G21" s="363">
        <v>-0.76817800000000003</v>
      </c>
      <c r="H21" s="363">
        <v>-1.017166</v>
      </c>
      <c r="I21" s="363">
        <v>-1.1167959999999999</v>
      </c>
      <c r="J21" s="363">
        <v>-0.902976</v>
      </c>
      <c r="K21" s="363">
        <v>-0.70777999999999996</v>
      </c>
      <c r="L21" s="363">
        <v>-0.737035</v>
      </c>
      <c r="M21" s="363">
        <v>-0.79722899999999997</v>
      </c>
      <c r="N21" s="363">
        <v>-1.029407</v>
      </c>
      <c r="O21" s="363">
        <v>-0.69510400000000006</v>
      </c>
      <c r="P21" s="363">
        <v>-0.48419800000000002</v>
      </c>
      <c r="Q21" s="363">
        <v>-1.012964</v>
      </c>
      <c r="R21" s="363">
        <v>-1.1385799999999999</v>
      </c>
      <c r="S21" s="363">
        <v>-1.001911</v>
      </c>
      <c r="T21" s="363">
        <v>-1.093478</v>
      </c>
      <c r="U21" s="363">
        <v>-1.362303</v>
      </c>
      <c r="V21" s="363">
        <v>-1.1848179999999999</v>
      </c>
      <c r="W21" s="363">
        <v>-1.182345</v>
      </c>
      <c r="X21" s="363">
        <v>-0.91573199999999999</v>
      </c>
      <c r="Y21" s="363">
        <v>-0.941805</v>
      </c>
      <c r="Z21" s="363">
        <v>-1.134962</v>
      </c>
      <c r="AA21" s="363">
        <v>-0.61289199999999999</v>
      </c>
      <c r="AB21" s="363">
        <v>-0.628077</v>
      </c>
      <c r="AC21" s="363">
        <v>-0.98728099999999996</v>
      </c>
      <c r="AD21" s="363">
        <v>-0.86398299999999995</v>
      </c>
      <c r="AE21" s="363">
        <v>-0.99500200000000005</v>
      </c>
      <c r="AF21" s="363">
        <v>-1.0237149999999999</v>
      </c>
      <c r="AG21" s="363">
        <v>-1.1437580000000001</v>
      </c>
      <c r="AH21" s="363">
        <v>-1.0732079999999999</v>
      </c>
      <c r="AI21" s="363">
        <v>-0.95936200000000005</v>
      </c>
      <c r="AJ21" s="363">
        <v>-0.97177899999999995</v>
      </c>
      <c r="AK21" s="363">
        <v>-1.0325089999999999</v>
      </c>
      <c r="AL21" s="363">
        <v>-1.0417110000000001</v>
      </c>
      <c r="AM21" s="363">
        <v>-0.84178500000000001</v>
      </c>
      <c r="AN21" s="363">
        <v>-0.77446099999999996</v>
      </c>
      <c r="AO21" s="363">
        <v>-0.94643900000000003</v>
      </c>
      <c r="AP21" s="363">
        <v>-1.100668</v>
      </c>
      <c r="AQ21" s="363">
        <v>-1.1523760000000001</v>
      </c>
      <c r="AR21" s="363">
        <v>-1.3487100000000001</v>
      </c>
      <c r="AS21" s="363">
        <v>-1.2358480000000001</v>
      </c>
      <c r="AT21" s="363">
        <v>-1.376199</v>
      </c>
      <c r="AU21" s="363">
        <v>-1.3180449999999999</v>
      </c>
      <c r="AV21" s="363">
        <v>-1.1689229999999999</v>
      </c>
      <c r="AW21" s="363">
        <v>-1.2684839999999999</v>
      </c>
      <c r="AX21" s="363">
        <v>-1.3854516129000001</v>
      </c>
      <c r="AY21" s="920">
        <v>-1.001191384</v>
      </c>
      <c r="AZ21" s="374">
        <v>-0.70066399999999995</v>
      </c>
      <c r="BA21" s="374">
        <v>-0.85768900000000003</v>
      </c>
      <c r="BB21" s="374">
        <v>-0.83065509999999998</v>
      </c>
      <c r="BC21" s="374">
        <v>-0.7931665</v>
      </c>
      <c r="BD21" s="374">
        <v>-1.0817490000000001</v>
      </c>
      <c r="BE21" s="374">
        <v>-1.10507</v>
      </c>
      <c r="BF21" s="374">
        <v>-1.0653030000000001</v>
      </c>
      <c r="BG21" s="374">
        <v>-0.99539359999999999</v>
      </c>
      <c r="BH21" s="374">
        <v>-0.78402110000000003</v>
      </c>
      <c r="BI21" s="374">
        <v>-1.015625</v>
      </c>
      <c r="BJ21" s="374">
        <v>-1.0666329999999999</v>
      </c>
      <c r="BK21" s="374">
        <v>-0.64173029999999998</v>
      </c>
      <c r="BL21" s="374">
        <v>-0.70471640000000002</v>
      </c>
      <c r="BM21" s="374">
        <v>-0.80371139999999996</v>
      </c>
      <c r="BN21" s="374">
        <v>-0.89597689999999997</v>
      </c>
      <c r="BO21" s="374">
        <v>-0.87739929999999999</v>
      </c>
      <c r="BP21" s="374">
        <v>-0.9862379</v>
      </c>
      <c r="BQ21" s="374">
        <v>-0.91102289999999997</v>
      </c>
      <c r="BR21" s="374">
        <v>-0.90984880000000001</v>
      </c>
      <c r="BS21" s="374">
        <v>-0.92001250000000001</v>
      </c>
      <c r="BT21" s="374">
        <v>-0.81215110000000001</v>
      </c>
      <c r="BU21" s="374">
        <v>-0.83591369999999998</v>
      </c>
      <c r="BV21" s="374">
        <v>-0.79372819999999999</v>
      </c>
    </row>
    <row r="22" spans="1:74" ht="11.05" customHeight="1" x14ac:dyDescent="0.2">
      <c r="A22" s="277" t="s">
        <v>1515</v>
      </c>
      <c r="B22" s="568" t="s">
        <v>1543</v>
      </c>
      <c r="C22" s="363">
        <v>1.9970000000000001E-3</v>
      </c>
      <c r="D22" s="363">
        <v>5.0460000000000001E-3</v>
      </c>
      <c r="E22" s="363">
        <v>3.039E-3</v>
      </c>
      <c r="F22" s="363">
        <v>2.02E-4</v>
      </c>
      <c r="G22" s="363">
        <v>-7.9959999999999996E-3</v>
      </c>
      <c r="H22" s="363">
        <v>-7.0730000000000003E-3</v>
      </c>
      <c r="I22" s="363">
        <v>-4.2719999999999998E-3</v>
      </c>
      <c r="J22" s="363">
        <v>-8.4480000000000006E-3</v>
      </c>
      <c r="K22" s="363">
        <v>-1.856E-3</v>
      </c>
      <c r="L22" s="363">
        <v>8.3739999999999995E-3</v>
      </c>
      <c r="M22" s="363">
        <v>1.6473000000000002E-2</v>
      </c>
      <c r="N22" s="363">
        <v>1.3077E-2</v>
      </c>
      <c r="O22" s="363">
        <v>5.777E-3</v>
      </c>
      <c r="P22" s="363">
        <v>-1.01E-4</v>
      </c>
      <c r="Q22" s="363">
        <v>1.5002E-2</v>
      </c>
      <c r="R22" s="363">
        <v>1.3179999999999999E-3</v>
      </c>
      <c r="S22" s="363">
        <v>-1.24E-2</v>
      </c>
      <c r="T22" s="363">
        <v>-8.0850000000000002E-3</v>
      </c>
      <c r="U22" s="363">
        <v>-1.0985999999999999E-2</v>
      </c>
      <c r="V22" s="363">
        <v>-1.4848E-2</v>
      </c>
      <c r="W22" s="363">
        <v>-7.8549999999999991E-3</v>
      </c>
      <c r="X22" s="363">
        <v>6.1250000000000002E-3</v>
      </c>
      <c r="Y22" s="363">
        <v>2.2738000000000001E-2</v>
      </c>
      <c r="Z22" s="363">
        <v>1.2564000000000001E-2</v>
      </c>
      <c r="AA22" s="363">
        <v>2.4702999999999999E-2</v>
      </c>
      <c r="AB22" s="363">
        <v>2.8646999999999999E-2</v>
      </c>
      <c r="AC22" s="363">
        <v>2.1137E-2</v>
      </c>
      <c r="AD22" s="363">
        <v>-4.7039999999999998E-3</v>
      </c>
      <c r="AE22" s="363">
        <v>2.3909999999999999E-3</v>
      </c>
      <c r="AF22" s="363">
        <v>5.9109999999999996E-3</v>
      </c>
      <c r="AG22" s="363">
        <v>1.0809999999999999E-3</v>
      </c>
      <c r="AH22" s="363">
        <v>1.4144E-2</v>
      </c>
      <c r="AI22" s="363">
        <v>2.9012E-2</v>
      </c>
      <c r="AJ22" s="363">
        <v>1.8270000000000002E-2</v>
      </c>
      <c r="AK22" s="363">
        <v>2.9253000000000001E-2</v>
      </c>
      <c r="AL22" s="363">
        <v>2.0641E-2</v>
      </c>
      <c r="AM22" s="363">
        <v>3.4091000000000003E-2</v>
      </c>
      <c r="AN22" s="363">
        <v>4.6857999999999997E-2</v>
      </c>
      <c r="AO22" s="363">
        <v>1.0699E-2</v>
      </c>
      <c r="AP22" s="363">
        <v>3.4139999999999997E-2</v>
      </c>
      <c r="AQ22" s="363">
        <v>1.2075000000000001E-2</v>
      </c>
      <c r="AR22" s="363">
        <v>8.0450000000000001E-3</v>
      </c>
      <c r="AS22" s="363">
        <v>-9.1600000000000004E-4</v>
      </c>
      <c r="AT22" s="363">
        <v>-9.8299999999999993E-4</v>
      </c>
      <c r="AU22" s="363">
        <v>4.058E-3</v>
      </c>
      <c r="AV22" s="363">
        <v>4.0720000000000001E-3</v>
      </c>
      <c r="AW22" s="363">
        <v>1.2847000000000001E-2</v>
      </c>
      <c r="AX22" s="363">
        <v>1.8937461289999999E-2</v>
      </c>
      <c r="AY22" s="920">
        <v>-2.1707806452E-3</v>
      </c>
      <c r="AZ22" s="374">
        <v>-9.8741299999999992E-4</v>
      </c>
      <c r="BA22" s="374">
        <v>-4.3291400000000004E-3</v>
      </c>
      <c r="BB22" s="374">
        <v>-5.6943499999999999E-3</v>
      </c>
      <c r="BC22" s="374">
        <v>-8.2546100000000008E-3</v>
      </c>
      <c r="BD22" s="374">
        <v>-4.7252700000000002E-3</v>
      </c>
      <c r="BE22" s="374">
        <v>-5.5481000000000003E-3</v>
      </c>
      <c r="BF22" s="374">
        <v>-6.1030900000000003E-3</v>
      </c>
      <c r="BG22" s="374">
        <v>-4.3341100000000004E-3</v>
      </c>
      <c r="BH22" s="374">
        <v>-1.6976999999999999E-3</v>
      </c>
      <c r="BI22" s="374">
        <v>3.3534799999999998E-3</v>
      </c>
      <c r="BJ22" s="374">
        <v>2.12407E-3</v>
      </c>
      <c r="BK22" s="374">
        <v>-7.9838400000000007E-3</v>
      </c>
      <c r="BL22" s="374">
        <v>-3.2611599999999999E-3</v>
      </c>
      <c r="BM22" s="374">
        <v>-4.0846700000000003E-3</v>
      </c>
      <c r="BN22" s="374">
        <v>-6.1578600000000002E-3</v>
      </c>
      <c r="BO22" s="374">
        <v>-8.68792E-3</v>
      </c>
      <c r="BP22" s="374">
        <v>-2.9840600000000002E-3</v>
      </c>
      <c r="BQ22" s="374">
        <v>-3.85593E-3</v>
      </c>
      <c r="BR22" s="374">
        <v>-4.62116E-3</v>
      </c>
      <c r="BS22" s="374">
        <v>-2.2784200000000002E-3</v>
      </c>
      <c r="BT22" s="374">
        <v>1.1399400000000001E-3</v>
      </c>
      <c r="BU22" s="374">
        <v>7.8821800000000008E-3</v>
      </c>
      <c r="BV22" s="374">
        <v>7.5554799999999998E-3</v>
      </c>
    </row>
    <row r="23" spans="1:74" ht="11.05" customHeight="1" x14ac:dyDescent="0.2">
      <c r="A23" s="278" t="s">
        <v>1516</v>
      </c>
      <c r="B23" s="568" t="s">
        <v>1544</v>
      </c>
      <c r="C23" s="363">
        <v>2.4871000000000001E-2</v>
      </c>
      <c r="D23" s="363">
        <v>2.6464000000000001E-2</v>
      </c>
      <c r="E23" s="363">
        <v>2.8806999999999999E-2</v>
      </c>
      <c r="F23" s="363">
        <v>3.3766999999999998E-2</v>
      </c>
      <c r="G23" s="363">
        <v>2.8065E-2</v>
      </c>
      <c r="H23" s="363">
        <v>3.6400000000000002E-2</v>
      </c>
      <c r="I23" s="363">
        <v>1.771E-2</v>
      </c>
      <c r="J23" s="363">
        <v>1.9258000000000001E-2</v>
      </c>
      <c r="K23" s="363">
        <v>2.12E-2</v>
      </c>
      <c r="L23" s="363">
        <v>2.5645000000000001E-2</v>
      </c>
      <c r="M23" s="363">
        <v>2.9666999999999999E-2</v>
      </c>
      <c r="N23" s="363">
        <v>1.5903E-2</v>
      </c>
      <c r="O23" s="363">
        <v>2.0386999999999999E-2</v>
      </c>
      <c r="P23" s="363">
        <v>1.2821000000000001E-2</v>
      </c>
      <c r="Q23" s="363">
        <v>1.7902999999999999E-2</v>
      </c>
      <c r="R23" s="363">
        <v>1.3067E-2</v>
      </c>
      <c r="S23" s="363">
        <v>2.0936E-2</v>
      </c>
      <c r="T23" s="363">
        <v>1.7867000000000001E-2</v>
      </c>
      <c r="U23" s="363">
        <v>1.9129E-2</v>
      </c>
      <c r="V23" s="363">
        <v>1.3580999999999999E-2</v>
      </c>
      <c r="W23" s="363">
        <v>1.0133E-2</v>
      </c>
      <c r="X23" s="363">
        <v>1.4548E-2</v>
      </c>
      <c r="Y23" s="363">
        <v>2.3067000000000001E-2</v>
      </c>
      <c r="Z23" s="363">
        <v>2.1613E-2</v>
      </c>
      <c r="AA23" s="363">
        <v>2.0419E-2</v>
      </c>
      <c r="AB23" s="363">
        <v>1.95E-2</v>
      </c>
      <c r="AC23" s="363">
        <v>2.5354999999999999E-2</v>
      </c>
      <c r="AD23" s="363">
        <v>1.4E-2</v>
      </c>
      <c r="AE23" s="363">
        <v>3.7065000000000001E-2</v>
      </c>
      <c r="AF23" s="363">
        <v>2.2700000000000001E-2</v>
      </c>
      <c r="AG23" s="363">
        <v>2.5257999999999999E-2</v>
      </c>
      <c r="AH23" s="363">
        <v>3.2355000000000002E-2</v>
      </c>
      <c r="AI23" s="363">
        <v>1.35E-2</v>
      </c>
      <c r="AJ23" s="363">
        <v>1.1323E-2</v>
      </c>
      <c r="AK23" s="363">
        <v>2.7099999999999999E-2</v>
      </c>
      <c r="AL23" s="363">
        <v>3.3936000000000001E-2</v>
      </c>
      <c r="AM23" s="363">
        <v>2.7581000000000001E-2</v>
      </c>
      <c r="AN23" s="363">
        <v>3.4447999999999999E-2</v>
      </c>
      <c r="AO23" s="363">
        <v>3.3806999999999997E-2</v>
      </c>
      <c r="AP23" s="363">
        <v>3.4167000000000003E-2</v>
      </c>
      <c r="AQ23" s="363">
        <v>0.02</v>
      </c>
      <c r="AR23" s="363">
        <v>4.8500000000000001E-2</v>
      </c>
      <c r="AS23" s="363">
        <v>5.1451999999999998E-2</v>
      </c>
      <c r="AT23" s="363">
        <v>4.3677000000000001E-2</v>
      </c>
      <c r="AU23" s="363">
        <v>3.3667000000000002E-2</v>
      </c>
      <c r="AV23" s="363">
        <v>2.2613000000000001E-2</v>
      </c>
      <c r="AW23" s="363">
        <v>2.2733E-2</v>
      </c>
      <c r="AX23" s="363">
        <v>3.8396594515999999E-2</v>
      </c>
      <c r="AY23" s="920">
        <v>9.0797419354999992E-3</v>
      </c>
      <c r="AZ23" s="374">
        <v>1.0445599999999999E-2</v>
      </c>
      <c r="BA23" s="374">
        <v>1.42536E-2</v>
      </c>
      <c r="BB23" s="374">
        <v>1.9780099999999998E-2</v>
      </c>
      <c r="BC23" s="374">
        <v>2.0784299999999999E-2</v>
      </c>
      <c r="BD23" s="374">
        <v>2.52743E-2</v>
      </c>
      <c r="BE23" s="374">
        <v>2.0718500000000001E-2</v>
      </c>
      <c r="BF23" s="374">
        <v>2.1192300000000001E-2</v>
      </c>
      <c r="BG23" s="374">
        <v>1.7176799999999999E-2</v>
      </c>
      <c r="BH23" s="374">
        <v>1.8691699999999999E-2</v>
      </c>
      <c r="BI23" s="374">
        <v>2.1416000000000001E-2</v>
      </c>
      <c r="BJ23" s="374">
        <v>2.1090999999999999E-2</v>
      </c>
      <c r="BK23" s="374">
        <v>1.7459200000000001E-2</v>
      </c>
      <c r="BL23" s="374">
        <v>1.80319E-2</v>
      </c>
      <c r="BM23" s="374">
        <v>2.1039200000000001E-2</v>
      </c>
      <c r="BN23" s="374">
        <v>2.14062E-2</v>
      </c>
      <c r="BO23" s="374">
        <v>2.2200399999999999E-2</v>
      </c>
      <c r="BP23" s="374">
        <v>2.5975000000000002E-2</v>
      </c>
      <c r="BQ23" s="374">
        <v>2.21113E-2</v>
      </c>
      <c r="BR23" s="374">
        <v>2.25116E-2</v>
      </c>
      <c r="BS23" s="374">
        <v>1.9213899999999999E-2</v>
      </c>
      <c r="BT23" s="374">
        <v>2.0297699999999998E-2</v>
      </c>
      <c r="BU23" s="374">
        <v>2.2570400000000001E-2</v>
      </c>
      <c r="BV23" s="374">
        <v>2.2366E-2</v>
      </c>
    </row>
    <row r="24" spans="1:74" ht="11.05" customHeight="1" x14ac:dyDescent="0.2">
      <c r="A24" s="278" t="s">
        <v>1563</v>
      </c>
      <c r="B24" s="568" t="s">
        <v>1564</v>
      </c>
      <c r="C24" s="363">
        <v>-0.13582322581</v>
      </c>
      <c r="D24" s="363">
        <v>0.72036585714000001</v>
      </c>
      <c r="E24" s="363">
        <v>-6.9325967742000005E-2</v>
      </c>
      <c r="F24" s="363">
        <v>0.30022660000000001</v>
      </c>
      <c r="G24" s="363">
        <v>-5.9377161290000001E-2</v>
      </c>
      <c r="H24" s="363">
        <v>-2.1214066667000001E-2</v>
      </c>
      <c r="I24" s="363">
        <v>-7.4807870967999998E-2</v>
      </c>
      <c r="J24" s="363">
        <v>0.16413122581</v>
      </c>
      <c r="K24" s="363">
        <v>0.18439269999999999</v>
      </c>
      <c r="L24" s="363">
        <v>-1.7256322580999999E-2</v>
      </c>
      <c r="M24" s="363">
        <v>1.62776E-2</v>
      </c>
      <c r="N24" s="363">
        <v>3.1180129032000001E-2</v>
      </c>
      <c r="O24" s="363">
        <v>0.13045277419000001</v>
      </c>
      <c r="P24" s="363">
        <v>0.16857646429000001</v>
      </c>
      <c r="Q24" s="363">
        <v>0.18581767741999999</v>
      </c>
      <c r="R24" s="363">
        <v>0.28929516666999999</v>
      </c>
      <c r="S24" s="363">
        <v>-0.11125416129</v>
      </c>
      <c r="T24" s="363">
        <v>-2.1674966667000001E-2</v>
      </c>
      <c r="U24" s="363">
        <v>-4.8557806452000002E-2</v>
      </c>
      <c r="V24" s="363">
        <v>1.3250354839E-2</v>
      </c>
      <c r="W24" s="363">
        <v>8.3826533332999997E-2</v>
      </c>
      <c r="X24" s="363">
        <v>1.3696612903E-2</v>
      </c>
      <c r="Y24" s="363">
        <v>-0.37634830000000002</v>
      </c>
      <c r="Z24" s="363">
        <v>3.2520258065000002E-2</v>
      </c>
      <c r="AA24" s="363">
        <v>-0.15711883870999999</v>
      </c>
      <c r="AB24" s="363">
        <v>-8.7268892856999999E-2</v>
      </c>
      <c r="AC24" s="363">
        <v>0.39889151613000001</v>
      </c>
      <c r="AD24" s="363">
        <v>1.6996333333000001E-3</v>
      </c>
      <c r="AE24" s="363">
        <v>-4.9437096773999999E-3</v>
      </c>
      <c r="AF24" s="363">
        <v>4.6901900000000003E-2</v>
      </c>
      <c r="AG24" s="363">
        <v>-0.25979854838999999</v>
      </c>
      <c r="AH24" s="363">
        <v>0.11172529032</v>
      </c>
      <c r="AI24" s="363">
        <v>-8.5608266666999999E-2</v>
      </c>
      <c r="AJ24" s="363">
        <v>0.32014509677000003</v>
      </c>
      <c r="AK24" s="363">
        <v>-0.16725656667</v>
      </c>
      <c r="AL24" s="363">
        <v>-0.57964903225999997</v>
      </c>
      <c r="AM24" s="363">
        <v>1.6175838710000001E-2</v>
      </c>
      <c r="AN24" s="363">
        <v>0.36639506897000002</v>
      </c>
      <c r="AO24" s="363">
        <v>-0.10345903226</v>
      </c>
      <c r="AP24" s="363">
        <v>9.6094499999999999E-2</v>
      </c>
      <c r="AQ24" s="363">
        <v>-4.4344193547999997E-2</v>
      </c>
      <c r="AR24" s="363">
        <v>-0.10196126666999999</v>
      </c>
      <c r="AS24" s="363">
        <v>-0.18447419355</v>
      </c>
      <c r="AT24" s="363">
        <v>0.13790219355</v>
      </c>
      <c r="AU24" s="363">
        <v>4.6479066667000003E-2</v>
      </c>
      <c r="AV24" s="363">
        <v>0.21847970967999999</v>
      </c>
      <c r="AW24" s="363">
        <v>-0.24298146667000001</v>
      </c>
      <c r="AX24" s="363">
        <v>-0.16951096773999999</v>
      </c>
      <c r="AY24" s="920">
        <v>0.33496057752000002</v>
      </c>
      <c r="AZ24" s="374">
        <v>0.1390477</v>
      </c>
      <c r="BA24" s="374">
        <v>0.19333929999999999</v>
      </c>
      <c r="BB24" s="374">
        <v>5.1728200000000002E-2</v>
      </c>
      <c r="BC24" s="374">
        <v>-0.1556285</v>
      </c>
      <c r="BD24" s="374">
        <v>2.7458399999999998E-3</v>
      </c>
      <c r="BE24" s="374">
        <v>-5.45497E-2</v>
      </c>
      <c r="BF24" s="374">
        <v>-3.08685E-2</v>
      </c>
      <c r="BG24" s="374">
        <v>0.11775770000000001</v>
      </c>
      <c r="BH24" s="374">
        <v>0.22795989999999999</v>
      </c>
      <c r="BI24" s="374">
        <v>-0.16779240000000001</v>
      </c>
      <c r="BJ24" s="374">
        <v>-9.6352300000000002E-2</v>
      </c>
      <c r="BK24" s="374">
        <v>-9.4784300000000002E-2</v>
      </c>
      <c r="BL24" s="374">
        <v>0.21741279999999999</v>
      </c>
      <c r="BM24" s="374">
        <v>0.1167246</v>
      </c>
      <c r="BN24" s="374">
        <v>8.6637400000000003E-2</v>
      </c>
      <c r="BO24" s="374">
        <v>-0.1419898</v>
      </c>
      <c r="BP24" s="374">
        <v>9.6444000000000002E-2</v>
      </c>
      <c r="BQ24" s="374">
        <v>-0.10673390000000001</v>
      </c>
      <c r="BR24" s="374">
        <v>-7.6405100000000004E-2</v>
      </c>
      <c r="BS24" s="374">
        <v>0.16771230000000001</v>
      </c>
      <c r="BT24" s="374">
        <v>0.2204161</v>
      </c>
      <c r="BU24" s="374">
        <v>-0.1241881</v>
      </c>
      <c r="BV24" s="374">
        <v>-0.24738930000000001</v>
      </c>
    </row>
    <row r="25" spans="1:74" s="287" customFormat="1" ht="11.05" customHeight="1" x14ac:dyDescent="0.2">
      <c r="A25" s="277"/>
      <c r="B25" s="569"/>
      <c r="C25" s="103"/>
      <c r="D25" s="103"/>
      <c r="E25" s="103"/>
      <c r="F25" s="103"/>
      <c r="G25" s="103"/>
      <c r="H25" s="103"/>
      <c r="I25" s="103"/>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938"/>
      <c r="AZ25" s="582"/>
      <c r="BA25" s="582"/>
      <c r="BB25" s="582"/>
      <c r="BC25" s="582"/>
      <c r="BD25" s="582"/>
      <c r="BE25" s="582"/>
      <c r="BF25" s="582"/>
      <c r="BG25" s="582"/>
      <c r="BH25" s="582"/>
      <c r="BI25" s="582"/>
      <c r="BJ25" s="582"/>
      <c r="BK25" s="582"/>
      <c r="BL25" s="582"/>
      <c r="BM25" s="582"/>
      <c r="BN25" s="582"/>
      <c r="BO25" s="582"/>
      <c r="BP25" s="582"/>
      <c r="BQ25" s="582"/>
      <c r="BR25" s="582"/>
      <c r="BS25" s="582"/>
      <c r="BT25" s="582"/>
      <c r="BU25" s="582"/>
      <c r="BV25" s="582"/>
    </row>
    <row r="26" spans="1:74" s="287" customFormat="1" ht="11.05" customHeight="1" x14ac:dyDescent="0.2">
      <c r="A26" s="566"/>
      <c r="B26" s="31" t="s">
        <v>458</v>
      </c>
      <c r="C26" s="103"/>
      <c r="D26" s="103"/>
      <c r="E26" s="103"/>
      <c r="F26" s="103"/>
      <c r="G26" s="103"/>
      <c r="H26" s="103"/>
      <c r="I26" s="103"/>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938"/>
      <c r="AZ26" s="582"/>
      <c r="BA26" s="582"/>
      <c r="BB26" s="582"/>
      <c r="BC26" s="582"/>
      <c r="BD26" s="582"/>
      <c r="BE26" s="582"/>
      <c r="BF26" s="582"/>
      <c r="BG26" s="582"/>
      <c r="BH26" s="582"/>
      <c r="BI26" s="582"/>
      <c r="BJ26" s="582"/>
      <c r="BK26" s="582"/>
      <c r="BL26" s="582"/>
      <c r="BM26" s="582"/>
      <c r="BN26" s="582"/>
      <c r="BO26" s="582"/>
      <c r="BP26" s="582"/>
      <c r="BQ26" s="582"/>
      <c r="BR26" s="582"/>
      <c r="BS26" s="582"/>
      <c r="BT26" s="582"/>
      <c r="BU26" s="582"/>
      <c r="BV26" s="582"/>
    </row>
    <row r="27" spans="1:74" s="287" customFormat="1" ht="11.05" customHeight="1" x14ac:dyDescent="0.2">
      <c r="A27" s="571" t="s">
        <v>1555</v>
      </c>
      <c r="B27" s="567" t="s">
        <v>1520</v>
      </c>
      <c r="C27" s="103">
        <v>0.89709874209999996</v>
      </c>
      <c r="D27" s="103">
        <v>0.96725896485999996</v>
      </c>
      <c r="E27" s="103">
        <v>1.0900623231</v>
      </c>
      <c r="F27" s="103">
        <v>1.0744644337</v>
      </c>
      <c r="G27" s="103">
        <v>1.1619495165</v>
      </c>
      <c r="H27" s="103">
        <v>1.1615607337</v>
      </c>
      <c r="I27" s="103">
        <v>1.1474835163999999</v>
      </c>
      <c r="J27" s="103">
        <v>1.1412078062</v>
      </c>
      <c r="K27" s="103">
        <v>1.0906288340000001</v>
      </c>
      <c r="L27" s="103">
        <v>1.1982698707999999</v>
      </c>
      <c r="M27" s="103">
        <v>1.1790839662999999</v>
      </c>
      <c r="N27" s="103">
        <v>1.1424319675000001</v>
      </c>
      <c r="O27" s="103">
        <v>1.0260823541999999</v>
      </c>
      <c r="P27" s="103">
        <v>1.0669230354000001</v>
      </c>
      <c r="Q27" s="103">
        <v>1.1474333869</v>
      </c>
      <c r="R27" s="103">
        <v>1.1251130323</v>
      </c>
      <c r="S27" s="103">
        <v>1.1584688071</v>
      </c>
      <c r="T27" s="103">
        <v>1.2277935337000001</v>
      </c>
      <c r="U27" s="103">
        <v>1.1320674516</v>
      </c>
      <c r="V27" s="103">
        <v>1.2084393872000001</v>
      </c>
      <c r="W27" s="103">
        <v>1.1326191663</v>
      </c>
      <c r="X27" s="103">
        <v>1.2089204201999999</v>
      </c>
      <c r="Y27" s="103">
        <v>1.1925919656999999</v>
      </c>
      <c r="Z27" s="103">
        <v>1.1444285807000001</v>
      </c>
      <c r="AA27" s="103">
        <v>1.1451850321999999</v>
      </c>
      <c r="AB27" s="103">
        <v>1.1527672857</v>
      </c>
      <c r="AC27" s="103">
        <v>1.2446729350000001</v>
      </c>
      <c r="AD27" s="103">
        <v>1.1985749670000001</v>
      </c>
      <c r="AE27" s="103">
        <v>1.3225935164</v>
      </c>
      <c r="AF27" s="103">
        <v>1.3456291007000001</v>
      </c>
      <c r="AG27" s="103">
        <v>1.2414943869999999</v>
      </c>
      <c r="AH27" s="103">
        <v>1.3356968062000001</v>
      </c>
      <c r="AI27" s="103">
        <v>1.2795301337</v>
      </c>
      <c r="AJ27" s="103">
        <v>1.3195810643999999</v>
      </c>
      <c r="AK27" s="103">
        <v>1.2575022993</v>
      </c>
      <c r="AL27" s="103">
        <v>1.2817263875</v>
      </c>
      <c r="AM27" s="103">
        <v>1.1527977419</v>
      </c>
      <c r="AN27" s="103">
        <v>1.2960900691999999</v>
      </c>
      <c r="AO27" s="103">
        <v>1.2755712902</v>
      </c>
      <c r="AP27" s="103">
        <v>1.2532665332999999</v>
      </c>
      <c r="AQ27" s="103">
        <v>1.3618225485</v>
      </c>
      <c r="AR27" s="103">
        <v>1.339522267</v>
      </c>
      <c r="AS27" s="103">
        <v>1.3909126779000001</v>
      </c>
      <c r="AT27" s="103">
        <v>1.3499798069</v>
      </c>
      <c r="AU27" s="103">
        <v>1.325701867</v>
      </c>
      <c r="AV27" s="103">
        <v>1.380717516</v>
      </c>
      <c r="AW27" s="103">
        <v>1.3444422332999999</v>
      </c>
      <c r="AX27" s="103">
        <v>1.2909104525999999</v>
      </c>
      <c r="AY27" s="938">
        <v>1.1868876508999999</v>
      </c>
      <c r="AZ27" s="582">
        <v>1.2330810000000001</v>
      </c>
      <c r="BA27" s="582">
        <v>1.2768999999999999</v>
      </c>
      <c r="BB27" s="582">
        <v>1.2706500000000001</v>
      </c>
      <c r="BC27" s="582">
        <v>1.390433</v>
      </c>
      <c r="BD27" s="582">
        <v>1.3640330000000001</v>
      </c>
      <c r="BE27" s="582">
        <v>1.379874</v>
      </c>
      <c r="BF27" s="582">
        <v>1.367907</v>
      </c>
      <c r="BG27" s="582">
        <v>1.3296889999999999</v>
      </c>
      <c r="BH27" s="582">
        <v>1.353972</v>
      </c>
      <c r="BI27" s="582">
        <v>1.3603320000000001</v>
      </c>
      <c r="BJ27" s="582">
        <v>1.335412</v>
      </c>
      <c r="BK27" s="582">
        <v>1.233134</v>
      </c>
      <c r="BL27" s="582">
        <v>1.2901020000000001</v>
      </c>
      <c r="BM27" s="582">
        <v>1.33064</v>
      </c>
      <c r="BN27" s="582">
        <v>1.312441</v>
      </c>
      <c r="BO27" s="582">
        <v>1.419233</v>
      </c>
      <c r="BP27" s="582">
        <v>1.391713</v>
      </c>
      <c r="BQ27" s="582">
        <v>1.396868</v>
      </c>
      <c r="BR27" s="582">
        <v>1.3836349999999999</v>
      </c>
      <c r="BS27" s="582">
        <v>1.3441529999999999</v>
      </c>
      <c r="BT27" s="582">
        <v>1.366325</v>
      </c>
      <c r="BU27" s="582">
        <v>1.369796</v>
      </c>
      <c r="BV27" s="582">
        <v>1.3497680000000001</v>
      </c>
    </row>
    <row r="28" spans="1:74" s="246" customFormat="1" ht="11.05" customHeight="1" x14ac:dyDescent="0.2">
      <c r="A28" s="278" t="s">
        <v>511</v>
      </c>
      <c r="B28" s="568" t="s">
        <v>1138</v>
      </c>
      <c r="C28" s="363">
        <v>0.75742238709999998</v>
      </c>
      <c r="D28" s="363">
        <v>0.78833064285999999</v>
      </c>
      <c r="E28" s="363">
        <v>0.89551938710000001</v>
      </c>
      <c r="F28" s="363">
        <v>0.87350386667000002</v>
      </c>
      <c r="G28" s="363">
        <v>0.95608406452000005</v>
      </c>
      <c r="H28" s="363">
        <v>0.96831116666999995</v>
      </c>
      <c r="I28" s="363">
        <v>0.96420154839000005</v>
      </c>
      <c r="J28" s="363">
        <v>0.93434364516000001</v>
      </c>
      <c r="K28" s="363">
        <v>0.91256519999999997</v>
      </c>
      <c r="L28" s="363">
        <v>0.97539735484000001</v>
      </c>
      <c r="M28" s="363">
        <v>0.95856473333000003</v>
      </c>
      <c r="N28" s="363">
        <v>0.92180819354999999</v>
      </c>
      <c r="O28" s="363">
        <v>0.84006377419</v>
      </c>
      <c r="P28" s="363">
        <v>0.86559457142999996</v>
      </c>
      <c r="Q28" s="363">
        <v>0.92607948387000005</v>
      </c>
      <c r="R28" s="363">
        <v>0.89147103333</v>
      </c>
      <c r="S28" s="363">
        <v>0.93706951613</v>
      </c>
      <c r="T28" s="363">
        <v>0.96562546667000004</v>
      </c>
      <c r="U28" s="363">
        <v>0.90549058064999999</v>
      </c>
      <c r="V28" s="363">
        <v>0.95934264516000001</v>
      </c>
      <c r="W28" s="363">
        <v>0.89654643332999995</v>
      </c>
      <c r="X28" s="363">
        <v>0.94934277419000002</v>
      </c>
      <c r="Y28" s="363">
        <v>0.94329686667000001</v>
      </c>
      <c r="Z28" s="363">
        <v>0.89379283871000004</v>
      </c>
      <c r="AA28" s="363">
        <v>0.87998364516000005</v>
      </c>
      <c r="AB28" s="363">
        <v>0.87084528570999997</v>
      </c>
      <c r="AC28" s="363">
        <v>0.93882412903000001</v>
      </c>
      <c r="AD28" s="363">
        <v>0.90368850000000001</v>
      </c>
      <c r="AE28" s="363">
        <v>0.94195754839000001</v>
      </c>
      <c r="AF28" s="363">
        <v>0.97425336666999995</v>
      </c>
      <c r="AG28" s="363">
        <v>0.92237512902999996</v>
      </c>
      <c r="AH28" s="363">
        <v>0.97558164516000001</v>
      </c>
      <c r="AI28" s="363">
        <v>0.90817806667000001</v>
      </c>
      <c r="AJ28" s="363">
        <v>0.96893541935000005</v>
      </c>
      <c r="AK28" s="363">
        <v>0.94225973333000002</v>
      </c>
      <c r="AL28" s="363">
        <v>0.90696606451999995</v>
      </c>
      <c r="AM28" s="363">
        <v>0.83176261289999998</v>
      </c>
      <c r="AN28" s="363">
        <v>0.90697158620999996</v>
      </c>
      <c r="AO28" s="363">
        <v>0.90953290323000002</v>
      </c>
      <c r="AP28" s="363">
        <v>0.86437003332999995</v>
      </c>
      <c r="AQ28" s="363">
        <v>0.99499893547999996</v>
      </c>
      <c r="AR28" s="363">
        <v>0.92395850000000002</v>
      </c>
      <c r="AS28" s="363">
        <v>0.96256061289999995</v>
      </c>
      <c r="AT28" s="363">
        <v>0.95888574193999998</v>
      </c>
      <c r="AU28" s="363">
        <v>0.93202209999999996</v>
      </c>
      <c r="AV28" s="363">
        <v>0.98919299999999999</v>
      </c>
      <c r="AW28" s="363">
        <v>0.93918723332999998</v>
      </c>
      <c r="AX28" s="363">
        <v>0.91500032257999997</v>
      </c>
      <c r="AY28" s="920">
        <v>0.86653895094</v>
      </c>
      <c r="AZ28" s="374">
        <v>0.88141239999999998</v>
      </c>
      <c r="BA28" s="374">
        <v>0.91206929999999997</v>
      </c>
      <c r="BB28" s="374">
        <v>0.88914680000000001</v>
      </c>
      <c r="BC28" s="374">
        <v>0.98552150000000005</v>
      </c>
      <c r="BD28" s="374">
        <v>0.94568430000000003</v>
      </c>
      <c r="BE28" s="374">
        <v>0.9699044</v>
      </c>
      <c r="BF28" s="374">
        <v>0.95416509999999999</v>
      </c>
      <c r="BG28" s="374">
        <v>0.92644349999999998</v>
      </c>
      <c r="BH28" s="374">
        <v>0.94566609999999995</v>
      </c>
      <c r="BI28" s="374">
        <v>0.94998680000000002</v>
      </c>
      <c r="BJ28" s="374">
        <v>0.91605729999999996</v>
      </c>
      <c r="BK28" s="374">
        <v>0.85636310000000004</v>
      </c>
      <c r="BL28" s="374">
        <v>0.88450899999999999</v>
      </c>
      <c r="BM28" s="374">
        <v>0.91333830000000005</v>
      </c>
      <c r="BN28" s="374">
        <v>0.8877237</v>
      </c>
      <c r="BO28" s="374">
        <v>0.97904179999999996</v>
      </c>
      <c r="BP28" s="374">
        <v>0.94406639999999997</v>
      </c>
      <c r="BQ28" s="374">
        <v>0.96194829999999998</v>
      </c>
      <c r="BR28" s="374">
        <v>0.94501829999999998</v>
      </c>
      <c r="BS28" s="374">
        <v>0.91458890000000004</v>
      </c>
      <c r="BT28" s="374">
        <v>0.93882569999999999</v>
      </c>
      <c r="BU28" s="374">
        <v>0.94254979999999999</v>
      </c>
      <c r="BV28" s="374">
        <v>0.91163079999999996</v>
      </c>
    </row>
    <row r="29" spans="1:74" s="246" customFormat="1" ht="11.05" customHeight="1" x14ac:dyDescent="0.2">
      <c r="A29" s="277" t="s">
        <v>1521</v>
      </c>
      <c r="B29" s="568" t="s">
        <v>1546</v>
      </c>
      <c r="C29" s="363">
        <v>8.0619097000000001E-2</v>
      </c>
      <c r="D29" s="363">
        <v>0.11107450000000001</v>
      </c>
      <c r="E29" s="363">
        <v>0.115640323</v>
      </c>
      <c r="F29" s="363">
        <v>0.1178723</v>
      </c>
      <c r="G29" s="363">
        <v>0.11830919400000001</v>
      </c>
      <c r="H29" s="363">
        <v>0.1086575</v>
      </c>
      <c r="I29" s="363">
        <v>0.111931742</v>
      </c>
      <c r="J29" s="363">
        <v>0.116967839</v>
      </c>
      <c r="K29" s="363">
        <v>0.10894266700000001</v>
      </c>
      <c r="L29" s="363">
        <v>0.116858452</v>
      </c>
      <c r="M29" s="363">
        <v>0.114886</v>
      </c>
      <c r="N29" s="363">
        <v>0.116960968</v>
      </c>
      <c r="O29" s="363">
        <v>8.6446935000000003E-2</v>
      </c>
      <c r="P29" s="363">
        <v>9.9651249999999997E-2</v>
      </c>
      <c r="Q29" s="363">
        <v>0.109400548</v>
      </c>
      <c r="R29" s="363">
        <v>0.117883733</v>
      </c>
      <c r="S29" s="363">
        <v>0.104208968</v>
      </c>
      <c r="T29" s="363">
        <v>0.115257867</v>
      </c>
      <c r="U29" s="363">
        <v>0.10688325799999999</v>
      </c>
      <c r="V29" s="363">
        <v>0.109844129</v>
      </c>
      <c r="W29" s="363">
        <v>0.106068233</v>
      </c>
      <c r="X29" s="363">
        <v>0.115380968</v>
      </c>
      <c r="Y29" s="363">
        <v>0.124552633</v>
      </c>
      <c r="Z29" s="363">
        <v>0.102518097</v>
      </c>
      <c r="AA29" s="363">
        <v>0.104741323</v>
      </c>
      <c r="AB29" s="363">
        <v>0.112791286</v>
      </c>
      <c r="AC29" s="363">
        <v>0.120149774</v>
      </c>
      <c r="AD29" s="363">
        <v>0.10699586699999999</v>
      </c>
      <c r="AE29" s="363">
        <v>0.13642109699999999</v>
      </c>
      <c r="AF29" s="363">
        <v>0.141822167</v>
      </c>
      <c r="AG29" s="363">
        <v>0.12584938700000001</v>
      </c>
      <c r="AH29" s="363">
        <v>0.12960129000000001</v>
      </c>
      <c r="AI29" s="363">
        <v>0.14339099999999999</v>
      </c>
      <c r="AJ29" s="363">
        <v>0.134989677</v>
      </c>
      <c r="AK29" s="363">
        <v>0.13196493300000001</v>
      </c>
      <c r="AL29" s="363">
        <v>0.121515097</v>
      </c>
      <c r="AM29" s="363">
        <v>0.119590323</v>
      </c>
      <c r="AN29" s="363">
        <v>0.13753637899999999</v>
      </c>
      <c r="AO29" s="363">
        <v>0.12014538700000001</v>
      </c>
      <c r="AP29" s="363">
        <v>0.139714</v>
      </c>
      <c r="AQ29" s="363">
        <v>0.12929787100000001</v>
      </c>
      <c r="AR29" s="363">
        <v>0.13561809999999999</v>
      </c>
      <c r="AS29" s="363">
        <v>0.122698742</v>
      </c>
      <c r="AT29" s="363">
        <v>0.116923613</v>
      </c>
      <c r="AU29" s="363">
        <v>0.11724999999999999</v>
      </c>
      <c r="AV29" s="363">
        <v>0.120431871</v>
      </c>
      <c r="AW29" s="363">
        <v>0.117671</v>
      </c>
      <c r="AX29" s="363">
        <v>0.1007672</v>
      </c>
      <c r="AY29" s="920">
        <v>7.4286199999999997E-2</v>
      </c>
      <c r="AZ29" s="374">
        <v>9.3819600000000003E-2</v>
      </c>
      <c r="BA29" s="374">
        <v>9.1588199999999995E-2</v>
      </c>
      <c r="BB29" s="374">
        <v>9.7868399999999994E-2</v>
      </c>
      <c r="BC29" s="374">
        <v>0.1078817</v>
      </c>
      <c r="BD29" s="374">
        <v>0.11293839999999999</v>
      </c>
      <c r="BE29" s="374">
        <v>0.11099829999999999</v>
      </c>
      <c r="BF29" s="374">
        <v>0.11202819999999999</v>
      </c>
      <c r="BG29" s="374">
        <v>0.1056811</v>
      </c>
      <c r="BH29" s="374">
        <v>0.10740039999999999</v>
      </c>
      <c r="BI29" s="374">
        <v>0.10236779999999999</v>
      </c>
      <c r="BJ29" s="374">
        <v>9.9690899999999999E-2</v>
      </c>
      <c r="BK29" s="374">
        <v>7.0014999999999994E-2</v>
      </c>
      <c r="BL29" s="374">
        <v>8.5180400000000003E-2</v>
      </c>
      <c r="BM29" s="374">
        <v>9.4605999999999996E-2</v>
      </c>
      <c r="BN29" s="374">
        <v>0.1007482</v>
      </c>
      <c r="BO29" s="374">
        <v>0.1086978</v>
      </c>
      <c r="BP29" s="374">
        <v>0.1116403</v>
      </c>
      <c r="BQ29" s="374">
        <v>0.10891960000000001</v>
      </c>
      <c r="BR29" s="374">
        <v>0.1107573</v>
      </c>
      <c r="BS29" s="374">
        <v>0.1085617</v>
      </c>
      <c r="BT29" s="374">
        <v>0.1041025</v>
      </c>
      <c r="BU29" s="374">
        <v>0.1004771</v>
      </c>
      <c r="BV29" s="374">
        <v>9.8580799999999996E-2</v>
      </c>
    </row>
    <row r="30" spans="1:74" s="246" customFormat="1" ht="11.05" customHeight="1" x14ac:dyDescent="0.2">
      <c r="A30" s="278" t="s">
        <v>1522</v>
      </c>
      <c r="B30" s="573" t="s">
        <v>1569</v>
      </c>
      <c r="C30" s="363">
        <v>3.5296096999999999E-2</v>
      </c>
      <c r="D30" s="363">
        <v>6.7038500000000001E-2</v>
      </c>
      <c r="E30" s="363">
        <v>6.4930322999999998E-2</v>
      </c>
      <c r="F30" s="363">
        <v>6.1539299999999998E-2</v>
      </c>
      <c r="G30" s="363">
        <v>6.8793194000000002E-2</v>
      </c>
      <c r="H30" s="363">
        <v>5.9324500000000002E-2</v>
      </c>
      <c r="I30" s="363">
        <v>6.6092741999999996E-2</v>
      </c>
      <c r="J30" s="363">
        <v>6.9870839000000004E-2</v>
      </c>
      <c r="K30" s="363">
        <v>5.8542667E-2</v>
      </c>
      <c r="L30" s="363">
        <v>7.3632452000000001E-2</v>
      </c>
      <c r="M30" s="363">
        <v>7.1518999999999999E-2</v>
      </c>
      <c r="N30" s="363">
        <v>7.4218967999999996E-2</v>
      </c>
      <c r="O30" s="363">
        <v>4.7252935000000003E-2</v>
      </c>
      <c r="P30" s="363">
        <v>5.6115249999999998E-2</v>
      </c>
      <c r="Q30" s="363">
        <v>6.1110548000000001E-2</v>
      </c>
      <c r="R30" s="363">
        <v>7.0016732999999998E-2</v>
      </c>
      <c r="S30" s="363">
        <v>5.5563967999999998E-2</v>
      </c>
      <c r="T30" s="363">
        <v>6.9290867000000006E-2</v>
      </c>
      <c r="U30" s="363">
        <v>6.2947258000000006E-2</v>
      </c>
      <c r="V30" s="363">
        <v>6.3747129E-2</v>
      </c>
      <c r="W30" s="363">
        <v>5.9835233000000002E-2</v>
      </c>
      <c r="X30" s="363">
        <v>7.2154968E-2</v>
      </c>
      <c r="Y30" s="363">
        <v>8.3285632999999998E-2</v>
      </c>
      <c r="Z30" s="363">
        <v>6.1228097000000002E-2</v>
      </c>
      <c r="AA30" s="363">
        <v>6.3289322999999995E-2</v>
      </c>
      <c r="AB30" s="363">
        <v>6.7970286000000005E-2</v>
      </c>
      <c r="AC30" s="363">
        <v>7.2891774000000006E-2</v>
      </c>
      <c r="AD30" s="363">
        <v>5.7962867000000001E-2</v>
      </c>
      <c r="AE30" s="363">
        <v>8.5550097000000005E-2</v>
      </c>
      <c r="AF30" s="363">
        <v>9.2722166999999994E-2</v>
      </c>
      <c r="AG30" s="363">
        <v>8.0204387000000002E-2</v>
      </c>
      <c r="AH30" s="363">
        <v>8.1343289999999999E-2</v>
      </c>
      <c r="AI30" s="363">
        <v>9.5058000000000004E-2</v>
      </c>
      <c r="AJ30" s="363">
        <v>8.7795677000000003E-2</v>
      </c>
      <c r="AK30" s="363">
        <v>8.6964932999999994E-2</v>
      </c>
      <c r="AL30" s="363">
        <v>8.0321096999999994E-2</v>
      </c>
      <c r="AM30" s="363">
        <v>7.8138322999999996E-2</v>
      </c>
      <c r="AN30" s="363">
        <v>9.3915378999999993E-2</v>
      </c>
      <c r="AO30" s="363">
        <v>7.7726386999999994E-2</v>
      </c>
      <c r="AP30" s="363">
        <v>8.1014000000000003E-2</v>
      </c>
      <c r="AQ30" s="363">
        <v>8.0684871000000005E-2</v>
      </c>
      <c r="AR30" s="363">
        <v>8.8018100000000002E-2</v>
      </c>
      <c r="AS30" s="363">
        <v>7.8988742000000001E-2</v>
      </c>
      <c r="AT30" s="363">
        <v>7.0891613000000006E-2</v>
      </c>
      <c r="AU30" s="363">
        <v>7.5249999999999997E-2</v>
      </c>
      <c r="AV30" s="363">
        <v>7.9689870999999995E-2</v>
      </c>
      <c r="AW30" s="363">
        <v>8.2770999999999997E-2</v>
      </c>
      <c r="AX30" s="363">
        <v>5.9695499999999999E-2</v>
      </c>
      <c r="AY30" s="920">
        <v>3.8764300000000002E-2</v>
      </c>
      <c r="AZ30" s="374">
        <v>5.2849699999999999E-2</v>
      </c>
      <c r="BA30" s="374">
        <v>4.7291399999999997E-2</v>
      </c>
      <c r="BB30" s="374">
        <v>4.79966E-2</v>
      </c>
      <c r="BC30" s="374">
        <v>6.0689800000000002E-2</v>
      </c>
      <c r="BD30" s="374">
        <v>6.6565399999999997E-2</v>
      </c>
      <c r="BE30" s="374">
        <v>6.6395200000000001E-2</v>
      </c>
      <c r="BF30" s="374">
        <v>6.5508899999999995E-2</v>
      </c>
      <c r="BG30" s="374">
        <v>5.9193099999999998E-2</v>
      </c>
      <c r="BH30" s="374">
        <v>6.4817600000000003E-2</v>
      </c>
      <c r="BI30" s="374">
        <v>6.2909099999999996E-2</v>
      </c>
      <c r="BJ30" s="374">
        <v>5.9735700000000003E-2</v>
      </c>
      <c r="BK30" s="374">
        <v>3.0181800000000002E-2</v>
      </c>
      <c r="BL30" s="374">
        <v>4.37011E-2</v>
      </c>
      <c r="BM30" s="374">
        <v>4.9935500000000001E-2</v>
      </c>
      <c r="BN30" s="374">
        <v>5.0550600000000001E-2</v>
      </c>
      <c r="BO30" s="374">
        <v>6.13533E-2</v>
      </c>
      <c r="BP30" s="374">
        <v>6.5326300000000004E-2</v>
      </c>
      <c r="BQ30" s="374">
        <v>6.4494099999999999E-2</v>
      </c>
      <c r="BR30" s="374">
        <v>6.4385200000000004E-2</v>
      </c>
      <c r="BS30" s="374">
        <v>6.1890399999999998E-2</v>
      </c>
      <c r="BT30" s="374">
        <v>6.1725500000000003E-2</v>
      </c>
      <c r="BU30" s="374">
        <v>6.1221400000000002E-2</v>
      </c>
      <c r="BV30" s="374">
        <v>5.8767399999999997E-2</v>
      </c>
    </row>
    <row r="31" spans="1:74" s="246" customFormat="1" ht="11.05" customHeight="1" x14ac:dyDescent="0.2">
      <c r="A31" s="278" t="s">
        <v>1518</v>
      </c>
      <c r="B31" s="573" t="s">
        <v>1570</v>
      </c>
      <c r="C31" s="363">
        <v>4.5323000000000002E-2</v>
      </c>
      <c r="D31" s="363">
        <v>4.4035999999999999E-2</v>
      </c>
      <c r="E31" s="363">
        <v>5.0709999999999998E-2</v>
      </c>
      <c r="F31" s="363">
        <v>5.6333000000000001E-2</v>
      </c>
      <c r="G31" s="363">
        <v>4.9515999999999998E-2</v>
      </c>
      <c r="H31" s="363">
        <v>4.9333000000000002E-2</v>
      </c>
      <c r="I31" s="363">
        <v>4.5838999999999998E-2</v>
      </c>
      <c r="J31" s="363">
        <v>4.7097E-2</v>
      </c>
      <c r="K31" s="363">
        <v>5.04E-2</v>
      </c>
      <c r="L31" s="363">
        <v>4.3226000000000001E-2</v>
      </c>
      <c r="M31" s="363">
        <v>4.3367000000000003E-2</v>
      </c>
      <c r="N31" s="363">
        <v>4.2742000000000002E-2</v>
      </c>
      <c r="O31" s="363">
        <v>3.9194E-2</v>
      </c>
      <c r="P31" s="363">
        <v>4.3535999999999998E-2</v>
      </c>
      <c r="Q31" s="363">
        <v>4.829E-2</v>
      </c>
      <c r="R31" s="363">
        <v>4.7867E-2</v>
      </c>
      <c r="S31" s="363">
        <v>4.8645000000000001E-2</v>
      </c>
      <c r="T31" s="363">
        <v>4.5967000000000001E-2</v>
      </c>
      <c r="U31" s="363">
        <v>4.3936000000000003E-2</v>
      </c>
      <c r="V31" s="363">
        <v>4.6096999999999999E-2</v>
      </c>
      <c r="W31" s="363">
        <v>4.6233000000000003E-2</v>
      </c>
      <c r="X31" s="363">
        <v>4.3226000000000001E-2</v>
      </c>
      <c r="Y31" s="363">
        <v>4.1266999999999998E-2</v>
      </c>
      <c r="Z31" s="363">
        <v>4.129E-2</v>
      </c>
      <c r="AA31" s="363">
        <v>4.1452000000000003E-2</v>
      </c>
      <c r="AB31" s="363">
        <v>4.4821E-2</v>
      </c>
      <c r="AC31" s="363">
        <v>4.7258000000000001E-2</v>
      </c>
      <c r="AD31" s="363">
        <v>4.9033E-2</v>
      </c>
      <c r="AE31" s="363">
        <v>5.0871E-2</v>
      </c>
      <c r="AF31" s="363">
        <v>4.9099999999999998E-2</v>
      </c>
      <c r="AG31" s="363">
        <v>4.5644999999999998E-2</v>
      </c>
      <c r="AH31" s="363">
        <v>4.8258000000000002E-2</v>
      </c>
      <c r="AI31" s="363">
        <v>4.8333000000000001E-2</v>
      </c>
      <c r="AJ31" s="363">
        <v>4.7194E-2</v>
      </c>
      <c r="AK31" s="363">
        <v>4.4999999999999998E-2</v>
      </c>
      <c r="AL31" s="363">
        <v>4.1194000000000001E-2</v>
      </c>
      <c r="AM31" s="363">
        <v>4.1452000000000003E-2</v>
      </c>
      <c r="AN31" s="363">
        <v>4.3621E-2</v>
      </c>
      <c r="AO31" s="363">
        <v>4.2418999999999998E-2</v>
      </c>
      <c r="AP31" s="363">
        <v>5.8700000000000002E-2</v>
      </c>
      <c r="AQ31" s="363">
        <v>4.8613000000000003E-2</v>
      </c>
      <c r="AR31" s="363">
        <v>4.7600000000000003E-2</v>
      </c>
      <c r="AS31" s="363">
        <v>4.3709999999999999E-2</v>
      </c>
      <c r="AT31" s="363">
        <v>4.6032000000000003E-2</v>
      </c>
      <c r="AU31" s="363">
        <v>4.2000000000000003E-2</v>
      </c>
      <c r="AV31" s="363">
        <v>4.0742E-2</v>
      </c>
      <c r="AW31" s="363">
        <v>3.49E-2</v>
      </c>
      <c r="AX31" s="363">
        <v>4.1071700000000003E-2</v>
      </c>
      <c r="AY31" s="920">
        <v>3.5521900000000002E-2</v>
      </c>
      <c r="AZ31" s="374">
        <v>4.0969899999999997E-2</v>
      </c>
      <c r="BA31" s="374">
        <v>4.4296799999999997E-2</v>
      </c>
      <c r="BB31" s="374">
        <v>4.9871800000000001E-2</v>
      </c>
      <c r="BC31" s="374">
        <v>4.7191999999999998E-2</v>
      </c>
      <c r="BD31" s="374">
        <v>4.6372999999999998E-2</v>
      </c>
      <c r="BE31" s="374">
        <v>4.46031E-2</v>
      </c>
      <c r="BF31" s="374">
        <v>4.6519400000000002E-2</v>
      </c>
      <c r="BG31" s="374">
        <v>4.6487899999999999E-2</v>
      </c>
      <c r="BH31" s="374">
        <v>4.2582799999999997E-2</v>
      </c>
      <c r="BI31" s="374">
        <v>3.9458800000000002E-2</v>
      </c>
      <c r="BJ31" s="374">
        <v>3.9955200000000003E-2</v>
      </c>
      <c r="BK31" s="374">
        <v>3.9833199999999999E-2</v>
      </c>
      <c r="BL31" s="374">
        <v>4.1479299999999997E-2</v>
      </c>
      <c r="BM31" s="374">
        <v>4.4670500000000002E-2</v>
      </c>
      <c r="BN31" s="374">
        <v>5.0197600000000002E-2</v>
      </c>
      <c r="BO31" s="374">
        <v>4.7344499999999998E-2</v>
      </c>
      <c r="BP31" s="374">
        <v>4.6314000000000001E-2</v>
      </c>
      <c r="BQ31" s="374">
        <v>4.4425600000000003E-2</v>
      </c>
      <c r="BR31" s="374">
        <v>4.6372099999999999E-2</v>
      </c>
      <c r="BS31" s="374">
        <v>4.6671200000000003E-2</v>
      </c>
      <c r="BT31" s="374">
        <v>4.2376999999999998E-2</v>
      </c>
      <c r="BU31" s="374">
        <v>3.9255600000000002E-2</v>
      </c>
      <c r="BV31" s="374">
        <v>3.9813500000000002E-2</v>
      </c>
    </row>
    <row r="32" spans="1:74" s="246" customFormat="1" ht="11.05" customHeight="1" x14ac:dyDescent="0.2">
      <c r="A32" s="278" t="s">
        <v>1523</v>
      </c>
      <c r="B32" s="568" t="s">
        <v>1547</v>
      </c>
      <c r="C32" s="363">
        <v>5.6786581000000003E-2</v>
      </c>
      <c r="D32" s="363">
        <v>6.2271679000000003E-2</v>
      </c>
      <c r="E32" s="363">
        <v>7.2927871000000005E-2</v>
      </c>
      <c r="F32" s="363">
        <v>7.7442067000000003E-2</v>
      </c>
      <c r="G32" s="363">
        <v>8.4047451999999995E-2</v>
      </c>
      <c r="H32" s="363">
        <v>8.0058500000000005E-2</v>
      </c>
      <c r="I32" s="363">
        <v>6.6939226000000004E-2</v>
      </c>
      <c r="J32" s="363">
        <v>8.5262161000000003E-2</v>
      </c>
      <c r="K32" s="363">
        <v>6.5398700000000004E-2</v>
      </c>
      <c r="L32" s="363">
        <v>0.100442645</v>
      </c>
      <c r="M32" s="363">
        <v>9.7373299999999996E-2</v>
      </c>
      <c r="N32" s="363">
        <v>9.5701870999999994E-2</v>
      </c>
      <c r="O32" s="363">
        <v>9.3788774000000005E-2</v>
      </c>
      <c r="P32" s="363">
        <v>9.3578857000000001E-2</v>
      </c>
      <c r="Q32" s="363">
        <v>0.103022065</v>
      </c>
      <c r="R32" s="363">
        <v>0.10207393300000001</v>
      </c>
      <c r="S32" s="363">
        <v>0.105037097</v>
      </c>
      <c r="T32" s="363">
        <v>0.13386126700000001</v>
      </c>
      <c r="U32" s="363">
        <v>0.105548613</v>
      </c>
      <c r="V32" s="363">
        <v>0.124097968</v>
      </c>
      <c r="W32" s="363">
        <v>0.11498826700000001</v>
      </c>
      <c r="X32" s="363">
        <v>0.12881035499999999</v>
      </c>
      <c r="Y32" s="363">
        <v>0.110161333</v>
      </c>
      <c r="Z32" s="363">
        <v>0.12809271</v>
      </c>
      <c r="AA32" s="363">
        <v>0.140392032</v>
      </c>
      <c r="AB32" s="363">
        <v>0.154007643</v>
      </c>
      <c r="AC32" s="363">
        <v>0.166028129</v>
      </c>
      <c r="AD32" s="363">
        <v>0.17110439999999999</v>
      </c>
      <c r="AE32" s="363">
        <v>0.223636903</v>
      </c>
      <c r="AF32" s="363">
        <v>0.21061476700000001</v>
      </c>
      <c r="AG32" s="363">
        <v>0.17300132300000001</v>
      </c>
      <c r="AH32" s="363">
        <v>0.21719680599999999</v>
      </c>
      <c r="AI32" s="363">
        <v>0.2065485</v>
      </c>
      <c r="AJ32" s="363">
        <v>0.194235097</v>
      </c>
      <c r="AK32" s="363">
        <v>0.16252413299999999</v>
      </c>
      <c r="AL32" s="363">
        <v>0.22773322600000001</v>
      </c>
      <c r="AM32" s="363">
        <v>0.180726419</v>
      </c>
      <c r="AN32" s="363">
        <v>0.23145427599999999</v>
      </c>
      <c r="AO32" s="363">
        <v>0.22680883900000001</v>
      </c>
      <c r="AP32" s="363">
        <v>0.22729693300000001</v>
      </c>
      <c r="AQ32" s="363">
        <v>0.223255645</v>
      </c>
      <c r="AR32" s="363">
        <v>0.26018846699999998</v>
      </c>
      <c r="AS32" s="363">
        <v>0.28502361300000001</v>
      </c>
      <c r="AT32" s="363">
        <v>0.25639374199999998</v>
      </c>
      <c r="AU32" s="363">
        <v>0.25343396699999998</v>
      </c>
      <c r="AV32" s="363">
        <v>0.24674241899999999</v>
      </c>
      <c r="AW32" s="363">
        <v>0.25481900000000002</v>
      </c>
      <c r="AX32" s="363">
        <v>0.24666732999999999</v>
      </c>
      <c r="AY32" s="920">
        <v>0.21951960000000001</v>
      </c>
      <c r="AZ32" s="374">
        <v>0.22840640000000001</v>
      </c>
      <c r="BA32" s="374">
        <v>0.2404249</v>
      </c>
      <c r="BB32" s="374">
        <v>0.2480038</v>
      </c>
      <c r="BC32" s="374">
        <v>0.2589977</v>
      </c>
      <c r="BD32" s="374">
        <v>0.26457190000000003</v>
      </c>
      <c r="BE32" s="374">
        <v>0.25630449999999999</v>
      </c>
      <c r="BF32" s="374">
        <v>0.25698280000000001</v>
      </c>
      <c r="BG32" s="374">
        <v>0.25087500000000001</v>
      </c>
      <c r="BH32" s="374">
        <v>0.2531409</v>
      </c>
      <c r="BI32" s="374">
        <v>0.25839800000000002</v>
      </c>
      <c r="BJ32" s="374">
        <v>0.26842460000000001</v>
      </c>
      <c r="BK32" s="374">
        <v>0.25516460000000002</v>
      </c>
      <c r="BL32" s="374">
        <v>0.26784429999999998</v>
      </c>
      <c r="BM32" s="374">
        <v>0.27110980000000001</v>
      </c>
      <c r="BN32" s="374">
        <v>0.27269959999999999</v>
      </c>
      <c r="BO32" s="374">
        <v>0.2807983</v>
      </c>
      <c r="BP32" s="374">
        <v>0.28442010000000001</v>
      </c>
      <c r="BQ32" s="374">
        <v>0.27539590000000003</v>
      </c>
      <c r="BR32" s="374">
        <v>0.27599449999999998</v>
      </c>
      <c r="BS32" s="374">
        <v>0.26807160000000002</v>
      </c>
      <c r="BT32" s="374">
        <v>0.26928999999999997</v>
      </c>
      <c r="BU32" s="374">
        <v>0.27268199999999998</v>
      </c>
      <c r="BV32" s="374">
        <v>0.28271859999999999</v>
      </c>
    </row>
    <row r="33" spans="1:74" ht="11.05" customHeight="1" x14ac:dyDescent="0.2">
      <c r="A33" s="278" t="s">
        <v>1524</v>
      </c>
      <c r="B33" s="573" t="s">
        <v>1548</v>
      </c>
      <c r="C33" s="363">
        <v>5.0592580999999998E-2</v>
      </c>
      <c r="D33" s="363">
        <v>5.3557678999999997E-2</v>
      </c>
      <c r="E33" s="363">
        <v>6.3475871000000003E-2</v>
      </c>
      <c r="F33" s="363">
        <v>6.8975067000000001E-2</v>
      </c>
      <c r="G33" s="363">
        <v>7.4692452000000006E-2</v>
      </c>
      <c r="H33" s="363">
        <v>6.8225499999999994E-2</v>
      </c>
      <c r="I33" s="363">
        <v>5.3971225999999997E-2</v>
      </c>
      <c r="J33" s="363">
        <v>7.3778160999999995E-2</v>
      </c>
      <c r="K33" s="363">
        <v>5.08317E-2</v>
      </c>
      <c r="L33" s="363">
        <v>9.0732645000000001E-2</v>
      </c>
      <c r="M33" s="363">
        <v>8.6273299999999997E-2</v>
      </c>
      <c r="N33" s="363">
        <v>8.2765871000000005E-2</v>
      </c>
      <c r="O33" s="363">
        <v>8.1465774000000005E-2</v>
      </c>
      <c r="P33" s="363">
        <v>8.2399857000000007E-2</v>
      </c>
      <c r="Q33" s="363">
        <v>9.1893064999999996E-2</v>
      </c>
      <c r="R33" s="363">
        <v>9.0240932999999995E-2</v>
      </c>
      <c r="S33" s="363">
        <v>9.5392096999999995E-2</v>
      </c>
      <c r="T33" s="363">
        <v>0.12102826699999999</v>
      </c>
      <c r="U33" s="363">
        <v>9.3258613000000004E-2</v>
      </c>
      <c r="V33" s="363">
        <v>0.111839968</v>
      </c>
      <c r="W33" s="363">
        <v>0.100621267</v>
      </c>
      <c r="X33" s="363">
        <v>0.11552035500000001</v>
      </c>
      <c r="Y33" s="363">
        <v>9.5094333000000003E-2</v>
      </c>
      <c r="Z33" s="363">
        <v>0.11538271</v>
      </c>
      <c r="AA33" s="363">
        <v>0.12797303199999999</v>
      </c>
      <c r="AB33" s="363">
        <v>0.13897164300000001</v>
      </c>
      <c r="AC33" s="363">
        <v>0.15083412900000001</v>
      </c>
      <c r="AD33" s="363">
        <v>0.16177140000000001</v>
      </c>
      <c r="AE33" s="363">
        <v>0.21060490300000001</v>
      </c>
      <c r="AF33" s="363">
        <v>0.19174776700000001</v>
      </c>
      <c r="AG33" s="363">
        <v>0.16542032300000001</v>
      </c>
      <c r="AH33" s="363">
        <v>0.19964880600000001</v>
      </c>
      <c r="AI33" s="363">
        <v>0.19438150000000001</v>
      </c>
      <c r="AJ33" s="363">
        <v>0.185138097</v>
      </c>
      <c r="AK33" s="363">
        <v>0.15539113299999999</v>
      </c>
      <c r="AL33" s="363">
        <v>0.221120226</v>
      </c>
      <c r="AM33" s="363">
        <v>0.17362941900000001</v>
      </c>
      <c r="AN33" s="363">
        <v>0.225282276</v>
      </c>
      <c r="AO33" s="363">
        <v>0.21832483899999999</v>
      </c>
      <c r="AP33" s="363">
        <v>0.221629933</v>
      </c>
      <c r="AQ33" s="363">
        <v>0.21402964499999999</v>
      </c>
      <c r="AR33" s="363">
        <v>0.248021467</v>
      </c>
      <c r="AS33" s="363">
        <v>0.27041061300000002</v>
      </c>
      <c r="AT33" s="363">
        <v>0.243812742</v>
      </c>
      <c r="AU33" s="363">
        <v>0.240100967</v>
      </c>
      <c r="AV33" s="363">
        <v>0.23174241900000001</v>
      </c>
      <c r="AW33" s="363">
        <v>0.24018600000000001</v>
      </c>
      <c r="AX33" s="363">
        <v>0.23729259999999999</v>
      </c>
      <c r="AY33" s="920">
        <v>0.20945449999999999</v>
      </c>
      <c r="AZ33" s="374">
        <v>0.21783939999999999</v>
      </c>
      <c r="BA33" s="374">
        <v>0.22891810000000001</v>
      </c>
      <c r="BB33" s="374">
        <v>0.23909929999999999</v>
      </c>
      <c r="BC33" s="374">
        <v>0.24837999999999999</v>
      </c>
      <c r="BD33" s="374">
        <v>0.2499565</v>
      </c>
      <c r="BE33" s="374">
        <v>0.24481269999999999</v>
      </c>
      <c r="BF33" s="374">
        <v>0.24285499999999999</v>
      </c>
      <c r="BG33" s="374">
        <v>0.23758650000000001</v>
      </c>
      <c r="BH33" s="374">
        <v>0.2406787</v>
      </c>
      <c r="BI33" s="374">
        <v>0.24612039999999999</v>
      </c>
      <c r="BJ33" s="374">
        <v>0.25827149999999999</v>
      </c>
      <c r="BK33" s="374">
        <v>0.24480199999999999</v>
      </c>
      <c r="BL33" s="374">
        <v>0.25715320000000003</v>
      </c>
      <c r="BM33" s="374">
        <v>0.25955109999999998</v>
      </c>
      <c r="BN33" s="374">
        <v>0.26377339999999999</v>
      </c>
      <c r="BO33" s="374">
        <v>0.27017150000000001</v>
      </c>
      <c r="BP33" s="374">
        <v>0.26980100000000001</v>
      </c>
      <c r="BQ33" s="374">
        <v>0.26390259999999999</v>
      </c>
      <c r="BR33" s="374">
        <v>0.26186599999999999</v>
      </c>
      <c r="BS33" s="374">
        <v>0.25478289999999998</v>
      </c>
      <c r="BT33" s="374">
        <v>0.25682779999999999</v>
      </c>
      <c r="BU33" s="374">
        <v>0.26040439999999998</v>
      </c>
      <c r="BV33" s="374">
        <v>0.27256560000000002</v>
      </c>
    </row>
    <row r="34" spans="1:74" ht="11.05" customHeight="1" x14ac:dyDescent="0.2">
      <c r="A34" s="278" t="s">
        <v>1519</v>
      </c>
      <c r="B34" s="573" t="s">
        <v>1545</v>
      </c>
      <c r="C34" s="363">
        <v>6.1939999999999999E-3</v>
      </c>
      <c r="D34" s="363">
        <v>8.7139999999999995E-3</v>
      </c>
      <c r="E34" s="363">
        <v>9.4520000000000003E-3</v>
      </c>
      <c r="F34" s="363">
        <v>8.4670000000000006E-3</v>
      </c>
      <c r="G34" s="363">
        <v>9.3550000000000005E-3</v>
      </c>
      <c r="H34" s="363">
        <v>1.1833E-2</v>
      </c>
      <c r="I34" s="363">
        <v>1.2968E-2</v>
      </c>
      <c r="J34" s="363">
        <v>1.1483999999999999E-2</v>
      </c>
      <c r="K34" s="363">
        <v>1.4567E-2</v>
      </c>
      <c r="L34" s="363">
        <v>9.7099999999999999E-3</v>
      </c>
      <c r="M34" s="363">
        <v>1.11E-2</v>
      </c>
      <c r="N34" s="363">
        <v>1.2936E-2</v>
      </c>
      <c r="O34" s="363">
        <v>1.2323000000000001E-2</v>
      </c>
      <c r="P34" s="363">
        <v>1.1179E-2</v>
      </c>
      <c r="Q34" s="363">
        <v>1.1129E-2</v>
      </c>
      <c r="R34" s="363">
        <v>1.1833E-2</v>
      </c>
      <c r="S34" s="363">
        <v>9.6450000000000008E-3</v>
      </c>
      <c r="T34" s="363">
        <v>1.2833000000000001E-2</v>
      </c>
      <c r="U34" s="363">
        <v>1.2290000000000001E-2</v>
      </c>
      <c r="V34" s="363">
        <v>1.2258E-2</v>
      </c>
      <c r="W34" s="363">
        <v>1.4367E-2</v>
      </c>
      <c r="X34" s="363">
        <v>1.329E-2</v>
      </c>
      <c r="Y34" s="363">
        <v>1.5067000000000001E-2</v>
      </c>
      <c r="Z34" s="363">
        <v>1.2710000000000001E-2</v>
      </c>
      <c r="AA34" s="363">
        <v>1.2418999999999999E-2</v>
      </c>
      <c r="AB34" s="363">
        <v>1.5036000000000001E-2</v>
      </c>
      <c r="AC34" s="363">
        <v>1.5193999999999999E-2</v>
      </c>
      <c r="AD34" s="363">
        <v>9.3329999999999993E-3</v>
      </c>
      <c r="AE34" s="363">
        <v>1.3032E-2</v>
      </c>
      <c r="AF34" s="363">
        <v>1.8866999999999998E-2</v>
      </c>
      <c r="AG34" s="363">
        <v>7.5810000000000001E-3</v>
      </c>
      <c r="AH34" s="363">
        <v>1.7548000000000001E-2</v>
      </c>
      <c r="AI34" s="363">
        <v>1.2167000000000001E-2</v>
      </c>
      <c r="AJ34" s="363">
        <v>9.0969999999999992E-3</v>
      </c>
      <c r="AK34" s="363">
        <v>7.1329999999999996E-3</v>
      </c>
      <c r="AL34" s="363">
        <v>6.613E-3</v>
      </c>
      <c r="AM34" s="363">
        <v>7.097E-3</v>
      </c>
      <c r="AN34" s="363">
        <v>6.1720000000000004E-3</v>
      </c>
      <c r="AO34" s="363">
        <v>8.4840000000000002E-3</v>
      </c>
      <c r="AP34" s="363">
        <v>5.6670000000000002E-3</v>
      </c>
      <c r="AQ34" s="363">
        <v>9.2259999999999998E-3</v>
      </c>
      <c r="AR34" s="363">
        <v>1.2167000000000001E-2</v>
      </c>
      <c r="AS34" s="363">
        <v>1.4612999999999999E-2</v>
      </c>
      <c r="AT34" s="363">
        <v>1.2581E-2</v>
      </c>
      <c r="AU34" s="363">
        <v>1.3332999999999999E-2</v>
      </c>
      <c r="AV34" s="363">
        <v>1.4999999999999999E-2</v>
      </c>
      <c r="AW34" s="363">
        <v>1.4633E-2</v>
      </c>
      <c r="AX34" s="363">
        <v>9.3747299999999995E-3</v>
      </c>
      <c r="AY34" s="920">
        <v>1.00651E-2</v>
      </c>
      <c r="AZ34" s="374">
        <v>1.0567E-2</v>
      </c>
      <c r="BA34" s="374">
        <v>1.15069E-2</v>
      </c>
      <c r="BB34" s="374">
        <v>8.9044799999999993E-3</v>
      </c>
      <c r="BC34" s="374">
        <v>1.0617700000000001E-2</v>
      </c>
      <c r="BD34" s="374">
        <v>1.4615400000000001E-2</v>
      </c>
      <c r="BE34" s="374">
        <v>1.14918E-2</v>
      </c>
      <c r="BF34" s="374">
        <v>1.4127799999999999E-2</v>
      </c>
      <c r="BG34" s="374">
        <v>1.32885E-2</v>
      </c>
      <c r="BH34" s="374">
        <v>1.24621E-2</v>
      </c>
      <c r="BI34" s="374">
        <v>1.22776E-2</v>
      </c>
      <c r="BJ34" s="374">
        <v>1.0153000000000001E-2</v>
      </c>
      <c r="BK34" s="374">
        <v>1.03626E-2</v>
      </c>
      <c r="BL34" s="374">
        <v>1.06911E-2</v>
      </c>
      <c r="BM34" s="374">
        <v>1.15587E-2</v>
      </c>
      <c r="BN34" s="374">
        <v>8.9261199999999992E-3</v>
      </c>
      <c r="BO34" s="374">
        <v>1.0626699999999999E-2</v>
      </c>
      <c r="BP34" s="374">
        <v>1.4619200000000001E-2</v>
      </c>
      <c r="BQ34" s="374">
        <v>1.14933E-2</v>
      </c>
      <c r="BR34" s="374">
        <v>1.4128399999999999E-2</v>
      </c>
      <c r="BS34" s="374">
        <v>1.32888E-2</v>
      </c>
      <c r="BT34" s="374">
        <v>1.24622E-2</v>
      </c>
      <c r="BU34" s="374">
        <v>1.22776E-2</v>
      </c>
      <c r="BV34" s="374">
        <v>1.01531E-2</v>
      </c>
    </row>
    <row r="35" spans="1:74" s="33" customFormat="1" ht="11.05" customHeight="1" x14ac:dyDescent="0.2">
      <c r="A35" s="278" t="s">
        <v>1525</v>
      </c>
      <c r="B35" s="568" t="s">
        <v>1549</v>
      </c>
      <c r="C35" s="363">
        <v>2.270677E-3</v>
      </c>
      <c r="D35" s="363">
        <v>5.5821430000000003E-3</v>
      </c>
      <c r="E35" s="363">
        <v>5.9747419999999999E-3</v>
      </c>
      <c r="F35" s="363">
        <v>5.6461999999999997E-3</v>
      </c>
      <c r="G35" s="363">
        <v>3.5088060000000002E-3</v>
      </c>
      <c r="H35" s="363">
        <v>4.5335669999999996E-3</v>
      </c>
      <c r="I35" s="363">
        <v>4.411E-3</v>
      </c>
      <c r="J35" s="363">
        <v>4.6341610000000004E-3</v>
      </c>
      <c r="K35" s="363">
        <v>3.722267E-3</v>
      </c>
      <c r="L35" s="363">
        <v>5.5714190000000002E-3</v>
      </c>
      <c r="M35" s="363">
        <v>8.2599330000000006E-3</v>
      </c>
      <c r="N35" s="363">
        <v>7.9609350000000006E-3</v>
      </c>
      <c r="O35" s="363">
        <v>5.7828710000000002E-3</v>
      </c>
      <c r="P35" s="363">
        <v>8.0983570000000005E-3</v>
      </c>
      <c r="Q35" s="363">
        <v>8.9312899999999997E-3</v>
      </c>
      <c r="R35" s="363">
        <v>1.3684333E-2</v>
      </c>
      <c r="S35" s="363">
        <v>1.2153226E-2</v>
      </c>
      <c r="T35" s="363">
        <v>1.3048933E-2</v>
      </c>
      <c r="U35" s="363">
        <v>1.4145E-2</v>
      </c>
      <c r="V35" s="363">
        <v>1.5154645E-2</v>
      </c>
      <c r="W35" s="363">
        <v>1.5016233E-2</v>
      </c>
      <c r="X35" s="363">
        <v>1.5386323E-2</v>
      </c>
      <c r="Y35" s="363">
        <v>1.4581133E-2</v>
      </c>
      <c r="Z35" s="363">
        <v>2.0024935000000001E-2</v>
      </c>
      <c r="AA35" s="363">
        <v>2.0068032E-2</v>
      </c>
      <c r="AB35" s="363">
        <v>1.5123071E-2</v>
      </c>
      <c r="AC35" s="363">
        <v>1.9670903E-2</v>
      </c>
      <c r="AD35" s="363">
        <v>1.6786200000000001E-2</v>
      </c>
      <c r="AE35" s="363">
        <v>2.0577967999999999E-2</v>
      </c>
      <c r="AF35" s="363">
        <v>1.8938799999999999E-2</v>
      </c>
      <c r="AG35" s="363">
        <v>2.0268548000000001E-2</v>
      </c>
      <c r="AH35" s="363">
        <v>1.3317064999999999E-2</v>
      </c>
      <c r="AI35" s="363">
        <v>2.1412567E-2</v>
      </c>
      <c r="AJ35" s="363">
        <v>2.1420871000000001E-2</v>
      </c>
      <c r="AK35" s="363">
        <v>2.0753500000000001E-2</v>
      </c>
      <c r="AL35" s="363">
        <v>2.5512E-2</v>
      </c>
      <c r="AM35" s="363">
        <v>2.0718387000000001E-2</v>
      </c>
      <c r="AN35" s="363">
        <v>2.0127828E-2</v>
      </c>
      <c r="AO35" s="363">
        <v>1.9084160999999999E-2</v>
      </c>
      <c r="AP35" s="363">
        <v>2.1885567000000002E-2</v>
      </c>
      <c r="AQ35" s="363">
        <v>1.4270097000000001E-2</v>
      </c>
      <c r="AR35" s="363">
        <v>1.9757199999999999E-2</v>
      </c>
      <c r="AS35" s="363">
        <v>2.0629709999999999E-2</v>
      </c>
      <c r="AT35" s="363">
        <v>1.7776710000000001E-2</v>
      </c>
      <c r="AU35" s="363">
        <v>2.29958E-2</v>
      </c>
      <c r="AV35" s="363">
        <v>2.4350225999999999E-2</v>
      </c>
      <c r="AW35" s="363">
        <v>3.2765000000000002E-2</v>
      </c>
      <c r="AX35" s="363">
        <v>2.84756E-2</v>
      </c>
      <c r="AY35" s="920">
        <v>2.6542900000000001E-2</v>
      </c>
      <c r="AZ35" s="374">
        <v>2.9442400000000001E-2</v>
      </c>
      <c r="BA35" s="374">
        <v>3.2817100000000002E-2</v>
      </c>
      <c r="BB35" s="374">
        <v>3.5631299999999998E-2</v>
      </c>
      <c r="BC35" s="374">
        <v>3.8031799999999998E-2</v>
      </c>
      <c r="BD35" s="374">
        <v>4.0837900000000003E-2</v>
      </c>
      <c r="BE35" s="374">
        <v>4.2666900000000001E-2</v>
      </c>
      <c r="BF35" s="374">
        <v>4.4730699999999998E-2</v>
      </c>
      <c r="BG35" s="374">
        <v>4.6689500000000002E-2</v>
      </c>
      <c r="BH35" s="374">
        <v>4.77647E-2</v>
      </c>
      <c r="BI35" s="374">
        <v>4.9579100000000001E-2</v>
      </c>
      <c r="BJ35" s="374">
        <v>5.12395E-2</v>
      </c>
      <c r="BK35" s="374">
        <v>5.1590900000000002E-2</v>
      </c>
      <c r="BL35" s="374">
        <v>5.2568200000000002E-2</v>
      </c>
      <c r="BM35" s="374">
        <v>5.1585600000000002E-2</v>
      </c>
      <c r="BN35" s="374">
        <v>5.1269200000000001E-2</v>
      </c>
      <c r="BO35" s="374">
        <v>5.0694700000000002E-2</v>
      </c>
      <c r="BP35" s="374">
        <v>5.1585800000000001E-2</v>
      </c>
      <c r="BQ35" s="374">
        <v>5.0604000000000003E-2</v>
      </c>
      <c r="BR35" s="374">
        <v>5.1865399999999999E-2</v>
      </c>
      <c r="BS35" s="374">
        <v>5.2930600000000001E-2</v>
      </c>
      <c r="BT35" s="374">
        <v>5.4107099999999998E-2</v>
      </c>
      <c r="BU35" s="374">
        <v>5.40869E-2</v>
      </c>
      <c r="BV35" s="374">
        <v>5.6837800000000001E-2</v>
      </c>
    </row>
    <row r="36" spans="1:74" ht="11.05" customHeight="1" x14ac:dyDescent="0.2">
      <c r="A36" s="278"/>
      <c r="B36" s="573"/>
      <c r="C36" s="363"/>
      <c r="D36" s="363"/>
      <c r="E36" s="363"/>
      <c r="F36" s="363"/>
      <c r="G36" s="363"/>
      <c r="H36" s="363"/>
      <c r="I36" s="363"/>
      <c r="J36" s="363"/>
      <c r="K36" s="363"/>
      <c r="L36" s="363"/>
      <c r="M36" s="363"/>
      <c r="N36" s="363"/>
      <c r="O36" s="363"/>
      <c r="P36" s="363"/>
      <c r="Q36" s="363"/>
      <c r="R36" s="363"/>
      <c r="S36" s="363"/>
      <c r="T36" s="363"/>
      <c r="U36" s="363"/>
      <c r="V36" s="363"/>
      <c r="W36" s="363"/>
      <c r="X36" s="363"/>
      <c r="Y36" s="363"/>
      <c r="Z36" s="363"/>
      <c r="AA36" s="363"/>
      <c r="AB36" s="363"/>
      <c r="AC36" s="363"/>
      <c r="AD36" s="363"/>
      <c r="AE36" s="363"/>
      <c r="AF36" s="363"/>
      <c r="AG36" s="363"/>
      <c r="AH36" s="363"/>
      <c r="AI36" s="363"/>
      <c r="AJ36" s="363"/>
      <c r="AK36" s="363"/>
      <c r="AL36" s="363"/>
      <c r="AM36" s="363"/>
      <c r="AN36" s="363"/>
      <c r="AO36" s="363"/>
      <c r="AP36" s="363"/>
      <c r="AQ36" s="363"/>
      <c r="AR36" s="363"/>
      <c r="AS36" s="363"/>
      <c r="AT36" s="363"/>
      <c r="AU36" s="363"/>
      <c r="AV36" s="363"/>
      <c r="AW36" s="363"/>
      <c r="AX36" s="363"/>
      <c r="AY36" s="920"/>
      <c r="AZ36" s="374"/>
      <c r="BA36" s="374"/>
      <c r="BB36" s="374"/>
      <c r="BC36" s="374"/>
      <c r="BD36" s="374"/>
      <c r="BE36" s="374"/>
      <c r="BF36" s="374"/>
      <c r="BG36" s="374"/>
      <c r="BH36" s="374"/>
      <c r="BI36" s="374"/>
      <c r="BJ36" s="374"/>
      <c r="BK36" s="374"/>
      <c r="BL36" s="374"/>
      <c r="BM36" s="374"/>
      <c r="BN36" s="374"/>
      <c r="BO36" s="374"/>
      <c r="BP36" s="374"/>
      <c r="BQ36" s="374"/>
      <c r="BR36" s="374"/>
      <c r="BS36" s="374"/>
      <c r="BT36" s="374"/>
      <c r="BU36" s="374"/>
      <c r="BV36" s="374"/>
    </row>
    <row r="37" spans="1:74" s="287" customFormat="1" ht="11.05" customHeight="1" x14ac:dyDescent="0.2">
      <c r="A37" s="571" t="s">
        <v>243</v>
      </c>
      <c r="B37" s="567" t="s">
        <v>1526</v>
      </c>
      <c r="C37" s="103">
        <v>7.723325</v>
      </c>
      <c r="D37" s="103">
        <v>7.8235749999999999</v>
      </c>
      <c r="E37" s="103">
        <v>8.5531550000000003</v>
      </c>
      <c r="F37" s="103">
        <v>8.8393800000000002</v>
      </c>
      <c r="G37" s="103">
        <v>9.0807749999999992</v>
      </c>
      <c r="H37" s="103">
        <v>9.3616659999999996</v>
      </c>
      <c r="I37" s="103">
        <v>9.2970620000000004</v>
      </c>
      <c r="J37" s="103">
        <v>9.1823250000000005</v>
      </c>
      <c r="K37" s="103">
        <v>8.9324600000000007</v>
      </c>
      <c r="L37" s="103">
        <v>9.0269370000000002</v>
      </c>
      <c r="M37" s="103">
        <v>9.0210779999999993</v>
      </c>
      <c r="N37" s="103">
        <v>8.8794160000000009</v>
      </c>
      <c r="O37" s="103">
        <v>8.0618730000000003</v>
      </c>
      <c r="P37" s="103">
        <v>8.6501760000000001</v>
      </c>
      <c r="Q37" s="103">
        <v>9.0051249999999996</v>
      </c>
      <c r="R37" s="103">
        <v>8.7987420000000007</v>
      </c>
      <c r="S37" s="103">
        <v>9.1191099999999992</v>
      </c>
      <c r="T37" s="103">
        <v>9.075113</v>
      </c>
      <c r="U37" s="103">
        <v>8.8115620000000003</v>
      </c>
      <c r="V37" s="103">
        <v>9.1153639999999996</v>
      </c>
      <c r="W37" s="103">
        <v>8.8466349999999991</v>
      </c>
      <c r="X37" s="103">
        <v>8.8067969999999995</v>
      </c>
      <c r="Y37" s="103">
        <v>8.8268369999999994</v>
      </c>
      <c r="Z37" s="103">
        <v>8.5959120000000002</v>
      </c>
      <c r="AA37" s="103">
        <v>8.2910260000000005</v>
      </c>
      <c r="AB37" s="103">
        <v>8.694903</v>
      </c>
      <c r="AC37" s="103">
        <v>9.0769289999999998</v>
      </c>
      <c r="AD37" s="103">
        <v>8.9440740000000005</v>
      </c>
      <c r="AE37" s="103">
        <v>9.0798850000000009</v>
      </c>
      <c r="AF37" s="103">
        <v>9.3657190000000003</v>
      </c>
      <c r="AG37" s="103">
        <v>8.9790080000000003</v>
      </c>
      <c r="AH37" s="103">
        <v>9.2444869999999995</v>
      </c>
      <c r="AI37" s="103">
        <v>8.8430999999999997</v>
      </c>
      <c r="AJ37" s="103">
        <v>9.0998470000000005</v>
      </c>
      <c r="AK37" s="103">
        <v>8.9098400000000009</v>
      </c>
      <c r="AL37" s="103">
        <v>8.7958689999999997</v>
      </c>
      <c r="AM37" s="103">
        <v>8.2376719999999999</v>
      </c>
      <c r="AN37" s="103">
        <v>8.6009729999999998</v>
      </c>
      <c r="AO37" s="103">
        <v>8.8873770000000007</v>
      </c>
      <c r="AP37" s="103">
        <v>8.8311630000000001</v>
      </c>
      <c r="AQ37" s="103">
        <v>9.3959930000000007</v>
      </c>
      <c r="AR37" s="103">
        <v>9.1198350000000001</v>
      </c>
      <c r="AS37" s="103">
        <v>9.296856</v>
      </c>
      <c r="AT37" s="103">
        <v>9.2577169999999995</v>
      </c>
      <c r="AU37" s="103">
        <v>8.9936910000000001</v>
      </c>
      <c r="AV37" s="103">
        <v>9.0681530000000006</v>
      </c>
      <c r="AW37" s="103">
        <v>8.8081160000000001</v>
      </c>
      <c r="AX37" s="103">
        <v>8.7830967742000006</v>
      </c>
      <c r="AY37" s="938">
        <v>8.3754856451999995</v>
      </c>
      <c r="AZ37" s="582">
        <v>8.5816470000000002</v>
      </c>
      <c r="BA37" s="582">
        <v>8.9107430000000001</v>
      </c>
      <c r="BB37" s="582">
        <v>8.8577300000000001</v>
      </c>
      <c r="BC37" s="582">
        <v>9.3695640000000004</v>
      </c>
      <c r="BD37" s="582">
        <v>9.1348780000000005</v>
      </c>
      <c r="BE37" s="582">
        <v>9.3354710000000001</v>
      </c>
      <c r="BF37" s="582">
        <v>9.2536199999999997</v>
      </c>
      <c r="BG37" s="582">
        <v>8.9983140000000006</v>
      </c>
      <c r="BH37" s="582">
        <v>8.9260140000000003</v>
      </c>
      <c r="BI37" s="582">
        <v>8.8806829999999994</v>
      </c>
      <c r="BJ37" s="582">
        <v>8.7257840000000009</v>
      </c>
      <c r="BK37" s="582">
        <v>8.2318289999999994</v>
      </c>
      <c r="BL37" s="582">
        <v>8.5640640000000001</v>
      </c>
      <c r="BM37" s="582">
        <v>8.8925070000000002</v>
      </c>
      <c r="BN37" s="582">
        <v>8.8160439999999998</v>
      </c>
      <c r="BO37" s="582">
        <v>9.2836829999999999</v>
      </c>
      <c r="BP37" s="582">
        <v>9.0855870000000003</v>
      </c>
      <c r="BQ37" s="582">
        <v>9.2389259999999993</v>
      </c>
      <c r="BR37" s="582">
        <v>9.1415100000000002</v>
      </c>
      <c r="BS37" s="582">
        <v>8.8631720000000005</v>
      </c>
      <c r="BT37" s="582">
        <v>8.8311259999999994</v>
      </c>
      <c r="BU37" s="582">
        <v>8.7868630000000003</v>
      </c>
      <c r="BV37" s="582">
        <v>8.6575380000000006</v>
      </c>
    </row>
    <row r="38" spans="1:74" ht="11.05" customHeight="1" x14ac:dyDescent="0.2">
      <c r="A38" s="278" t="s">
        <v>1556</v>
      </c>
      <c r="B38" s="568" t="s">
        <v>1527</v>
      </c>
      <c r="C38" s="363">
        <v>6.9659026128999999</v>
      </c>
      <c r="D38" s="363">
        <v>7.0352443570999998</v>
      </c>
      <c r="E38" s="363">
        <v>7.6576356129000001</v>
      </c>
      <c r="F38" s="363">
        <v>7.9658761333000001</v>
      </c>
      <c r="G38" s="363">
        <v>8.1246909355000003</v>
      </c>
      <c r="H38" s="363">
        <v>8.3933548333000001</v>
      </c>
      <c r="I38" s="363">
        <v>8.3328604516000002</v>
      </c>
      <c r="J38" s="363">
        <v>8.2479813548000003</v>
      </c>
      <c r="K38" s="363">
        <v>8.0198947999999994</v>
      </c>
      <c r="L38" s="363">
        <v>8.0515396452000001</v>
      </c>
      <c r="M38" s="363">
        <v>8.0625132666999999</v>
      </c>
      <c r="N38" s="363">
        <v>7.9576078065000004</v>
      </c>
      <c r="O38" s="363">
        <v>7.2218092258000004</v>
      </c>
      <c r="P38" s="363">
        <v>7.7845814286000001</v>
      </c>
      <c r="Q38" s="363">
        <v>8.0790455161000008</v>
      </c>
      <c r="R38" s="363">
        <v>7.9072709666999996</v>
      </c>
      <c r="S38" s="363">
        <v>8.1820404838999998</v>
      </c>
      <c r="T38" s="363">
        <v>8.1094875332999994</v>
      </c>
      <c r="U38" s="363">
        <v>7.9060714193999999</v>
      </c>
      <c r="V38" s="363">
        <v>8.1560213548</v>
      </c>
      <c r="W38" s="363">
        <v>7.9500885666999999</v>
      </c>
      <c r="X38" s="363">
        <v>7.8574542257999997</v>
      </c>
      <c r="Y38" s="363">
        <v>7.8835401333000004</v>
      </c>
      <c r="Z38" s="363">
        <v>7.7021191612999997</v>
      </c>
      <c r="AA38" s="363">
        <v>7.4110423548000002</v>
      </c>
      <c r="AB38" s="363">
        <v>7.8240577143000003</v>
      </c>
      <c r="AC38" s="363">
        <v>8.1381048709999995</v>
      </c>
      <c r="AD38" s="363">
        <v>8.0403854999999993</v>
      </c>
      <c r="AE38" s="363">
        <v>8.1379274515999995</v>
      </c>
      <c r="AF38" s="363">
        <v>8.3914656332999993</v>
      </c>
      <c r="AG38" s="363">
        <v>8.0566328709999997</v>
      </c>
      <c r="AH38" s="363">
        <v>8.2689053547999993</v>
      </c>
      <c r="AI38" s="363">
        <v>7.9349219333000001</v>
      </c>
      <c r="AJ38" s="363">
        <v>8.1309115805999994</v>
      </c>
      <c r="AK38" s="363">
        <v>7.9675802666999997</v>
      </c>
      <c r="AL38" s="363">
        <v>7.8889029355</v>
      </c>
      <c r="AM38" s="363">
        <v>7.4059093871000004</v>
      </c>
      <c r="AN38" s="363">
        <v>7.6940014137999997</v>
      </c>
      <c r="AO38" s="363">
        <v>7.9778440968000002</v>
      </c>
      <c r="AP38" s="363">
        <v>7.9667929666999999</v>
      </c>
      <c r="AQ38" s="363">
        <v>8.4009940645000007</v>
      </c>
      <c r="AR38" s="363">
        <v>8.1958765000000007</v>
      </c>
      <c r="AS38" s="363">
        <v>8.3342953870999992</v>
      </c>
      <c r="AT38" s="363">
        <v>8.2988312580999999</v>
      </c>
      <c r="AU38" s="363">
        <v>8.0616689000000008</v>
      </c>
      <c r="AV38" s="363">
        <v>8.0789600000000004</v>
      </c>
      <c r="AW38" s="363">
        <v>7.8689287666999999</v>
      </c>
      <c r="AX38" s="363">
        <v>7.8680964515999996</v>
      </c>
      <c r="AY38" s="920">
        <v>7.5089466941999996</v>
      </c>
      <c r="AZ38" s="374">
        <v>7.7002350000000002</v>
      </c>
      <c r="BA38" s="374">
        <v>7.9986740000000003</v>
      </c>
      <c r="BB38" s="374">
        <v>7.9685829999999997</v>
      </c>
      <c r="BC38" s="374">
        <v>8.3840420000000009</v>
      </c>
      <c r="BD38" s="374">
        <v>8.1891929999999995</v>
      </c>
      <c r="BE38" s="374">
        <v>8.3655670000000004</v>
      </c>
      <c r="BF38" s="374">
        <v>8.299455</v>
      </c>
      <c r="BG38" s="374">
        <v>8.0718700000000005</v>
      </c>
      <c r="BH38" s="374">
        <v>7.9803480000000002</v>
      </c>
      <c r="BI38" s="374">
        <v>7.9306960000000002</v>
      </c>
      <c r="BJ38" s="374">
        <v>7.8097269999999996</v>
      </c>
      <c r="BK38" s="374">
        <v>7.3754660000000003</v>
      </c>
      <c r="BL38" s="374">
        <v>7.6795549999999997</v>
      </c>
      <c r="BM38" s="374">
        <v>7.9791689999999997</v>
      </c>
      <c r="BN38" s="374">
        <v>7.9283210000000004</v>
      </c>
      <c r="BO38" s="374">
        <v>8.3046410000000002</v>
      </c>
      <c r="BP38" s="374">
        <v>8.1415199999999999</v>
      </c>
      <c r="BQ38" s="374">
        <v>8.2769779999999997</v>
      </c>
      <c r="BR38" s="374">
        <v>8.196491</v>
      </c>
      <c r="BS38" s="374">
        <v>7.9485830000000002</v>
      </c>
      <c r="BT38" s="374">
        <v>7.8922999999999996</v>
      </c>
      <c r="BU38" s="374">
        <v>7.8443129999999996</v>
      </c>
      <c r="BV38" s="374">
        <v>7.7459069999999999</v>
      </c>
    </row>
    <row r="39" spans="1:74" ht="11.05" customHeight="1" x14ac:dyDescent="0.2">
      <c r="A39" s="278" t="s">
        <v>511</v>
      </c>
      <c r="B39" s="568" t="s">
        <v>1138</v>
      </c>
      <c r="C39" s="363">
        <v>0.75742238709999998</v>
      </c>
      <c r="D39" s="363">
        <v>0.78833064285999999</v>
      </c>
      <c r="E39" s="363">
        <v>0.89551938710000001</v>
      </c>
      <c r="F39" s="363">
        <v>0.87350386667000002</v>
      </c>
      <c r="G39" s="363">
        <v>0.95608406452000005</v>
      </c>
      <c r="H39" s="363">
        <v>0.96831116666999995</v>
      </c>
      <c r="I39" s="363">
        <v>0.96420154839000005</v>
      </c>
      <c r="J39" s="363">
        <v>0.93434364516000001</v>
      </c>
      <c r="K39" s="363">
        <v>0.91256519999999997</v>
      </c>
      <c r="L39" s="363">
        <v>0.97539735484000001</v>
      </c>
      <c r="M39" s="363">
        <v>0.95856473333000003</v>
      </c>
      <c r="N39" s="363">
        <v>0.92180819354999999</v>
      </c>
      <c r="O39" s="363">
        <v>0.84006377419</v>
      </c>
      <c r="P39" s="363">
        <v>0.86559457142999996</v>
      </c>
      <c r="Q39" s="363">
        <v>0.92607948387000005</v>
      </c>
      <c r="R39" s="363">
        <v>0.89147103333</v>
      </c>
      <c r="S39" s="363">
        <v>0.93706951613</v>
      </c>
      <c r="T39" s="363">
        <v>0.96562546667000004</v>
      </c>
      <c r="U39" s="363">
        <v>0.90549058064999999</v>
      </c>
      <c r="V39" s="363">
        <v>0.95934264516000001</v>
      </c>
      <c r="W39" s="363">
        <v>0.89654643332999995</v>
      </c>
      <c r="X39" s="363">
        <v>0.94934277419000002</v>
      </c>
      <c r="Y39" s="363">
        <v>0.94329686667000001</v>
      </c>
      <c r="Z39" s="363">
        <v>0.89379283871000004</v>
      </c>
      <c r="AA39" s="363">
        <v>0.87998364516000005</v>
      </c>
      <c r="AB39" s="363">
        <v>0.87084528570999997</v>
      </c>
      <c r="AC39" s="363">
        <v>0.93882412903000001</v>
      </c>
      <c r="AD39" s="363">
        <v>0.90368850000000001</v>
      </c>
      <c r="AE39" s="363">
        <v>0.94195754839000001</v>
      </c>
      <c r="AF39" s="363">
        <v>0.97425336666999995</v>
      </c>
      <c r="AG39" s="363">
        <v>0.92237512902999996</v>
      </c>
      <c r="AH39" s="363">
        <v>0.97558164516000001</v>
      </c>
      <c r="AI39" s="363">
        <v>0.90817806667000001</v>
      </c>
      <c r="AJ39" s="363">
        <v>0.96893541935000005</v>
      </c>
      <c r="AK39" s="363">
        <v>0.94225973333000002</v>
      </c>
      <c r="AL39" s="363">
        <v>0.90696606451999995</v>
      </c>
      <c r="AM39" s="363">
        <v>0.83176261289999998</v>
      </c>
      <c r="AN39" s="363">
        <v>0.90697158620999996</v>
      </c>
      <c r="AO39" s="363">
        <v>0.90953290323000002</v>
      </c>
      <c r="AP39" s="363">
        <v>0.86437003332999995</v>
      </c>
      <c r="AQ39" s="363">
        <v>0.99499893547999996</v>
      </c>
      <c r="AR39" s="363">
        <v>0.92395850000000002</v>
      </c>
      <c r="AS39" s="363">
        <v>0.96256061289999995</v>
      </c>
      <c r="AT39" s="363">
        <v>0.95888574193999998</v>
      </c>
      <c r="AU39" s="363">
        <v>0.93202209999999996</v>
      </c>
      <c r="AV39" s="363">
        <v>0.98919299999999999</v>
      </c>
      <c r="AW39" s="363">
        <v>0.93918723332999998</v>
      </c>
      <c r="AX39" s="363">
        <v>0.91500032257999997</v>
      </c>
      <c r="AY39" s="920">
        <v>0.86653895094</v>
      </c>
      <c r="AZ39" s="374">
        <v>0.88141239999999998</v>
      </c>
      <c r="BA39" s="374">
        <v>0.91206929999999997</v>
      </c>
      <c r="BB39" s="374">
        <v>0.88914680000000001</v>
      </c>
      <c r="BC39" s="374">
        <v>0.98552150000000005</v>
      </c>
      <c r="BD39" s="374">
        <v>0.94568430000000003</v>
      </c>
      <c r="BE39" s="374">
        <v>0.9699044</v>
      </c>
      <c r="BF39" s="374">
        <v>0.95416509999999999</v>
      </c>
      <c r="BG39" s="374">
        <v>0.92644349999999998</v>
      </c>
      <c r="BH39" s="374">
        <v>0.94566609999999995</v>
      </c>
      <c r="BI39" s="374">
        <v>0.94998680000000002</v>
      </c>
      <c r="BJ39" s="374">
        <v>0.91605729999999996</v>
      </c>
      <c r="BK39" s="374">
        <v>0.85636310000000004</v>
      </c>
      <c r="BL39" s="374">
        <v>0.88450899999999999</v>
      </c>
      <c r="BM39" s="374">
        <v>0.91333830000000005</v>
      </c>
      <c r="BN39" s="374">
        <v>0.8877237</v>
      </c>
      <c r="BO39" s="374">
        <v>0.97904179999999996</v>
      </c>
      <c r="BP39" s="374">
        <v>0.94406639999999997</v>
      </c>
      <c r="BQ39" s="374">
        <v>0.96194829999999998</v>
      </c>
      <c r="BR39" s="374">
        <v>0.94501829999999998</v>
      </c>
      <c r="BS39" s="374">
        <v>0.91458890000000004</v>
      </c>
      <c r="BT39" s="374">
        <v>0.93882569999999999</v>
      </c>
      <c r="BU39" s="374">
        <v>0.94254979999999999</v>
      </c>
      <c r="BV39" s="374">
        <v>0.91163079999999996</v>
      </c>
    </row>
    <row r="40" spans="1:74" s="287" customFormat="1" ht="11.05" customHeight="1" x14ac:dyDescent="0.2">
      <c r="A40" s="278"/>
      <c r="B40" s="568"/>
      <c r="C40" s="103"/>
      <c r="D40" s="103"/>
      <c r="E40" s="103"/>
      <c r="F40" s="103"/>
      <c r="G40" s="103"/>
      <c r="H40" s="103"/>
      <c r="I40" s="103"/>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938"/>
      <c r="AZ40" s="582"/>
      <c r="BA40" s="582"/>
      <c r="BB40" s="582"/>
      <c r="BC40" s="582"/>
      <c r="BD40" s="582"/>
      <c r="BE40" s="582"/>
      <c r="BF40" s="582"/>
      <c r="BG40" s="582"/>
      <c r="BH40" s="582"/>
      <c r="BI40" s="582"/>
      <c r="BJ40" s="582"/>
      <c r="BK40" s="582"/>
      <c r="BL40" s="582"/>
      <c r="BM40" s="582"/>
      <c r="BN40" s="582"/>
      <c r="BO40" s="582"/>
      <c r="BP40" s="582"/>
      <c r="BQ40" s="582"/>
      <c r="BR40" s="582"/>
      <c r="BS40" s="582"/>
      <c r="BT40" s="582"/>
      <c r="BU40" s="582"/>
      <c r="BV40" s="582"/>
    </row>
    <row r="41" spans="1:74" ht="11.05" customHeight="1" x14ac:dyDescent="0.2">
      <c r="A41" s="571" t="s">
        <v>1528</v>
      </c>
      <c r="B41" s="567" t="s">
        <v>1571</v>
      </c>
      <c r="C41" s="103">
        <v>4.0223546780000001</v>
      </c>
      <c r="D41" s="103">
        <v>4.089018179</v>
      </c>
      <c r="E41" s="103">
        <v>4.2055541940000003</v>
      </c>
      <c r="F41" s="103">
        <v>4.1788753669999998</v>
      </c>
      <c r="G41" s="103">
        <v>4.0436356460000002</v>
      </c>
      <c r="H41" s="103">
        <v>4.0732759999999999</v>
      </c>
      <c r="I41" s="103">
        <v>3.7946329680000002</v>
      </c>
      <c r="J41" s="103">
        <v>4.1280330000000003</v>
      </c>
      <c r="K41" s="103">
        <v>4.1413733669999999</v>
      </c>
      <c r="L41" s="103">
        <v>4.1317570970000004</v>
      </c>
      <c r="M41" s="103">
        <v>4.3481722999999999</v>
      </c>
      <c r="N41" s="103">
        <v>4.1070958390000003</v>
      </c>
      <c r="O41" s="103">
        <v>4.2574607090000001</v>
      </c>
      <c r="P41" s="103">
        <v>4.5033921069999998</v>
      </c>
      <c r="Q41" s="103">
        <v>4.3362296130000004</v>
      </c>
      <c r="R41" s="103">
        <v>4.1358586659999999</v>
      </c>
      <c r="S41" s="103">
        <v>4.0267070650000001</v>
      </c>
      <c r="T41" s="103">
        <v>4.2395681339999998</v>
      </c>
      <c r="U41" s="103">
        <v>3.8777358710000001</v>
      </c>
      <c r="V41" s="103">
        <v>4.1160740970000003</v>
      </c>
      <c r="W41" s="103">
        <v>4.2479195000000001</v>
      </c>
      <c r="X41" s="103">
        <v>4.3504983230000001</v>
      </c>
      <c r="Y41" s="103">
        <v>4.2378699659999999</v>
      </c>
      <c r="Z41" s="103">
        <v>3.969330807</v>
      </c>
      <c r="AA41" s="103">
        <v>4.1580633550000003</v>
      </c>
      <c r="AB41" s="103">
        <v>4.2055319290000002</v>
      </c>
      <c r="AC41" s="103">
        <v>4.3372059030000001</v>
      </c>
      <c r="AD41" s="103">
        <v>4.0983022670000002</v>
      </c>
      <c r="AE41" s="103">
        <v>4.2152320000000003</v>
      </c>
      <c r="AF41" s="103">
        <v>4.2620159339999999</v>
      </c>
      <c r="AG41" s="103">
        <v>3.8289207099999998</v>
      </c>
      <c r="AH41" s="103">
        <v>4.333069096</v>
      </c>
      <c r="AI41" s="103">
        <v>4.1472185000000001</v>
      </c>
      <c r="AJ41" s="103">
        <v>4.3336257739999997</v>
      </c>
      <c r="AK41" s="103">
        <v>4.1926370659999996</v>
      </c>
      <c r="AL41" s="103">
        <v>3.9447493229999999</v>
      </c>
      <c r="AM41" s="103">
        <v>4.1213027420000001</v>
      </c>
      <c r="AN41" s="103">
        <v>4.2385876549999999</v>
      </c>
      <c r="AO41" s="103">
        <v>3.9696602259999998</v>
      </c>
      <c r="AP41" s="103">
        <v>4.1032079330000002</v>
      </c>
      <c r="AQ41" s="103">
        <v>4.073689516</v>
      </c>
      <c r="AR41" s="103">
        <v>3.9302415669999999</v>
      </c>
      <c r="AS41" s="103">
        <v>4.042179355</v>
      </c>
      <c r="AT41" s="103">
        <v>4.1896833549999997</v>
      </c>
      <c r="AU41" s="103">
        <v>4.0276639669999996</v>
      </c>
      <c r="AV41" s="103">
        <v>4.3704992899999997</v>
      </c>
      <c r="AW41" s="103">
        <v>3.99871</v>
      </c>
      <c r="AX41" s="103">
        <v>4.1218590677</v>
      </c>
      <c r="AY41" s="938">
        <v>4.4849516710000001</v>
      </c>
      <c r="AZ41" s="582">
        <v>4.3313459999999999</v>
      </c>
      <c r="BA41" s="582">
        <v>4.1988409999999998</v>
      </c>
      <c r="BB41" s="582">
        <v>4.2494399999999999</v>
      </c>
      <c r="BC41" s="582">
        <v>4.2292240000000003</v>
      </c>
      <c r="BD41" s="582">
        <v>4.2178509999999996</v>
      </c>
      <c r="BE41" s="582">
        <v>4.0674619999999999</v>
      </c>
      <c r="BF41" s="582">
        <v>4.1925350000000003</v>
      </c>
      <c r="BG41" s="582">
        <v>4.2946739999999997</v>
      </c>
      <c r="BH41" s="582">
        <v>4.4310809999999998</v>
      </c>
      <c r="BI41" s="582">
        <v>4.1512909999999996</v>
      </c>
      <c r="BJ41" s="582">
        <v>4.222486</v>
      </c>
      <c r="BK41" s="582">
        <v>4.2784370000000003</v>
      </c>
      <c r="BL41" s="582">
        <v>4.3586390000000002</v>
      </c>
      <c r="BM41" s="582">
        <v>4.3279069999999997</v>
      </c>
      <c r="BN41" s="582">
        <v>4.2865650000000004</v>
      </c>
      <c r="BO41" s="582">
        <v>4.2017170000000004</v>
      </c>
      <c r="BP41" s="582">
        <v>4.3472119999999999</v>
      </c>
      <c r="BQ41" s="582">
        <v>4.1892690000000004</v>
      </c>
      <c r="BR41" s="582">
        <v>4.2396570000000002</v>
      </c>
      <c r="BS41" s="582">
        <v>4.3411179999999998</v>
      </c>
      <c r="BT41" s="582">
        <v>4.4098249999999997</v>
      </c>
      <c r="BU41" s="582">
        <v>4.2675890000000001</v>
      </c>
      <c r="BV41" s="582">
        <v>4.2577210000000001</v>
      </c>
    </row>
    <row r="42" spans="1:74" s="246" customFormat="1" ht="11.05" customHeight="1" x14ac:dyDescent="0.2">
      <c r="A42" s="278" t="s">
        <v>245</v>
      </c>
      <c r="B42" s="841" t="s">
        <v>1132</v>
      </c>
      <c r="C42" s="363">
        <v>3.9364659999999998</v>
      </c>
      <c r="D42" s="363">
        <v>3.9684219999999999</v>
      </c>
      <c r="E42" s="363">
        <v>4.0771480000000002</v>
      </c>
      <c r="F42" s="363">
        <v>4.0483609999999999</v>
      </c>
      <c r="G42" s="363">
        <v>3.90015</v>
      </c>
      <c r="H42" s="363">
        <v>3.9457260000000001</v>
      </c>
      <c r="I42" s="363">
        <v>3.674569</v>
      </c>
      <c r="J42" s="363">
        <v>3.9843839999999999</v>
      </c>
      <c r="K42" s="363">
        <v>4.0319989999999999</v>
      </c>
      <c r="L42" s="363">
        <v>3.9673919999999998</v>
      </c>
      <c r="M42" s="363">
        <v>4.1903800000000002</v>
      </c>
      <c r="N42" s="363">
        <v>3.9501110000000001</v>
      </c>
      <c r="O42" s="363">
        <v>4.1287419999999999</v>
      </c>
      <c r="P42" s="363">
        <v>4.3648769999999999</v>
      </c>
      <c r="Q42" s="363">
        <v>4.1832260000000003</v>
      </c>
      <c r="R42" s="363">
        <v>3.9756010000000002</v>
      </c>
      <c r="S42" s="363">
        <v>3.8757510000000002</v>
      </c>
      <c r="T42" s="363">
        <v>4.0492489999999997</v>
      </c>
      <c r="U42" s="363">
        <v>3.72153</v>
      </c>
      <c r="V42" s="363">
        <v>3.9404870000000001</v>
      </c>
      <c r="W42" s="363">
        <v>4.0874629999999996</v>
      </c>
      <c r="X42" s="363">
        <v>4.1628230000000004</v>
      </c>
      <c r="Y42" s="363">
        <v>4.0594900000000003</v>
      </c>
      <c r="Z42" s="363">
        <v>3.7927200000000001</v>
      </c>
      <c r="AA42" s="363">
        <v>3.9668009999999998</v>
      </c>
      <c r="AB42" s="363">
        <v>3.9985900000000001</v>
      </c>
      <c r="AC42" s="363">
        <v>4.11348</v>
      </c>
      <c r="AD42" s="363">
        <v>3.878568</v>
      </c>
      <c r="AE42" s="363">
        <v>3.9190770000000001</v>
      </c>
      <c r="AF42" s="363">
        <v>3.9775459999999998</v>
      </c>
      <c r="AG42" s="363">
        <v>3.5832959999999998</v>
      </c>
      <c r="AH42" s="363">
        <v>4.0520769999999997</v>
      </c>
      <c r="AI42" s="363">
        <v>3.8577789999999998</v>
      </c>
      <c r="AJ42" s="363">
        <v>4.0606920000000004</v>
      </c>
      <c r="AK42" s="363">
        <v>3.9502809999999999</v>
      </c>
      <c r="AL42" s="363">
        <v>3.6433080000000002</v>
      </c>
      <c r="AM42" s="363">
        <v>3.8695349999999999</v>
      </c>
      <c r="AN42" s="363">
        <v>3.9193899999999999</v>
      </c>
      <c r="AO42" s="363">
        <v>3.6736089999999999</v>
      </c>
      <c r="AP42" s="363">
        <v>3.8005640000000001</v>
      </c>
      <c r="AQ42" s="363">
        <v>3.778975</v>
      </c>
      <c r="AR42" s="363">
        <v>3.5942020000000001</v>
      </c>
      <c r="AS42" s="363">
        <v>3.69278</v>
      </c>
      <c r="AT42" s="363">
        <v>3.8749790000000002</v>
      </c>
      <c r="AU42" s="363">
        <v>3.712313</v>
      </c>
      <c r="AV42" s="363">
        <v>4.0590669999999998</v>
      </c>
      <c r="AW42" s="363">
        <v>3.6757529999999998</v>
      </c>
      <c r="AX42" s="363">
        <v>3.8248709676999999</v>
      </c>
      <c r="AY42" s="920">
        <v>4.2367328710000001</v>
      </c>
      <c r="AZ42" s="374">
        <v>4.060657</v>
      </c>
      <c r="BA42" s="374">
        <v>3.922631</v>
      </c>
      <c r="BB42" s="374">
        <v>3.9623439999999999</v>
      </c>
      <c r="BC42" s="374">
        <v>3.9201540000000001</v>
      </c>
      <c r="BD42" s="374">
        <v>3.901329</v>
      </c>
      <c r="BE42" s="374">
        <v>3.7562540000000002</v>
      </c>
      <c r="BF42" s="374">
        <v>3.8841709999999998</v>
      </c>
      <c r="BG42" s="374">
        <v>3.9978940000000001</v>
      </c>
      <c r="BH42" s="374">
        <v>4.1255839999999999</v>
      </c>
      <c r="BI42" s="374">
        <v>3.8422610000000001</v>
      </c>
      <c r="BJ42" s="374">
        <v>3.9044780000000001</v>
      </c>
      <c r="BK42" s="374">
        <v>4.0034530000000004</v>
      </c>
      <c r="BL42" s="374">
        <v>4.057785</v>
      </c>
      <c r="BM42" s="374">
        <v>4.0184199999999999</v>
      </c>
      <c r="BN42" s="374">
        <v>3.9722409999999999</v>
      </c>
      <c r="BO42" s="374">
        <v>3.8701919999999999</v>
      </c>
      <c r="BP42" s="374">
        <v>4.0120849999999999</v>
      </c>
      <c r="BQ42" s="374">
        <v>3.8608720000000001</v>
      </c>
      <c r="BR42" s="374">
        <v>3.9134060000000002</v>
      </c>
      <c r="BS42" s="374">
        <v>4.0244450000000001</v>
      </c>
      <c r="BT42" s="374">
        <v>4.091272</v>
      </c>
      <c r="BU42" s="374">
        <v>3.945964</v>
      </c>
      <c r="BV42" s="374">
        <v>3.9263880000000002</v>
      </c>
    </row>
    <row r="43" spans="1:74" s="246" customFormat="1" ht="11.05" customHeight="1" x14ac:dyDescent="0.2">
      <c r="A43" s="278" t="s">
        <v>1557</v>
      </c>
      <c r="B43" s="842" t="s">
        <v>1529</v>
      </c>
      <c r="C43" s="363">
        <v>3.8849490000000002</v>
      </c>
      <c r="D43" s="363">
        <v>3.9156719999999998</v>
      </c>
      <c r="E43" s="363">
        <v>4.0169860000000002</v>
      </c>
      <c r="F43" s="363">
        <v>3.9835609999999999</v>
      </c>
      <c r="G43" s="363">
        <v>3.8412790000000001</v>
      </c>
      <c r="H43" s="363">
        <v>3.88456</v>
      </c>
      <c r="I43" s="363">
        <v>3.6157620000000001</v>
      </c>
      <c r="J43" s="363">
        <v>3.9258030000000002</v>
      </c>
      <c r="K43" s="363">
        <v>3.9670320000000001</v>
      </c>
      <c r="L43" s="363">
        <v>3.9144559999999999</v>
      </c>
      <c r="M43" s="363">
        <v>4.1359130000000004</v>
      </c>
      <c r="N43" s="363">
        <v>3.8944329999999998</v>
      </c>
      <c r="O43" s="363">
        <v>4.0772250000000003</v>
      </c>
      <c r="P43" s="363">
        <v>4.310162</v>
      </c>
      <c r="Q43" s="363">
        <v>4.1238070000000002</v>
      </c>
      <c r="R43" s="363">
        <v>3.9159009999999999</v>
      </c>
      <c r="S43" s="363">
        <v>3.8174610000000002</v>
      </c>
      <c r="T43" s="363">
        <v>3.9904489999999999</v>
      </c>
      <c r="U43" s="363">
        <v>3.6653039999999999</v>
      </c>
      <c r="V43" s="363">
        <v>3.8821319999999999</v>
      </c>
      <c r="W43" s="363">
        <v>4.0268629999999996</v>
      </c>
      <c r="X43" s="363">
        <v>4.1063070000000002</v>
      </c>
      <c r="Y43" s="363">
        <v>4.0031559999999997</v>
      </c>
      <c r="Z43" s="363">
        <v>3.7387199999999998</v>
      </c>
      <c r="AA43" s="363">
        <v>3.9129299999999998</v>
      </c>
      <c r="AB43" s="363">
        <v>3.938733</v>
      </c>
      <c r="AC43" s="363">
        <v>4.0510279999999996</v>
      </c>
      <c r="AD43" s="363">
        <v>3.8202020000000001</v>
      </c>
      <c r="AE43" s="363">
        <v>3.8551739999999999</v>
      </c>
      <c r="AF43" s="363">
        <v>3.9095789999999999</v>
      </c>
      <c r="AG43" s="363">
        <v>3.5300699999999998</v>
      </c>
      <c r="AH43" s="363">
        <v>3.9862709999999999</v>
      </c>
      <c r="AI43" s="363">
        <v>3.7972790000000001</v>
      </c>
      <c r="AJ43" s="363">
        <v>4.0044009999999997</v>
      </c>
      <c r="AK43" s="363">
        <v>3.8981479999999999</v>
      </c>
      <c r="AL43" s="363">
        <v>3.5955010000000001</v>
      </c>
      <c r="AM43" s="363">
        <v>3.820986</v>
      </c>
      <c r="AN43" s="363">
        <v>3.8695970000000002</v>
      </c>
      <c r="AO43" s="363">
        <v>3.622706</v>
      </c>
      <c r="AP43" s="363">
        <v>3.7361970000000002</v>
      </c>
      <c r="AQ43" s="363">
        <v>3.721136</v>
      </c>
      <c r="AR43" s="363">
        <v>3.5344350000000002</v>
      </c>
      <c r="AS43" s="363">
        <v>3.6344569999999998</v>
      </c>
      <c r="AT43" s="363">
        <v>3.8163659999999999</v>
      </c>
      <c r="AU43" s="363">
        <v>3.6569799999999999</v>
      </c>
      <c r="AV43" s="363">
        <v>4.0033250000000002</v>
      </c>
      <c r="AW43" s="363">
        <v>3.62622</v>
      </c>
      <c r="AX43" s="363">
        <v>3.7744245376999999</v>
      </c>
      <c r="AY43" s="920">
        <v>4.1911458709999998</v>
      </c>
      <c r="AZ43" s="374">
        <v>4.0091200000000002</v>
      </c>
      <c r="BA43" s="374">
        <v>3.8668279999999999</v>
      </c>
      <c r="BB43" s="374">
        <v>3.9035679999999999</v>
      </c>
      <c r="BC43" s="374">
        <v>3.8623449999999999</v>
      </c>
      <c r="BD43" s="374">
        <v>3.840341</v>
      </c>
      <c r="BE43" s="374">
        <v>3.7001590000000002</v>
      </c>
      <c r="BF43" s="374">
        <v>3.8235239999999999</v>
      </c>
      <c r="BG43" s="374">
        <v>3.9381179999999998</v>
      </c>
      <c r="BH43" s="374">
        <v>4.0705390000000001</v>
      </c>
      <c r="BI43" s="374">
        <v>3.7905250000000001</v>
      </c>
      <c r="BJ43" s="374">
        <v>3.8543699999999999</v>
      </c>
      <c r="BK43" s="374">
        <v>3.9532569999999998</v>
      </c>
      <c r="BL43" s="374">
        <v>4.0056139999999996</v>
      </c>
      <c r="BM43" s="374">
        <v>3.9621909999999998</v>
      </c>
      <c r="BN43" s="374">
        <v>3.9131179999999999</v>
      </c>
      <c r="BO43" s="374">
        <v>3.8122210000000001</v>
      </c>
      <c r="BP43" s="374">
        <v>3.9511509999999999</v>
      </c>
      <c r="BQ43" s="374">
        <v>3.8049529999999998</v>
      </c>
      <c r="BR43" s="374">
        <v>3.8529059999999999</v>
      </c>
      <c r="BS43" s="374">
        <v>3.9644849999999998</v>
      </c>
      <c r="BT43" s="374">
        <v>4.0364329999999997</v>
      </c>
      <c r="BU43" s="374">
        <v>3.8944299999999998</v>
      </c>
      <c r="BV43" s="374">
        <v>3.8764219999999998</v>
      </c>
    </row>
    <row r="44" spans="1:74" s="246" customFormat="1" ht="11.05" customHeight="1" x14ac:dyDescent="0.2">
      <c r="A44" s="278" t="s">
        <v>1518</v>
      </c>
      <c r="B44" s="573" t="s">
        <v>1572</v>
      </c>
      <c r="C44" s="363">
        <v>4.5323000000000002E-2</v>
      </c>
      <c r="D44" s="363">
        <v>4.4035999999999999E-2</v>
      </c>
      <c r="E44" s="363">
        <v>5.0709999999999998E-2</v>
      </c>
      <c r="F44" s="363">
        <v>5.6333000000000001E-2</v>
      </c>
      <c r="G44" s="363">
        <v>4.9515999999999998E-2</v>
      </c>
      <c r="H44" s="363">
        <v>4.9333000000000002E-2</v>
      </c>
      <c r="I44" s="363">
        <v>4.5838999999999998E-2</v>
      </c>
      <c r="J44" s="363">
        <v>4.7097E-2</v>
      </c>
      <c r="K44" s="363">
        <v>5.04E-2</v>
      </c>
      <c r="L44" s="363">
        <v>4.3226000000000001E-2</v>
      </c>
      <c r="M44" s="363">
        <v>4.3367000000000003E-2</v>
      </c>
      <c r="N44" s="363">
        <v>4.2742000000000002E-2</v>
      </c>
      <c r="O44" s="363">
        <v>3.9194E-2</v>
      </c>
      <c r="P44" s="363">
        <v>4.3535999999999998E-2</v>
      </c>
      <c r="Q44" s="363">
        <v>4.829E-2</v>
      </c>
      <c r="R44" s="363">
        <v>4.7867E-2</v>
      </c>
      <c r="S44" s="363">
        <v>4.8645000000000001E-2</v>
      </c>
      <c r="T44" s="363">
        <v>4.5967000000000001E-2</v>
      </c>
      <c r="U44" s="363">
        <v>4.3936000000000003E-2</v>
      </c>
      <c r="V44" s="363">
        <v>4.6096999999999999E-2</v>
      </c>
      <c r="W44" s="363">
        <v>4.6233000000000003E-2</v>
      </c>
      <c r="X44" s="363">
        <v>4.3226000000000001E-2</v>
      </c>
      <c r="Y44" s="363">
        <v>4.1266999999999998E-2</v>
      </c>
      <c r="Z44" s="363">
        <v>4.129E-2</v>
      </c>
      <c r="AA44" s="363">
        <v>4.1452000000000003E-2</v>
      </c>
      <c r="AB44" s="363">
        <v>4.4821E-2</v>
      </c>
      <c r="AC44" s="363">
        <v>4.7258000000000001E-2</v>
      </c>
      <c r="AD44" s="363">
        <v>4.9033E-2</v>
      </c>
      <c r="AE44" s="363">
        <v>5.0871E-2</v>
      </c>
      <c r="AF44" s="363">
        <v>4.9099999999999998E-2</v>
      </c>
      <c r="AG44" s="363">
        <v>4.5644999999999998E-2</v>
      </c>
      <c r="AH44" s="363">
        <v>4.8258000000000002E-2</v>
      </c>
      <c r="AI44" s="363">
        <v>4.8333000000000001E-2</v>
      </c>
      <c r="AJ44" s="363">
        <v>4.7194E-2</v>
      </c>
      <c r="AK44" s="363">
        <v>4.4999999999999998E-2</v>
      </c>
      <c r="AL44" s="363">
        <v>4.1194000000000001E-2</v>
      </c>
      <c r="AM44" s="363">
        <v>4.1452000000000003E-2</v>
      </c>
      <c r="AN44" s="363">
        <v>4.3621E-2</v>
      </c>
      <c r="AO44" s="363">
        <v>4.2418999999999998E-2</v>
      </c>
      <c r="AP44" s="363">
        <v>5.8700000000000002E-2</v>
      </c>
      <c r="AQ44" s="363">
        <v>4.8613000000000003E-2</v>
      </c>
      <c r="AR44" s="363">
        <v>4.7600000000000003E-2</v>
      </c>
      <c r="AS44" s="363">
        <v>4.3709999999999999E-2</v>
      </c>
      <c r="AT44" s="363">
        <v>4.6032000000000003E-2</v>
      </c>
      <c r="AU44" s="363">
        <v>4.2000000000000003E-2</v>
      </c>
      <c r="AV44" s="363">
        <v>4.0742E-2</v>
      </c>
      <c r="AW44" s="363">
        <v>3.49E-2</v>
      </c>
      <c r="AX44" s="363">
        <v>4.1071700000000003E-2</v>
      </c>
      <c r="AY44" s="920">
        <v>3.5521900000000002E-2</v>
      </c>
      <c r="AZ44" s="374">
        <v>4.0969899999999997E-2</v>
      </c>
      <c r="BA44" s="374">
        <v>4.4296799999999997E-2</v>
      </c>
      <c r="BB44" s="374">
        <v>4.9871800000000001E-2</v>
      </c>
      <c r="BC44" s="374">
        <v>4.7191999999999998E-2</v>
      </c>
      <c r="BD44" s="374">
        <v>4.6372999999999998E-2</v>
      </c>
      <c r="BE44" s="374">
        <v>4.46031E-2</v>
      </c>
      <c r="BF44" s="374">
        <v>4.6519400000000002E-2</v>
      </c>
      <c r="BG44" s="374">
        <v>4.6487899999999999E-2</v>
      </c>
      <c r="BH44" s="374">
        <v>4.2582799999999997E-2</v>
      </c>
      <c r="BI44" s="374">
        <v>3.9458800000000002E-2</v>
      </c>
      <c r="BJ44" s="374">
        <v>3.9955200000000003E-2</v>
      </c>
      <c r="BK44" s="374">
        <v>3.9833199999999999E-2</v>
      </c>
      <c r="BL44" s="374">
        <v>4.1479299999999997E-2</v>
      </c>
      <c r="BM44" s="374">
        <v>4.4670500000000002E-2</v>
      </c>
      <c r="BN44" s="374">
        <v>5.0197600000000002E-2</v>
      </c>
      <c r="BO44" s="374">
        <v>4.7344499999999998E-2</v>
      </c>
      <c r="BP44" s="374">
        <v>4.6314000000000001E-2</v>
      </c>
      <c r="BQ44" s="374">
        <v>4.4425600000000003E-2</v>
      </c>
      <c r="BR44" s="374">
        <v>4.6372099999999999E-2</v>
      </c>
      <c r="BS44" s="374">
        <v>4.6671200000000003E-2</v>
      </c>
      <c r="BT44" s="374">
        <v>4.2376999999999998E-2</v>
      </c>
      <c r="BU44" s="374">
        <v>3.9255600000000002E-2</v>
      </c>
      <c r="BV44" s="374">
        <v>3.9813500000000002E-2</v>
      </c>
    </row>
    <row r="45" spans="1:74" s="246" customFormat="1" ht="11.05" customHeight="1" x14ac:dyDescent="0.2">
      <c r="A45" s="277" t="s">
        <v>1519</v>
      </c>
      <c r="B45" s="573" t="s">
        <v>1545</v>
      </c>
      <c r="C45" s="363">
        <v>6.1939999999999999E-3</v>
      </c>
      <c r="D45" s="363">
        <v>8.7139999999999995E-3</v>
      </c>
      <c r="E45" s="363">
        <v>9.4520000000000003E-3</v>
      </c>
      <c r="F45" s="363">
        <v>8.4670000000000006E-3</v>
      </c>
      <c r="G45" s="363">
        <v>9.3550000000000005E-3</v>
      </c>
      <c r="H45" s="363">
        <v>1.1833E-2</v>
      </c>
      <c r="I45" s="363">
        <v>1.2968E-2</v>
      </c>
      <c r="J45" s="363">
        <v>1.1483999999999999E-2</v>
      </c>
      <c r="K45" s="363">
        <v>1.4567E-2</v>
      </c>
      <c r="L45" s="363">
        <v>9.7099999999999999E-3</v>
      </c>
      <c r="M45" s="363">
        <v>1.11E-2</v>
      </c>
      <c r="N45" s="363">
        <v>1.2936E-2</v>
      </c>
      <c r="O45" s="363">
        <v>1.2323000000000001E-2</v>
      </c>
      <c r="P45" s="363">
        <v>1.1179E-2</v>
      </c>
      <c r="Q45" s="363">
        <v>1.1129E-2</v>
      </c>
      <c r="R45" s="363">
        <v>1.1833E-2</v>
      </c>
      <c r="S45" s="363">
        <v>9.6450000000000008E-3</v>
      </c>
      <c r="T45" s="363">
        <v>1.2833000000000001E-2</v>
      </c>
      <c r="U45" s="363">
        <v>1.2290000000000001E-2</v>
      </c>
      <c r="V45" s="363">
        <v>1.2258E-2</v>
      </c>
      <c r="W45" s="363">
        <v>1.4367E-2</v>
      </c>
      <c r="X45" s="363">
        <v>1.329E-2</v>
      </c>
      <c r="Y45" s="363">
        <v>1.5067000000000001E-2</v>
      </c>
      <c r="Z45" s="363">
        <v>1.2710000000000001E-2</v>
      </c>
      <c r="AA45" s="363">
        <v>1.2418999999999999E-2</v>
      </c>
      <c r="AB45" s="363">
        <v>1.5036000000000001E-2</v>
      </c>
      <c r="AC45" s="363">
        <v>1.5193999999999999E-2</v>
      </c>
      <c r="AD45" s="363">
        <v>9.3329999999999993E-3</v>
      </c>
      <c r="AE45" s="363">
        <v>1.3032E-2</v>
      </c>
      <c r="AF45" s="363">
        <v>1.8866999999999998E-2</v>
      </c>
      <c r="AG45" s="363">
        <v>7.5810000000000001E-3</v>
      </c>
      <c r="AH45" s="363">
        <v>1.7548000000000001E-2</v>
      </c>
      <c r="AI45" s="363">
        <v>1.2167000000000001E-2</v>
      </c>
      <c r="AJ45" s="363">
        <v>9.0969999999999992E-3</v>
      </c>
      <c r="AK45" s="363">
        <v>7.1329999999999996E-3</v>
      </c>
      <c r="AL45" s="363">
        <v>6.613E-3</v>
      </c>
      <c r="AM45" s="363">
        <v>7.097E-3</v>
      </c>
      <c r="AN45" s="363">
        <v>6.1720000000000004E-3</v>
      </c>
      <c r="AO45" s="363">
        <v>8.4840000000000002E-3</v>
      </c>
      <c r="AP45" s="363">
        <v>5.6670000000000002E-3</v>
      </c>
      <c r="AQ45" s="363">
        <v>9.2259999999999998E-3</v>
      </c>
      <c r="AR45" s="363">
        <v>1.2167000000000001E-2</v>
      </c>
      <c r="AS45" s="363">
        <v>1.4612999999999999E-2</v>
      </c>
      <c r="AT45" s="363">
        <v>1.2581E-2</v>
      </c>
      <c r="AU45" s="363">
        <v>1.3332999999999999E-2</v>
      </c>
      <c r="AV45" s="363">
        <v>1.4999999999999999E-2</v>
      </c>
      <c r="AW45" s="363">
        <v>1.4633E-2</v>
      </c>
      <c r="AX45" s="363">
        <v>9.3747299999999995E-3</v>
      </c>
      <c r="AY45" s="920">
        <v>1.00651E-2</v>
      </c>
      <c r="AZ45" s="374">
        <v>1.0567E-2</v>
      </c>
      <c r="BA45" s="374">
        <v>1.15069E-2</v>
      </c>
      <c r="BB45" s="374">
        <v>8.9044799999999993E-3</v>
      </c>
      <c r="BC45" s="374">
        <v>1.0617700000000001E-2</v>
      </c>
      <c r="BD45" s="374">
        <v>1.4615400000000001E-2</v>
      </c>
      <c r="BE45" s="374">
        <v>1.14918E-2</v>
      </c>
      <c r="BF45" s="374">
        <v>1.4127799999999999E-2</v>
      </c>
      <c r="BG45" s="374">
        <v>1.32885E-2</v>
      </c>
      <c r="BH45" s="374">
        <v>1.24621E-2</v>
      </c>
      <c r="BI45" s="374">
        <v>1.22776E-2</v>
      </c>
      <c r="BJ45" s="374">
        <v>1.0153000000000001E-2</v>
      </c>
      <c r="BK45" s="374">
        <v>1.03626E-2</v>
      </c>
      <c r="BL45" s="374">
        <v>1.06911E-2</v>
      </c>
      <c r="BM45" s="374">
        <v>1.15587E-2</v>
      </c>
      <c r="BN45" s="374">
        <v>8.9261199999999992E-3</v>
      </c>
      <c r="BO45" s="374">
        <v>1.0626699999999999E-2</v>
      </c>
      <c r="BP45" s="374">
        <v>1.4619200000000001E-2</v>
      </c>
      <c r="BQ45" s="374">
        <v>1.14933E-2</v>
      </c>
      <c r="BR45" s="374">
        <v>1.4128399999999999E-2</v>
      </c>
      <c r="BS45" s="374">
        <v>1.32888E-2</v>
      </c>
      <c r="BT45" s="374">
        <v>1.24622E-2</v>
      </c>
      <c r="BU45" s="374">
        <v>1.22776E-2</v>
      </c>
      <c r="BV45" s="374">
        <v>1.01531E-2</v>
      </c>
    </row>
    <row r="46" spans="1:74" ht="11.05" customHeight="1" x14ac:dyDescent="0.2">
      <c r="A46" s="278" t="s">
        <v>1522</v>
      </c>
      <c r="B46" s="568" t="s">
        <v>1573</v>
      </c>
      <c r="C46" s="363">
        <v>3.5296096999999999E-2</v>
      </c>
      <c r="D46" s="363">
        <v>6.7038500000000001E-2</v>
      </c>
      <c r="E46" s="363">
        <v>6.4930322999999998E-2</v>
      </c>
      <c r="F46" s="363">
        <v>6.1539299999999998E-2</v>
      </c>
      <c r="G46" s="363">
        <v>6.8793194000000002E-2</v>
      </c>
      <c r="H46" s="363">
        <v>5.9324500000000002E-2</v>
      </c>
      <c r="I46" s="363">
        <v>6.6092741999999996E-2</v>
      </c>
      <c r="J46" s="363">
        <v>6.9870839000000004E-2</v>
      </c>
      <c r="K46" s="363">
        <v>5.8542667E-2</v>
      </c>
      <c r="L46" s="363">
        <v>7.3632452000000001E-2</v>
      </c>
      <c r="M46" s="363">
        <v>7.1518999999999999E-2</v>
      </c>
      <c r="N46" s="363">
        <v>7.4218967999999996E-2</v>
      </c>
      <c r="O46" s="363">
        <v>4.7252935000000003E-2</v>
      </c>
      <c r="P46" s="363">
        <v>5.6115249999999998E-2</v>
      </c>
      <c r="Q46" s="363">
        <v>6.1110548000000001E-2</v>
      </c>
      <c r="R46" s="363">
        <v>7.0016732999999998E-2</v>
      </c>
      <c r="S46" s="363">
        <v>5.5563967999999998E-2</v>
      </c>
      <c r="T46" s="363">
        <v>6.9290867000000006E-2</v>
      </c>
      <c r="U46" s="363">
        <v>6.2947258000000006E-2</v>
      </c>
      <c r="V46" s="363">
        <v>6.3747129E-2</v>
      </c>
      <c r="W46" s="363">
        <v>5.9835233000000002E-2</v>
      </c>
      <c r="X46" s="363">
        <v>7.2154968E-2</v>
      </c>
      <c r="Y46" s="363">
        <v>8.3285632999999998E-2</v>
      </c>
      <c r="Z46" s="363">
        <v>6.1228097000000002E-2</v>
      </c>
      <c r="AA46" s="363">
        <v>6.3289322999999995E-2</v>
      </c>
      <c r="AB46" s="363">
        <v>6.7970286000000005E-2</v>
      </c>
      <c r="AC46" s="363">
        <v>7.2891774000000006E-2</v>
      </c>
      <c r="AD46" s="363">
        <v>5.7962867000000001E-2</v>
      </c>
      <c r="AE46" s="363">
        <v>8.5550097000000005E-2</v>
      </c>
      <c r="AF46" s="363">
        <v>9.2722166999999994E-2</v>
      </c>
      <c r="AG46" s="363">
        <v>8.0204387000000002E-2</v>
      </c>
      <c r="AH46" s="363">
        <v>8.1343289999999999E-2</v>
      </c>
      <c r="AI46" s="363">
        <v>9.5058000000000004E-2</v>
      </c>
      <c r="AJ46" s="363">
        <v>8.7795677000000003E-2</v>
      </c>
      <c r="AK46" s="363">
        <v>8.6964932999999994E-2</v>
      </c>
      <c r="AL46" s="363">
        <v>8.0321096999999994E-2</v>
      </c>
      <c r="AM46" s="363">
        <v>7.8138322999999996E-2</v>
      </c>
      <c r="AN46" s="363">
        <v>9.3915378999999993E-2</v>
      </c>
      <c r="AO46" s="363">
        <v>7.7726386999999994E-2</v>
      </c>
      <c r="AP46" s="363">
        <v>8.1014000000000003E-2</v>
      </c>
      <c r="AQ46" s="363">
        <v>8.0684871000000005E-2</v>
      </c>
      <c r="AR46" s="363">
        <v>8.8018100000000002E-2</v>
      </c>
      <c r="AS46" s="363">
        <v>7.8988742000000001E-2</v>
      </c>
      <c r="AT46" s="363">
        <v>7.0891613000000006E-2</v>
      </c>
      <c r="AU46" s="363">
        <v>7.5249999999999997E-2</v>
      </c>
      <c r="AV46" s="363">
        <v>7.9689870999999995E-2</v>
      </c>
      <c r="AW46" s="363">
        <v>8.2770999999999997E-2</v>
      </c>
      <c r="AX46" s="363">
        <v>5.9695499999999999E-2</v>
      </c>
      <c r="AY46" s="920">
        <v>3.8764300000000002E-2</v>
      </c>
      <c r="AZ46" s="374">
        <v>5.2849699999999999E-2</v>
      </c>
      <c r="BA46" s="374">
        <v>4.7291399999999997E-2</v>
      </c>
      <c r="BB46" s="374">
        <v>4.79966E-2</v>
      </c>
      <c r="BC46" s="374">
        <v>6.0689800000000002E-2</v>
      </c>
      <c r="BD46" s="374">
        <v>6.6565399999999997E-2</v>
      </c>
      <c r="BE46" s="374">
        <v>6.6395200000000001E-2</v>
      </c>
      <c r="BF46" s="374">
        <v>6.5508899999999995E-2</v>
      </c>
      <c r="BG46" s="374">
        <v>5.9193099999999998E-2</v>
      </c>
      <c r="BH46" s="374">
        <v>6.4817600000000003E-2</v>
      </c>
      <c r="BI46" s="374">
        <v>6.2909099999999996E-2</v>
      </c>
      <c r="BJ46" s="374">
        <v>5.9735700000000003E-2</v>
      </c>
      <c r="BK46" s="374">
        <v>3.0181800000000002E-2</v>
      </c>
      <c r="BL46" s="374">
        <v>4.37011E-2</v>
      </c>
      <c r="BM46" s="374">
        <v>4.9935500000000001E-2</v>
      </c>
      <c r="BN46" s="374">
        <v>5.0550600000000001E-2</v>
      </c>
      <c r="BO46" s="374">
        <v>6.13533E-2</v>
      </c>
      <c r="BP46" s="374">
        <v>6.5326300000000004E-2</v>
      </c>
      <c r="BQ46" s="374">
        <v>6.4494099999999999E-2</v>
      </c>
      <c r="BR46" s="374">
        <v>6.4385200000000004E-2</v>
      </c>
      <c r="BS46" s="374">
        <v>6.1890399999999998E-2</v>
      </c>
      <c r="BT46" s="374">
        <v>6.1725500000000003E-2</v>
      </c>
      <c r="BU46" s="374">
        <v>6.1221400000000002E-2</v>
      </c>
      <c r="BV46" s="374">
        <v>5.8767399999999997E-2</v>
      </c>
    </row>
    <row r="47" spans="1:74" ht="11.05" customHeight="1" x14ac:dyDescent="0.2">
      <c r="A47" s="278" t="s">
        <v>1524</v>
      </c>
      <c r="B47" s="568" t="s">
        <v>1574</v>
      </c>
      <c r="C47" s="363">
        <v>5.0592580999999998E-2</v>
      </c>
      <c r="D47" s="363">
        <v>5.3557678999999997E-2</v>
      </c>
      <c r="E47" s="363">
        <v>6.3475871000000003E-2</v>
      </c>
      <c r="F47" s="363">
        <v>6.8975067000000001E-2</v>
      </c>
      <c r="G47" s="363">
        <v>7.4692452000000006E-2</v>
      </c>
      <c r="H47" s="363">
        <v>6.8225499999999994E-2</v>
      </c>
      <c r="I47" s="363">
        <v>5.3971225999999997E-2</v>
      </c>
      <c r="J47" s="363">
        <v>7.3778160999999995E-2</v>
      </c>
      <c r="K47" s="363">
        <v>5.08317E-2</v>
      </c>
      <c r="L47" s="363">
        <v>9.0732645000000001E-2</v>
      </c>
      <c r="M47" s="363">
        <v>8.6273299999999997E-2</v>
      </c>
      <c r="N47" s="363">
        <v>8.2765871000000005E-2</v>
      </c>
      <c r="O47" s="363">
        <v>8.1465774000000005E-2</v>
      </c>
      <c r="P47" s="363">
        <v>8.2399857000000007E-2</v>
      </c>
      <c r="Q47" s="363">
        <v>9.1893064999999996E-2</v>
      </c>
      <c r="R47" s="363">
        <v>9.0240932999999995E-2</v>
      </c>
      <c r="S47" s="363">
        <v>9.5392096999999995E-2</v>
      </c>
      <c r="T47" s="363">
        <v>0.12102826699999999</v>
      </c>
      <c r="U47" s="363">
        <v>9.3258613000000004E-2</v>
      </c>
      <c r="V47" s="363">
        <v>0.111839968</v>
      </c>
      <c r="W47" s="363">
        <v>0.100621267</v>
      </c>
      <c r="X47" s="363">
        <v>0.11552035500000001</v>
      </c>
      <c r="Y47" s="363">
        <v>9.5094333000000003E-2</v>
      </c>
      <c r="Z47" s="363">
        <v>0.11538271</v>
      </c>
      <c r="AA47" s="363">
        <v>0.12797303199999999</v>
      </c>
      <c r="AB47" s="363">
        <v>0.13897164300000001</v>
      </c>
      <c r="AC47" s="363">
        <v>0.15083412900000001</v>
      </c>
      <c r="AD47" s="363">
        <v>0.16177140000000001</v>
      </c>
      <c r="AE47" s="363">
        <v>0.21060490300000001</v>
      </c>
      <c r="AF47" s="363">
        <v>0.19174776700000001</v>
      </c>
      <c r="AG47" s="363">
        <v>0.16542032300000001</v>
      </c>
      <c r="AH47" s="363">
        <v>0.19964880600000001</v>
      </c>
      <c r="AI47" s="363">
        <v>0.19438150000000001</v>
      </c>
      <c r="AJ47" s="363">
        <v>0.185138097</v>
      </c>
      <c r="AK47" s="363">
        <v>0.15539113299999999</v>
      </c>
      <c r="AL47" s="363">
        <v>0.221120226</v>
      </c>
      <c r="AM47" s="363">
        <v>0.17362941900000001</v>
      </c>
      <c r="AN47" s="363">
        <v>0.225282276</v>
      </c>
      <c r="AO47" s="363">
        <v>0.21832483899999999</v>
      </c>
      <c r="AP47" s="363">
        <v>0.221629933</v>
      </c>
      <c r="AQ47" s="363">
        <v>0.21402964499999999</v>
      </c>
      <c r="AR47" s="363">
        <v>0.248021467</v>
      </c>
      <c r="AS47" s="363">
        <v>0.27041061300000002</v>
      </c>
      <c r="AT47" s="363">
        <v>0.243812742</v>
      </c>
      <c r="AU47" s="363">
        <v>0.240100967</v>
      </c>
      <c r="AV47" s="363">
        <v>0.23174241900000001</v>
      </c>
      <c r="AW47" s="363">
        <v>0.24018600000000001</v>
      </c>
      <c r="AX47" s="363">
        <v>0.23729259999999999</v>
      </c>
      <c r="AY47" s="920">
        <v>0.20945449999999999</v>
      </c>
      <c r="AZ47" s="374">
        <v>0.21783939999999999</v>
      </c>
      <c r="BA47" s="374">
        <v>0.22891810000000001</v>
      </c>
      <c r="BB47" s="374">
        <v>0.23909929999999999</v>
      </c>
      <c r="BC47" s="374">
        <v>0.24837999999999999</v>
      </c>
      <c r="BD47" s="374">
        <v>0.2499565</v>
      </c>
      <c r="BE47" s="374">
        <v>0.24481269999999999</v>
      </c>
      <c r="BF47" s="374">
        <v>0.24285499999999999</v>
      </c>
      <c r="BG47" s="374">
        <v>0.23758650000000001</v>
      </c>
      <c r="BH47" s="374">
        <v>0.2406787</v>
      </c>
      <c r="BI47" s="374">
        <v>0.24612039999999999</v>
      </c>
      <c r="BJ47" s="374">
        <v>0.25827149999999999</v>
      </c>
      <c r="BK47" s="374">
        <v>0.24480199999999999</v>
      </c>
      <c r="BL47" s="374">
        <v>0.25715320000000003</v>
      </c>
      <c r="BM47" s="374">
        <v>0.25955109999999998</v>
      </c>
      <c r="BN47" s="374">
        <v>0.26377339999999999</v>
      </c>
      <c r="BO47" s="374">
        <v>0.27017150000000001</v>
      </c>
      <c r="BP47" s="374">
        <v>0.26980100000000001</v>
      </c>
      <c r="BQ47" s="374">
        <v>0.26390259999999999</v>
      </c>
      <c r="BR47" s="374">
        <v>0.26186599999999999</v>
      </c>
      <c r="BS47" s="374">
        <v>0.25478289999999998</v>
      </c>
      <c r="BT47" s="374">
        <v>0.25682779999999999</v>
      </c>
      <c r="BU47" s="374">
        <v>0.26040439999999998</v>
      </c>
      <c r="BV47" s="374">
        <v>0.27256560000000002</v>
      </c>
    </row>
    <row r="48" spans="1:74" ht="11.05" customHeight="1" x14ac:dyDescent="0.2">
      <c r="A48" s="571"/>
      <c r="B48" s="572"/>
      <c r="C48" s="363"/>
      <c r="D48" s="363"/>
      <c r="E48" s="363"/>
      <c r="F48" s="363"/>
      <c r="G48" s="363"/>
      <c r="H48" s="363"/>
      <c r="I48" s="363"/>
      <c r="J48" s="363"/>
      <c r="K48" s="363"/>
      <c r="L48" s="363"/>
      <c r="M48" s="363"/>
      <c r="N48" s="363"/>
      <c r="O48" s="363"/>
      <c r="P48" s="363"/>
      <c r="Q48" s="363"/>
      <c r="R48" s="363"/>
      <c r="S48" s="363"/>
      <c r="T48" s="363"/>
      <c r="U48" s="363"/>
      <c r="V48" s="363"/>
      <c r="W48" s="363"/>
      <c r="X48" s="363"/>
      <c r="Y48" s="363"/>
      <c r="Z48" s="363"/>
      <c r="AA48" s="363"/>
      <c r="AB48" s="363"/>
      <c r="AC48" s="363"/>
      <c r="AD48" s="363"/>
      <c r="AE48" s="363"/>
      <c r="AF48" s="363"/>
      <c r="AG48" s="363"/>
      <c r="AH48" s="363"/>
      <c r="AI48" s="363"/>
      <c r="AJ48" s="363"/>
      <c r="AK48" s="363"/>
      <c r="AL48" s="363"/>
      <c r="AM48" s="363"/>
      <c r="AN48" s="363"/>
      <c r="AO48" s="363"/>
      <c r="AP48" s="363"/>
      <c r="AQ48" s="363"/>
      <c r="AR48" s="363"/>
      <c r="AS48" s="363"/>
      <c r="AT48" s="363"/>
      <c r="AU48" s="363"/>
      <c r="AV48" s="363"/>
      <c r="AW48" s="363"/>
      <c r="AX48" s="363"/>
      <c r="AY48" s="920"/>
      <c r="AZ48" s="374"/>
      <c r="BA48" s="374"/>
      <c r="BB48" s="374"/>
      <c r="BC48" s="374"/>
      <c r="BD48" s="374"/>
      <c r="BE48" s="374"/>
      <c r="BF48" s="374"/>
      <c r="BG48" s="374"/>
      <c r="BH48" s="374"/>
      <c r="BI48" s="374"/>
      <c r="BJ48" s="374"/>
      <c r="BK48" s="374"/>
      <c r="BL48" s="374"/>
      <c r="BM48" s="374"/>
      <c r="BN48" s="374"/>
      <c r="BO48" s="374"/>
      <c r="BP48" s="374"/>
      <c r="BQ48" s="374"/>
      <c r="BR48" s="374"/>
      <c r="BS48" s="374"/>
      <c r="BT48" s="374"/>
      <c r="BU48" s="374"/>
      <c r="BV48" s="374"/>
    </row>
    <row r="49" spans="1:74" ht="11.05" customHeight="1" x14ac:dyDescent="0.2">
      <c r="A49" s="571"/>
      <c r="B49" s="31" t="s">
        <v>1140</v>
      </c>
      <c r="C49" s="363"/>
      <c r="D49" s="363"/>
      <c r="E49" s="363"/>
      <c r="F49" s="363"/>
      <c r="G49" s="363"/>
      <c r="H49" s="363"/>
      <c r="I49" s="363"/>
      <c r="J49" s="363"/>
      <c r="K49" s="363"/>
      <c r="L49" s="363"/>
      <c r="M49" s="363"/>
      <c r="N49" s="363"/>
      <c r="O49" s="363"/>
      <c r="P49" s="363"/>
      <c r="Q49" s="363"/>
      <c r="R49" s="363"/>
      <c r="S49" s="363"/>
      <c r="T49" s="363"/>
      <c r="U49" s="363"/>
      <c r="V49" s="363"/>
      <c r="W49" s="363"/>
      <c r="X49" s="363"/>
      <c r="Y49" s="363"/>
      <c r="Z49" s="363"/>
      <c r="AA49" s="363"/>
      <c r="AB49" s="363"/>
      <c r="AC49" s="363"/>
      <c r="AD49" s="363"/>
      <c r="AE49" s="363"/>
      <c r="AF49" s="363"/>
      <c r="AG49" s="363"/>
      <c r="AH49" s="363"/>
      <c r="AI49" s="363"/>
      <c r="AJ49" s="363"/>
      <c r="AK49" s="363"/>
      <c r="AL49" s="363"/>
      <c r="AM49" s="363"/>
      <c r="AN49" s="363"/>
      <c r="AO49" s="363"/>
      <c r="AP49" s="363"/>
      <c r="AQ49" s="363"/>
      <c r="AR49" s="363"/>
      <c r="AS49" s="363"/>
      <c r="AT49" s="363"/>
      <c r="AU49" s="363"/>
      <c r="AV49" s="363"/>
      <c r="AW49" s="363"/>
      <c r="AX49" s="363"/>
      <c r="AY49" s="920"/>
      <c r="AZ49" s="374"/>
      <c r="BA49" s="374"/>
      <c r="BB49" s="374"/>
      <c r="BC49" s="374"/>
      <c r="BD49" s="374"/>
      <c r="BE49" s="374"/>
      <c r="BF49" s="374"/>
      <c r="BG49" s="374"/>
      <c r="BH49" s="374"/>
      <c r="BI49" s="374"/>
      <c r="BJ49" s="374"/>
      <c r="BK49" s="374"/>
      <c r="BL49" s="374"/>
      <c r="BM49" s="374"/>
      <c r="BN49" s="374"/>
      <c r="BO49" s="374"/>
      <c r="BP49" s="374"/>
      <c r="BQ49" s="374"/>
      <c r="BR49" s="374"/>
      <c r="BS49" s="374"/>
      <c r="BT49" s="374"/>
      <c r="BU49" s="374"/>
      <c r="BV49" s="374"/>
    </row>
    <row r="50" spans="1:74" s="287" customFormat="1" ht="11.05" customHeight="1" x14ac:dyDescent="0.2">
      <c r="A50" s="571" t="s">
        <v>1558</v>
      </c>
      <c r="B50" s="567" t="s">
        <v>1530</v>
      </c>
      <c r="C50" s="103">
        <v>32.545941999999997</v>
      </c>
      <c r="D50" s="103">
        <v>31.031336</v>
      </c>
      <c r="E50" s="103">
        <v>29.250745999999999</v>
      </c>
      <c r="F50" s="103">
        <v>28.574414000000001</v>
      </c>
      <c r="G50" s="103">
        <v>27.739853</v>
      </c>
      <c r="H50" s="103">
        <v>27.721668999999999</v>
      </c>
      <c r="I50" s="103">
        <v>28.725027000000001</v>
      </c>
      <c r="J50" s="103">
        <v>26.625188999999999</v>
      </c>
      <c r="K50" s="103">
        <v>25.710550000000001</v>
      </c>
      <c r="L50" s="103">
        <v>25.379110000000001</v>
      </c>
      <c r="M50" s="103">
        <v>26.425035000000001</v>
      </c>
      <c r="N50" s="103">
        <v>28.658791999999998</v>
      </c>
      <c r="O50" s="103">
        <v>33.338335999999998</v>
      </c>
      <c r="P50" s="103">
        <v>34.017051000000002</v>
      </c>
      <c r="Q50" s="103">
        <v>34.389493000000002</v>
      </c>
      <c r="R50" s="103">
        <v>31.626783</v>
      </c>
      <c r="S50" s="103">
        <v>30.755503000000001</v>
      </c>
      <c r="T50" s="103">
        <v>29.721236999999999</v>
      </c>
      <c r="U50" s="103">
        <v>30.775912000000002</v>
      </c>
      <c r="V50" s="103">
        <v>29.135491999999999</v>
      </c>
      <c r="W50" s="103">
        <v>27.240168000000001</v>
      </c>
      <c r="X50" s="103">
        <v>27.023629</v>
      </c>
      <c r="Y50" s="103">
        <v>30.138193999999999</v>
      </c>
      <c r="Z50" s="103">
        <v>31.54045</v>
      </c>
      <c r="AA50" s="103">
        <v>33.565894999999998</v>
      </c>
      <c r="AB50" s="103">
        <v>35.204247000000002</v>
      </c>
      <c r="AC50" s="103">
        <v>34.473989000000003</v>
      </c>
      <c r="AD50" s="103">
        <v>33.575620999999998</v>
      </c>
      <c r="AE50" s="103">
        <v>31.574307999999998</v>
      </c>
      <c r="AF50" s="103">
        <v>30.177724999999999</v>
      </c>
      <c r="AG50" s="103">
        <v>31.084638000000002</v>
      </c>
      <c r="AH50" s="103">
        <v>29.80857</v>
      </c>
      <c r="AI50" s="103">
        <v>30.305831999999999</v>
      </c>
      <c r="AJ50" s="103">
        <v>28.708248000000001</v>
      </c>
      <c r="AK50" s="103">
        <v>30.747311</v>
      </c>
      <c r="AL50" s="103">
        <v>33.104008999999998</v>
      </c>
      <c r="AM50" s="103">
        <v>35.649341</v>
      </c>
      <c r="AN50" s="103">
        <v>37.383226999999998</v>
      </c>
      <c r="AO50" s="103">
        <v>38.225472000000003</v>
      </c>
      <c r="AP50" s="103">
        <v>36.986820000000002</v>
      </c>
      <c r="AQ50" s="103">
        <v>33.158273000000001</v>
      </c>
      <c r="AR50" s="103">
        <v>33.362183999999999</v>
      </c>
      <c r="AS50" s="103">
        <v>33.279944999999998</v>
      </c>
      <c r="AT50" s="103">
        <v>33.757542999999998</v>
      </c>
      <c r="AU50" s="103">
        <v>33.279977000000002</v>
      </c>
      <c r="AV50" s="103">
        <v>31.609945</v>
      </c>
      <c r="AW50" s="103">
        <v>32.361825000000003</v>
      </c>
      <c r="AX50" s="103">
        <v>34.798910999999997</v>
      </c>
      <c r="AY50" s="938">
        <v>37.209532521</v>
      </c>
      <c r="AZ50" s="582">
        <v>37.500819999999997</v>
      </c>
      <c r="BA50" s="582">
        <v>37.322850000000003</v>
      </c>
      <c r="BB50" s="582">
        <v>36.643270000000001</v>
      </c>
      <c r="BC50" s="582">
        <v>35.20711</v>
      </c>
      <c r="BD50" s="582">
        <v>34.338099999999997</v>
      </c>
      <c r="BE50" s="582">
        <v>34.284799999999997</v>
      </c>
      <c r="BF50" s="582">
        <v>33.524389999999997</v>
      </c>
      <c r="BG50" s="582">
        <v>33.287599999999998</v>
      </c>
      <c r="BH50" s="582">
        <v>32.671970000000002</v>
      </c>
      <c r="BI50" s="582">
        <v>33.642110000000002</v>
      </c>
      <c r="BJ50" s="582">
        <v>34.680779999999999</v>
      </c>
      <c r="BK50" s="582">
        <v>37.244370000000004</v>
      </c>
      <c r="BL50" s="582">
        <v>37.601019999999998</v>
      </c>
      <c r="BM50" s="582">
        <v>37.647329999999997</v>
      </c>
      <c r="BN50" s="582">
        <v>36.90117</v>
      </c>
      <c r="BO50" s="582">
        <v>35.438249999999996</v>
      </c>
      <c r="BP50" s="582">
        <v>34.633749999999999</v>
      </c>
      <c r="BQ50" s="582">
        <v>34.645440000000001</v>
      </c>
      <c r="BR50" s="582">
        <v>33.900410000000001</v>
      </c>
      <c r="BS50" s="582">
        <v>33.557650000000002</v>
      </c>
      <c r="BT50" s="582">
        <v>33.035760000000003</v>
      </c>
      <c r="BU50" s="582">
        <v>34.097020000000001</v>
      </c>
      <c r="BV50" s="582">
        <v>35.226649999999999</v>
      </c>
    </row>
    <row r="51" spans="1:74" ht="11.05" customHeight="1" x14ac:dyDescent="0.2">
      <c r="A51" s="278" t="s">
        <v>1531</v>
      </c>
      <c r="B51" s="568" t="s">
        <v>1532</v>
      </c>
      <c r="C51" s="363">
        <v>26.117099</v>
      </c>
      <c r="D51" s="363">
        <v>24.711957000000002</v>
      </c>
      <c r="E51" s="363">
        <v>22.868777999999999</v>
      </c>
      <c r="F51" s="363">
        <v>22.368472000000001</v>
      </c>
      <c r="G51" s="363">
        <v>22.056733999999999</v>
      </c>
      <c r="H51" s="363">
        <v>21.980079</v>
      </c>
      <c r="I51" s="363">
        <v>22.655861999999999</v>
      </c>
      <c r="J51" s="363">
        <v>21.134858000000001</v>
      </c>
      <c r="K51" s="363">
        <v>20.235302000000001</v>
      </c>
      <c r="L51" s="363">
        <v>20.066744</v>
      </c>
      <c r="M51" s="363">
        <v>20.502772</v>
      </c>
      <c r="N51" s="363">
        <v>22.035995</v>
      </c>
      <c r="O51" s="363">
        <v>25.873957000000001</v>
      </c>
      <c r="P51" s="363">
        <v>26.521412999999999</v>
      </c>
      <c r="Q51" s="363">
        <v>26.700237000000001</v>
      </c>
      <c r="R51" s="363">
        <v>24.283766</v>
      </c>
      <c r="S51" s="363">
        <v>23.425856</v>
      </c>
      <c r="T51" s="363">
        <v>23.384442</v>
      </c>
      <c r="U51" s="363">
        <v>24.197306000000001</v>
      </c>
      <c r="V51" s="363">
        <v>23.508838000000001</v>
      </c>
      <c r="W51" s="363">
        <v>21.540134999999999</v>
      </c>
      <c r="X51" s="363">
        <v>21.707820999999999</v>
      </c>
      <c r="Y51" s="363">
        <v>23.574755</v>
      </c>
      <c r="Z51" s="363">
        <v>24.244886999999999</v>
      </c>
      <c r="AA51" s="363">
        <v>25.239595000000001</v>
      </c>
      <c r="AB51" s="363">
        <v>26.284267</v>
      </c>
      <c r="AC51" s="363">
        <v>24.966235999999999</v>
      </c>
      <c r="AD51" s="363">
        <v>24.164740999999999</v>
      </c>
      <c r="AE51" s="363">
        <v>23.108150999999999</v>
      </c>
      <c r="AF51" s="363">
        <v>22.314399999999999</v>
      </c>
      <c r="AG51" s="363">
        <v>23.056691000000001</v>
      </c>
      <c r="AH51" s="363">
        <v>21.799776000000001</v>
      </c>
      <c r="AI51" s="363">
        <v>22.159414000000002</v>
      </c>
      <c r="AJ51" s="363">
        <v>21.202802999999999</v>
      </c>
      <c r="AK51" s="363">
        <v>21.791411</v>
      </c>
      <c r="AL51" s="363">
        <v>23.498269000000001</v>
      </c>
      <c r="AM51" s="363">
        <v>24.805582000000001</v>
      </c>
      <c r="AN51" s="363">
        <v>26.233409000000002</v>
      </c>
      <c r="AO51" s="363">
        <v>27.189420999999999</v>
      </c>
      <c r="AP51" s="363">
        <v>25.515779999999999</v>
      </c>
      <c r="AQ51" s="363">
        <v>22.678538</v>
      </c>
      <c r="AR51" s="363">
        <v>22.611892999999998</v>
      </c>
      <c r="AS51" s="363">
        <v>23.349177999999998</v>
      </c>
      <c r="AT51" s="363">
        <v>23.797446000000001</v>
      </c>
      <c r="AU51" s="363">
        <v>23.474102999999999</v>
      </c>
      <c r="AV51" s="363">
        <v>22.156106999999999</v>
      </c>
      <c r="AW51" s="363">
        <v>23.062010000000001</v>
      </c>
      <c r="AX51" s="363">
        <v>24.148</v>
      </c>
      <c r="AY51" s="920">
        <v>26.419271520999999</v>
      </c>
      <c r="AZ51" s="374">
        <v>26.77084</v>
      </c>
      <c r="BA51" s="374">
        <v>26.716249999999999</v>
      </c>
      <c r="BB51" s="374">
        <v>25.961400000000001</v>
      </c>
      <c r="BC51" s="374">
        <v>24.996469999999999</v>
      </c>
      <c r="BD51" s="374">
        <v>24.353090000000002</v>
      </c>
      <c r="BE51" s="374">
        <v>24.372879999999999</v>
      </c>
      <c r="BF51" s="374">
        <v>23.888809999999999</v>
      </c>
      <c r="BG51" s="374">
        <v>23.709969999999998</v>
      </c>
      <c r="BH51" s="374">
        <v>23.180109999999999</v>
      </c>
      <c r="BI51" s="374">
        <v>23.69333</v>
      </c>
      <c r="BJ51" s="374">
        <v>24.292349999999999</v>
      </c>
      <c r="BK51" s="374">
        <v>26.287040000000001</v>
      </c>
      <c r="BL51" s="374">
        <v>26.528780000000001</v>
      </c>
      <c r="BM51" s="374">
        <v>26.470300000000002</v>
      </c>
      <c r="BN51" s="374">
        <v>25.730879999999999</v>
      </c>
      <c r="BO51" s="374">
        <v>24.78274</v>
      </c>
      <c r="BP51" s="374">
        <v>24.156960000000002</v>
      </c>
      <c r="BQ51" s="374">
        <v>24.193960000000001</v>
      </c>
      <c r="BR51" s="374">
        <v>23.729330000000001</v>
      </c>
      <c r="BS51" s="374">
        <v>23.569939999999999</v>
      </c>
      <c r="BT51" s="374">
        <v>23.059560000000001</v>
      </c>
      <c r="BU51" s="374">
        <v>23.592130000000001</v>
      </c>
      <c r="BV51" s="374">
        <v>24.210270000000001</v>
      </c>
    </row>
    <row r="52" spans="1:74" ht="11.05" customHeight="1" x14ac:dyDescent="0.2">
      <c r="A52" s="278" t="s">
        <v>1533</v>
      </c>
      <c r="B52" s="568" t="s">
        <v>1534</v>
      </c>
      <c r="C52" s="363">
        <v>4.5803219999999998</v>
      </c>
      <c r="D52" s="363">
        <v>4.1893779999999996</v>
      </c>
      <c r="E52" s="363">
        <v>4.2837800000000001</v>
      </c>
      <c r="F52" s="363">
        <v>4.1831659999999999</v>
      </c>
      <c r="G52" s="363">
        <v>3.8045040000000001</v>
      </c>
      <c r="H52" s="363">
        <v>3.7475589999999999</v>
      </c>
      <c r="I52" s="363">
        <v>3.69692</v>
      </c>
      <c r="J52" s="363">
        <v>3.368598</v>
      </c>
      <c r="K52" s="363">
        <v>3.2295250000000002</v>
      </c>
      <c r="L52" s="363">
        <v>3.3396520000000001</v>
      </c>
      <c r="M52" s="363">
        <v>3.7468979999999998</v>
      </c>
      <c r="N52" s="363">
        <v>4.1874989999999999</v>
      </c>
      <c r="O52" s="363">
        <v>4.5435610000000004</v>
      </c>
      <c r="P52" s="363">
        <v>4.4573140000000002</v>
      </c>
      <c r="Q52" s="363">
        <v>4.6917960000000001</v>
      </c>
      <c r="R52" s="363">
        <v>4.2124980000000001</v>
      </c>
      <c r="S52" s="363">
        <v>3.8392409999999999</v>
      </c>
      <c r="T52" s="363">
        <v>3.4044020000000002</v>
      </c>
      <c r="U52" s="363">
        <v>3.2404609999999998</v>
      </c>
      <c r="V52" s="363">
        <v>2.893751</v>
      </c>
      <c r="W52" s="363">
        <v>2.8262809999999998</v>
      </c>
      <c r="X52" s="363">
        <v>2.9032480000000001</v>
      </c>
      <c r="Y52" s="363">
        <v>3.2323279999999999</v>
      </c>
      <c r="Z52" s="363">
        <v>3.6078510000000001</v>
      </c>
      <c r="AA52" s="363">
        <v>4.4015740000000001</v>
      </c>
      <c r="AB52" s="363">
        <v>4.8862120000000004</v>
      </c>
      <c r="AC52" s="363">
        <v>5.1326409999999996</v>
      </c>
      <c r="AD52" s="363">
        <v>4.957382</v>
      </c>
      <c r="AE52" s="363">
        <v>4.4874700000000001</v>
      </c>
      <c r="AF52" s="363">
        <v>3.997913</v>
      </c>
      <c r="AG52" s="363">
        <v>3.7529840000000001</v>
      </c>
      <c r="AH52" s="363">
        <v>3.6224940000000001</v>
      </c>
      <c r="AI52" s="363">
        <v>3.628952</v>
      </c>
      <c r="AJ52" s="363">
        <v>3.50522</v>
      </c>
      <c r="AK52" s="363">
        <v>3.6545230000000002</v>
      </c>
      <c r="AL52" s="363">
        <v>3.8134739999999998</v>
      </c>
      <c r="AM52" s="363">
        <v>4.205152</v>
      </c>
      <c r="AN52" s="363">
        <v>4.5640770000000002</v>
      </c>
      <c r="AO52" s="363">
        <v>4.4007630000000004</v>
      </c>
      <c r="AP52" s="363">
        <v>4.4130779999999996</v>
      </c>
      <c r="AQ52" s="363">
        <v>4.1852739999999997</v>
      </c>
      <c r="AR52" s="363">
        <v>3.7276500000000001</v>
      </c>
      <c r="AS52" s="363">
        <v>3.373122</v>
      </c>
      <c r="AT52" s="363">
        <v>3.1996020000000001</v>
      </c>
      <c r="AU52" s="363">
        <v>3.164625</v>
      </c>
      <c r="AV52" s="363">
        <v>3.0068589999999999</v>
      </c>
      <c r="AW52" s="363">
        <v>3.3085529999999999</v>
      </c>
      <c r="AX52" s="363">
        <v>4.05396</v>
      </c>
      <c r="AY52" s="920">
        <v>4.2549770000000002</v>
      </c>
      <c r="AZ52" s="374">
        <v>4.1087610000000003</v>
      </c>
      <c r="BA52" s="374">
        <v>3.9780389999999999</v>
      </c>
      <c r="BB52" s="374">
        <v>3.9250129999999999</v>
      </c>
      <c r="BC52" s="374">
        <v>3.6162190000000001</v>
      </c>
      <c r="BD52" s="374">
        <v>3.3693919999999999</v>
      </c>
      <c r="BE52" s="374">
        <v>3.2188099999999999</v>
      </c>
      <c r="BF52" s="374">
        <v>3.0319199999999999</v>
      </c>
      <c r="BG52" s="374">
        <v>3.0145909999999998</v>
      </c>
      <c r="BH52" s="374">
        <v>3.0166909999999998</v>
      </c>
      <c r="BI52" s="374">
        <v>3.25766</v>
      </c>
      <c r="BJ52" s="374">
        <v>3.5382500000000001</v>
      </c>
      <c r="BK52" s="374">
        <v>3.8364250000000002</v>
      </c>
      <c r="BL52" s="374">
        <v>3.956661</v>
      </c>
      <c r="BM52" s="374">
        <v>3.998332</v>
      </c>
      <c r="BN52" s="374">
        <v>3.8651629999999999</v>
      </c>
      <c r="BO52" s="374">
        <v>3.4959820000000001</v>
      </c>
      <c r="BP52" s="374">
        <v>3.287436</v>
      </c>
      <c r="BQ52" s="374">
        <v>3.173578</v>
      </c>
      <c r="BR52" s="374">
        <v>2.9725329999999999</v>
      </c>
      <c r="BS52" s="374">
        <v>2.8206910000000001</v>
      </c>
      <c r="BT52" s="374">
        <v>2.8883580000000002</v>
      </c>
      <c r="BU52" s="374">
        <v>3.1936469999999999</v>
      </c>
      <c r="BV52" s="374">
        <v>3.538173</v>
      </c>
    </row>
    <row r="53" spans="1:74" s="287" customFormat="1" ht="11.05" customHeight="1" x14ac:dyDescent="0.2">
      <c r="A53" s="278" t="s">
        <v>1535</v>
      </c>
      <c r="B53" s="568" t="s">
        <v>1550</v>
      </c>
      <c r="C53" s="363">
        <v>1.7129749999999999</v>
      </c>
      <c r="D53" s="363">
        <v>1.9788460000000001</v>
      </c>
      <c r="E53" s="363">
        <v>1.9674499999999999</v>
      </c>
      <c r="F53" s="363">
        <v>1.921505</v>
      </c>
      <c r="G53" s="363">
        <v>1.759612</v>
      </c>
      <c r="H53" s="363">
        <v>1.9199679999999999</v>
      </c>
      <c r="I53" s="363">
        <v>2.2830499999999998</v>
      </c>
      <c r="J53" s="363">
        <v>2.0370189999999999</v>
      </c>
      <c r="K53" s="363">
        <v>2.1743570000000001</v>
      </c>
      <c r="L53" s="363">
        <v>1.883127</v>
      </c>
      <c r="M53" s="363">
        <v>2.1066029999999998</v>
      </c>
      <c r="N53" s="363">
        <v>2.3527520000000002</v>
      </c>
      <c r="O53" s="363">
        <v>2.7097169999999999</v>
      </c>
      <c r="P53" s="363">
        <v>2.7480440000000002</v>
      </c>
      <c r="Q53" s="363">
        <v>2.7053750000000001</v>
      </c>
      <c r="R53" s="363">
        <v>2.8721909999999999</v>
      </c>
      <c r="S53" s="363">
        <v>3.2734320000000001</v>
      </c>
      <c r="T53" s="363">
        <v>2.7416330000000002</v>
      </c>
      <c r="U53" s="363">
        <v>3.1484160000000001</v>
      </c>
      <c r="V53" s="363">
        <v>2.553995</v>
      </c>
      <c r="W53" s="363">
        <v>2.697676</v>
      </c>
      <c r="X53" s="363">
        <v>2.2350020000000002</v>
      </c>
      <c r="Y53" s="363">
        <v>3.087278</v>
      </c>
      <c r="Z53" s="363">
        <v>3.405459</v>
      </c>
      <c r="AA53" s="363">
        <v>3.6853600000000002</v>
      </c>
      <c r="AB53" s="363">
        <v>3.6787779999999999</v>
      </c>
      <c r="AC53" s="363">
        <v>4.0354340000000004</v>
      </c>
      <c r="AD53" s="363">
        <v>4.1425609999999997</v>
      </c>
      <c r="AE53" s="363">
        <v>3.713883</v>
      </c>
      <c r="AF53" s="363">
        <v>3.5648840000000002</v>
      </c>
      <c r="AG53" s="363">
        <v>4.0705840000000002</v>
      </c>
      <c r="AH53" s="363">
        <v>4.0737310000000004</v>
      </c>
      <c r="AI53" s="363">
        <v>4.2439340000000003</v>
      </c>
      <c r="AJ53" s="363">
        <v>3.6679349999999999</v>
      </c>
      <c r="AK53" s="363">
        <v>4.992775</v>
      </c>
      <c r="AL53" s="363">
        <v>5.4777699999999996</v>
      </c>
      <c r="AM53" s="363">
        <v>6.3793449999999998</v>
      </c>
      <c r="AN53" s="363">
        <v>6.2904200000000001</v>
      </c>
      <c r="AO53" s="363">
        <v>6.291811</v>
      </c>
      <c r="AP53" s="363">
        <v>6.719894</v>
      </c>
      <c r="AQ53" s="363">
        <v>5.8871060000000002</v>
      </c>
      <c r="AR53" s="363">
        <v>6.556584</v>
      </c>
      <c r="AS53" s="363">
        <v>6.1510699999999998</v>
      </c>
      <c r="AT53" s="363">
        <v>6.2049830000000004</v>
      </c>
      <c r="AU53" s="363">
        <v>5.9971139999999998</v>
      </c>
      <c r="AV53" s="363">
        <v>5.8181459999999996</v>
      </c>
      <c r="AW53" s="363">
        <v>5.6305189999999996</v>
      </c>
      <c r="AX53" s="363">
        <v>6.235951</v>
      </c>
      <c r="AY53" s="920">
        <v>6.1742840000000001</v>
      </c>
      <c r="AZ53" s="374">
        <v>6.2602190000000002</v>
      </c>
      <c r="BA53" s="374">
        <v>6.2675530000000004</v>
      </c>
      <c r="BB53" s="374">
        <v>6.3958579999999996</v>
      </c>
      <c r="BC53" s="374">
        <v>6.2334170000000002</v>
      </c>
      <c r="BD53" s="374">
        <v>6.2546179999999998</v>
      </c>
      <c r="BE53" s="374">
        <v>6.3321160000000001</v>
      </c>
      <c r="BF53" s="374">
        <v>6.2426589999999997</v>
      </c>
      <c r="BG53" s="374">
        <v>6.2020330000000001</v>
      </c>
      <c r="BH53" s="374">
        <v>6.1141719999999999</v>
      </c>
      <c r="BI53" s="374">
        <v>6.3301179999999997</v>
      </c>
      <c r="BJ53" s="374">
        <v>6.4891779999999999</v>
      </c>
      <c r="BK53" s="374">
        <v>6.7599039999999997</v>
      </c>
      <c r="BL53" s="374">
        <v>6.7545739999999999</v>
      </c>
      <c r="BM53" s="374">
        <v>6.8176909999999999</v>
      </c>
      <c r="BN53" s="374">
        <v>6.9441240000000004</v>
      </c>
      <c r="BO53" s="374">
        <v>6.7985290000000003</v>
      </c>
      <c r="BP53" s="374">
        <v>6.8283610000000001</v>
      </c>
      <c r="BQ53" s="374">
        <v>6.9168940000000001</v>
      </c>
      <c r="BR53" s="374">
        <v>6.8375440000000003</v>
      </c>
      <c r="BS53" s="374">
        <v>6.8060210000000003</v>
      </c>
      <c r="BT53" s="374">
        <v>6.7268420000000004</v>
      </c>
      <c r="BU53" s="374">
        <v>6.9502459999999999</v>
      </c>
      <c r="BV53" s="374">
        <v>7.1172089999999999</v>
      </c>
    </row>
    <row r="54" spans="1:74" ht="11.05" customHeight="1" x14ac:dyDescent="0.2">
      <c r="A54" s="278" t="s">
        <v>1536</v>
      </c>
      <c r="B54" s="568" t="s">
        <v>1537</v>
      </c>
      <c r="C54" s="363">
        <v>0.135546</v>
      </c>
      <c r="D54" s="363">
        <v>0.15115500000000001</v>
      </c>
      <c r="E54" s="363">
        <v>0.13073799999999999</v>
      </c>
      <c r="F54" s="363">
        <v>0.101271</v>
      </c>
      <c r="G54" s="363">
        <v>0.119003</v>
      </c>
      <c r="H54" s="363">
        <v>7.4063000000000004E-2</v>
      </c>
      <c r="I54" s="363">
        <v>8.9194999999999997E-2</v>
      </c>
      <c r="J54" s="363">
        <v>8.4713999999999998E-2</v>
      </c>
      <c r="K54" s="363">
        <v>7.1365999999999999E-2</v>
      </c>
      <c r="L54" s="363">
        <v>8.9587E-2</v>
      </c>
      <c r="M54" s="363">
        <v>6.8762000000000004E-2</v>
      </c>
      <c r="N54" s="363">
        <v>8.2545999999999994E-2</v>
      </c>
      <c r="O54" s="363">
        <v>0.21110100000000001</v>
      </c>
      <c r="P54" s="363">
        <v>0.29027999999999998</v>
      </c>
      <c r="Q54" s="363">
        <v>0.29208499999999998</v>
      </c>
      <c r="R54" s="363">
        <v>0.258328</v>
      </c>
      <c r="S54" s="363">
        <v>0.216974</v>
      </c>
      <c r="T54" s="363">
        <v>0.19076000000000001</v>
      </c>
      <c r="U54" s="363">
        <v>0.18972900000000001</v>
      </c>
      <c r="V54" s="363">
        <v>0.17890800000000001</v>
      </c>
      <c r="W54" s="363">
        <v>0.17607600000000001</v>
      </c>
      <c r="X54" s="363">
        <v>0.17755799999999999</v>
      </c>
      <c r="Y54" s="363">
        <v>0.24383299999999999</v>
      </c>
      <c r="Z54" s="363">
        <v>0.28225299999999998</v>
      </c>
      <c r="AA54" s="363">
        <v>0.239366</v>
      </c>
      <c r="AB54" s="363">
        <v>0.35499000000000003</v>
      </c>
      <c r="AC54" s="363">
        <v>0.33967799999999998</v>
      </c>
      <c r="AD54" s="363">
        <v>0.31093700000000002</v>
      </c>
      <c r="AE54" s="363">
        <v>0.26480399999999998</v>
      </c>
      <c r="AF54" s="363">
        <v>0.30052800000000002</v>
      </c>
      <c r="AG54" s="363">
        <v>0.20437900000000001</v>
      </c>
      <c r="AH54" s="363">
        <v>0.31256899999999999</v>
      </c>
      <c r="AI54" s="363">
        <v>0.273532</v>
      </c>
      <c r="AJ54" s="363">
        <v>0.33228999999999997</v>
      </c>
      <c r="AK54" s="363">
        <v>0.30860199999999999</v>
      </c>
      <c r="AL54" s="363">
        <v>0.314496</v>
      </c>
      <c r="AM54" s="363">
        <v>0.25926199999999999</v>
      </c>
      <c r="AN54" s="363">
        <v>0.295321</v>
      </c>
      <c r="AO54" s="363">
        <v>0.34347699999999998</v>
      </c>
      <c r="AP54" s="363">
        <v>0.33806799999999998</v>
      </c>
      <c r="AQ54" s="363">
        <v>0.40735500000000002</v>
      </c>
      <c r="AR54" s="363">
        <v>0.466057</v>
      </c>
      <c r="AS54" s="363">
        <v>0.40657500000000002</v>
      </c>
      <c r="AT54" s="363">
        <v>0.55551200000000001</v>
      </c>
      <c r="AU54" s="363">
        <v>0.64413500000000001</v>
      </c>
      <c r="AV54" s="363">
        <v>0.62883299999999998</v>
      </c>
      <c r="AW54" s="363">
        <v>0.36074299999999998</v>
      </c>
      <c r="AX54" s="363">
        <v>0.36099999999999999</v>
      </c>
      <c r="AY54" s="920">
        <v>0.36099999999999999</v>
      </c>
      <c r="AZ54" s="374">
        <v>0.36099999999999999</v>
      </c>
      <c r="BA54" s="374">
        <v>0.36099999999999999</v>
      </c>
      <c r="BB54" s="374">
        <v>0.36099999999999999</v>
      </c>
      <c r="BC54" s="374">
        <v>0.36099999999999999</v>
      </c>
      <c r="BD54" s="374">
        <v>0.36099999999999999</v>
      </c>
      <c r="BE54" s="374">
        <v>0.36099999999999999</v>
      </c>
      <c r="BF54" s="374">
        <v>0.36099999999999999</v>
      </c>
      <c r="BG54" s="374">
        <v>0.36099999999999999</v>
      </c>
      <c r="BH54" s="374">
        <v>0.36099999999999999</v>
      </c>
      <c r="BI54" s="374">
        <v>0.36099999999999999</v>
      </c>
      <c r="BJ54" s="374">
        <v>0.36099999999999999</v>
      </c>
      <c r="BK54" s="374">
        <v>0.36099999999999999</v>
      </c>
      <c r="BL54" s="374">
        <v>0.36099999999999999</v>
      </c>
      <c r="BM54" s="374">
        <v>0.36099999999999999</v>
      </c>
      <c r="BN54" s="374">
        <v>0.36099999999999999</v>
      </c>
      <c r="BO54" s="374">
        <v>0.36099999999999999</v>
      </c>
      <c r="BP54" s="374">
        <v>0.36099999999999999</v>
      </c>
      <c r="BQ54" s="374">
        <v>0.36099999999999999</v>
      </c>
      <c r="BR54" s="374">
        <v>0.36099999999999999</v>
      </c>
      <c r="BS54" s="374">
        <v>0.36099999999999999</v>
      </c>
      <c r="BT54" s="374">
        <v>0.36099999999999999</v>
      </c>
      <c r="BU54" s="374">
        <v>0.36099999999999999</v>
      </c>
      <c r="BV54" s="374">
        <v>0.36099999999999999</v>
      </c>
    </row>
    <row r="55" spans="1:74" ht="11.05" customHeight="1" x14ac:dyDescent="0.2">
      <c r="A55" s="278"/>
      <c r="B55" s="577"/>
      <c r="C55" s="365"/>
      <c r="D55" s="365"/>
      <c r="E55" s="365"/>
      <c r="F55" s="365"/>
      <c r="G55" s="365"/>
      <c r="H55" s="365"/>
      <c r="I55" s="365"/>
      <c r="J55" s="365"/>
      <c r="K55" s="365"/>
      <c r="L55" s="365"/>
      <c r="M55" s="365"/>
      <c r="N55" s="365"/>
      <c r="O55" s="365"/>
      <c r="P55" s="365"/>
      <c r="Q55" s="365"/>
      <c r="R55" s="365"/>
      <c r="S55" s="365"/>
      <c r="T55" s="365"/>
      <c r="U55" s="365"/>
      <c r="V55" s="365"/>
      <c r="W55" s="365"/>
      <c r="X55" s="365"/>
      <c r="Y55" s="365"/>
      <c r="Z55" s="365"/>
      <c r="AA55" s="365"/>
      <c r="AB55" s="365"/>
      <c r="AC55" s="365"/>
      <c r="AD55" s="365"/>
      <c r="AE55" s="365"/>
      <c r="AF55" s="365"/>
      <c r="AG55" s="365"/>
      <c r="AH55" s="365"/>
      <c r="AI55" s="365"/>
      <c r="AJ55" s="365"/>
      <c r="AK55" s="365"/>
      <c r="AL55" s="365"/>
      <c r="AM55" s="365"/>
      <c r="AN55" s="365"/>
      <c r="AO55" s="365"/>
      <c r="AP55" s="365"/>
      <c r="AQ55" s="365"/>
      <c r="AR55" s="365"/>
      <c r="AS55" s="365"/>
      <c r="AT55" s="365"/>
      <c r="AU55" s="365"/>
      <c r="AV55" s="365"/>
      <c r="AW55" s="365"/>
      <c r="AX55" s="365"/>
      <c r="AY55" s="922"/>
      <c r="AZ55" s="376"/>
      <c r="BA55" s="376"/>
      <c r="BB55" s="376"/>
      <c r="BC55" s="376"/>
      <c r="BD55" s="376"/>
      <c r="BE55" s="376"/>
      <c r="BF55" s="376"/>
      <c r="BG55" s="376"/>
      <c r="BH55" s="376"/>
      <c r="BI55" s="376"/>
      <c r="BJ55" s="376"/>
      <c r="BK55" s="376"/>
      <c r="BL55" s="376"/>
      <c r="BM55" s="376"/>
      <c r="BN55" s="376"/>
      <c r="BO55" s="376"/>
      <c r="BP55" s="376"/>
      <c r="BQ55" s="376"/>
      <c r="BR55" s="376"/>
      <c r="BS55" s="376"/>
      <c r="BT55" s="376"/>
      <c r="BU55" s="376"/>
      <c r="BV55" s="376"/>
    </row>
    <row r="56" spans="1:74" s="287" customFormat="1" ht="11.05" customHeight="1" x14ac:dyDescent="0.2">
      <c r="A56" s="571" t="s">
        <v>1559</v>
      </c>
      <c r="B56" s="567" t="s">
        <v>1538</v>
      </c>
      <c r="C56" s="607">
        <v>170.35090500000001</v>
      </c>
      <c r="D56" s="607">
        <v>150.18066099999999</v>
      </c>
      <c r="E56" s="607">
        <v>152.32976600000001</v>
      </c>
      <c r="F56" s="607">
        <v>143.322968</v>
      </c>
      <c r="G56" s="607">
        <v>145.16365999999999</v>
      </c>
      <c r="H56" s="607">
        <v>145.800082</v>
      </c>
      <c r="I56" s="607">
        <v>148.11912599999999</v>
      </c>
      <c r="J56" s="607">
        <v>143.031058</v>
      </c>
      <c r="K56" s="607">
        <v>137.49927700000001</v>
      </c>
      <c r="L56" s="607">
        <v>138.034223</v>
      </c>
      <c r="M56" s="607">
        <v>137.545895</v>
      </c>
      <c r="N56" s="607">
        <v>136.57931099999999</v>
      </c>
      <c r="O56" s="607">
        <v>132.53527500000001</v>
      </c>
      <c r="P56" s="607">
        <v>127.815134</v>
      </c>
      <c r="Q56" s="607">
        <v>122.05478600000001</v>
      </c>
      <c r="R56" s="607">
        <v>113.37593099999999</v>
      </c>
      <c r="S56" s="607">
        <v>116.82481</v>
      </c>
      <c r="T56" s="607">
        <v>117.475059</v>
      </c>
      <c r="U56" s="607">
        <v>118.980351</v>
      </c>
      <c r="V56" s="607">
        <v>118.56959000000001</v>
      </c>
      <c r="W56" s="607">
        <v>116.054794</v>
      </c>
      <c r="X56" s="607">
        <v>115.630199</v>
      </c>
      <c r="Y56" s="607">
        <v>126.920648</v>
      </c>
      <c r="Z56" s="607">
        <v>125.91252</v>
      </c>
      <c r="AA56" s="607">
        <v>130.78320400000001</v>
      </c>
      <c r="AB56" s="607">
        <v>133.226733</v>
      </c>
      <c r="AC56" s="607">
        <v>120.861096</v>
      </c>
      <c r="AD56" s="607">
        <v>120.810107</v>
      </c>
      <c r="AE56" s="607">
        <v>120.963362</v>
      </c>
      <c r="AF56" s="607">
        <v>119.55630499999999</v>
      </c>
      <c r="AG56" s="607">
        <v>127.61006</v>
      </c>
      <c r="AH56" s="607">
        <v>124.146576</v>
      </c>
      <c r="AI56" s="607">
        <v>126.71482399999999</v>
      </c>
      <c r="AJ56" s="607">
        <v>116.79032599999999</v>
      </c>
      <c r="AK56" s="607">
        <v>121.80802300000001</v>
      </c>
      <c r="AL56" s="607">
        <v>139.777143</v>
      </c>
      <c r="AM56" s="607">
        <v>139.27569199999999</v>
      </c>
      <c r="AN56" s="607">
        <v>128.65023500000001</v>
      </c>
      <c r="AO56" s="607">
        <v>131.85746499999999</v>
      </c>
      <c r="AP56" s="607">
        <v>128.97462999999999</v>
      </c>
      <c r="AQ56" s="607">
        <v>130.3493</v>
      </c>
      <c r="AR56" s="607">
        <v>133.40813800000001</v>
      </c>
      <c r="AS56" s="607">
        <v>139.12683799999999</v>
      </c>
      <c r="AT56" s="607">
        <v>134.85186999999999</v>
      </c>
      <c r="AU56" s="607">
        <v>133.45749799999999</v>
      </c>
      <c r="AV56" s="607">
        <v>126.68462700000001</v>
      </c>
      <c r="AW56" s="607">
        <v>133.97407100000001</v>
      </c>
      <c r="AX56" s="607">
        <v>139.22891100000001</v>
      </c>
      <c r="AY56" s="946">
        <v>128.8451331</v>
      </c>
      <c r="AZ56" s="617">
        <v>124.95180000000001</v>
      </c>
      <c r="BA56" s="617">
        <v>118.95829999999999</v>
      </c>
      <c r="BB56" s="617">
        <v>117.4064</v>
      </c>
      <c r="BC56" s="617">
        <v>122.23090000000001</v>
      </c>
      <c r="BD56" s="617">
        <v>122.1485</v>
      </c>
      <c r="BE56" s="617">
        <v>123.8396</v>
      </c>
      <c r="BF56" s="617">
        <v>124.79649999999999</v>
      </c>
      <c r="BG56" s="617">
        <v>121.2638</v>
      </c>
      <c r="BH56" s="617">
        <v>114.197</v>
      </c>
      <c r="BI56" s="617">
        <v>119.2308</v>
      </c>
      <c r="BJ56" s="617">
        <v>122.21769999999999</v>
      </c>
      <c r="BK56" s="617">
        <v>125.15600000000001</v>
      </c>
      <c r="BL56" s="617">
        <v>119.0685</v>
      </c>
      <c r="BM56" s="617">
        <v>115.45</v>
      </c>
      <c r="BN56" s="617">
        <v>112.8509</v>
      </c>
      <c r="BO56" s="617">
        <v>117.2526</v>
      </c>
      <c r="BP56" s="617">
        <v>114.3592</v>
      </c>
      <c r="BQ56" s="617">
        <v>117.66800000000001</v>
      </c>
      <c r="BR56" s="617">
        <v>120.03660000000001</v>
      </c>
      <c r="BS56" s="617">
        <v>115.0052</v>
      </c>
      <c r="BT56" s="617">
        <v>108.17230000000001</v>
      </c>
      <c r="BU56" s="617">
        <v>111.89790000000001</v>
      </c>
      <c r="BV56" s="617">
        <v>119.56699999999999</v>
      </c>
    </row>
    <row r="57" spans="1:74" ht="11.05" customHeight="1" x14ac:dyDescent="0.2">
      <c r="A57" s="278" t="s">
        <v>214</v>
      </c>
      <c r="B57" s="568" t="s">
        <v>1132</v>
      </c>
      <c r="C57" s="608">
        <v>164.05760799999999</v>
      </c>
      <c r="D57" s="608">
        <v>144.01243700000001</v>
      </c>
      <c r="E57" s="608">
        <v>146.07853600000001</v>
      </c>
      <c r="F57" s="608">
        <v>137.21829700000001</v>
      </c>
      <c r="G57" s="608">
        <v>139.59954400000001</v>
      </c>
      <c r="H57" s="608">
        <v>140.132555</v>
      </c>
      <c r="I57" s="608">
        <v>142.13915600000001</v>
      </c>
      <c r="J57" s="608">
        <v>137.625441</v>
      </c>
      <c r="K57" s="608">
        <v>132.095395</v>
      </c>
      <c r="L57" s="608">
        <v>132.81144399999999</v>
      </c>
      <c r="M57" s="608">
        <v>131.69239400000001</v>
      </c>
      <c r="N57" s="608">
        <v>130.03906000000001</v>
      </c>
      <c r="O57" s="608">
        <v>125.281997</v>
      </c>
      <c r="P57" s="608">
        <v>120.609776</v>
      </c>
      <c r="Q57" s="608">
        <v>114.65761500000001</v>
      </c>
      <c r="R57" s="608">
        <v>106.291242</v>
      </c>
      <c r="S57" s="608">
        <v>109.712137</v>
      </c>
      <c r="T57" s="608">
        <v>111.329024</v>
      </c>
      <c r="U57" s="608">
        <v>112.59147400000001</v>
      </c>
      <c r="V57" s="608">
        <v>113.121844</v>
      </c>
      <c r="W57" s="608">
        <v>110.53083700000001</v>
      </c>
      <c r="X57" s="608">
        <v>110.49194900000001</v>
      </c>
      <c r="Y57" s="608">
        <v>120.60104200000001</v>
      </c>
      <c r="Z57" s="608">
        <v>118.89921</v>
      </c>
      <c r="AA57" s="608">
        <v>122.69627</v>
      </c>
      <c r="AB57" s="608">
        <v>124.661743</v>
      </c>
      <c r="AC57" s="608">
        <v>111.693021</v>
      </c>
      <c r="AD57" s="608">
        <v>111.71016400000001</v>
      </c>
      <c r="AE57" s="608">
        <v>112.76200900000001</v>
      </c>
      <c r="AF57" s="608">
        <v>111.99350800000001</v>
      </c>
      <c r="AG57" s="608">
        <v>119.786492</v>
      </c>
      <c r="AH57" s="608">
        <v>116.450351</v>
      </c>
      <c r="AI57" s="608">
        <v>118.841938</v>
      </c>
      <c r="AJ57" s="608">
        <v>109.617171</v>
      </c>
      <c r="AK57" s="608">
        <v>113.160725</v>
      </c>
      <c r="AL57" s="608">
        <v>130.48589899999999</v>
      </c>
      <c r="AM57" s="608">
        <v>128.69119499999999</v>
      </c>
      <c r="AN57" s="608">
        <v>117.795738</v>
      </c>
      <c r="AO57" s="608">
        <v>121.164891</v>
      </c>
      <c r="AP57" s="608">
        <v>117.841658</v>
      </c>
      <c r="AQ57" s="608">
        <v>120.27692</v>
      </c>
      <c r="AR57" s="608">
        <v>123.123904</v>
      </c>
      <c r="AS57" s="608">
        <v>129.60264599999999</v>
      </c>
      <c r="AT57" s="608">
        <v>125.44728499999999</v>
      </c>
      <c r="AU57" s="608">
        <v>124.295759</v>
      </c>
      <c r="AV57" s="608">
        <v>117.859622</v>
      </c>
      <c r="AW57" s="608">
        <v>125.034999</v>
      </c>
      <c r="AX57" s="608">
        <v>128.93899999999999</v>
      </c>
      <c r="AY57" s="931">
        <v>118.4158721</v>
      </c>
      <c r="AZ57" s="613">
        <v>114.58280000000001</v>
      </c>
      <c r="BA57" s="613">
        <v>108.7127</v>
      </c>
      <c r="BB57" s="613">
        <v>107.0856</v>
      </c>
      <c r="BC57" s="613">
        <v>112.3813</v>
      </c>
      <c r="BD57" s="613">
        <v>112.5245</v>
      </c>
      <c r="BE57" s="613">
        <v>114.28870000000001</v>
      </c>
      <c r="BF57" s="613">
        <v>115.5219</v>
      </c>
      <c r="BG57" s="613">
        <v>112.0472</v>
      </c>
      <c r="BH57" s="613">
        <v>105.06619999999999</v>
      </c>
      <c r="BI57" s="613">
        <v>109.643</v>
      </c>
      <c r="BJ57" s="613">
        <v>112.19029999999999</v>
      </c>
      <c r="BK57" s="613">
        <v>114.55970000000001</v>
      </c>
      <c r="BL57" s="613">
        <v>108.35720000000001</v>
      </c>
      <c r="BM57" s="613">
        <v>104.634</v>
      </c>
      <c r="BN57" s="613">
        <v>102.0416</v>
      </c>
      <c r="BO57" s="613">
        <v>106.9581</v>
      </c>
      <c r="BP57" s="613">
        <v>104.24339999999999</v>
      </c>
      <c r="BQ57" s="613">
        <v>107.5775</v>
      </c>
      <c r="BR57" s="613">
        <v>110.2265</v>
      </c>
      <c r="BS57" s="613">
        <v>105.3785</v>
      </c>
      <c r="BT57" s="613">
        <v>98.557090000000002</v>
      </c>
      <c r="BU57" s="613">
        <v>101.754</v>
      </c>
      <c r="BV57" s="613">
        <v>108.91160000000001</v>
      </c>
    </row>
    <row r="58" spans="1:74" ht="11.05" customHeight="1" x14ac:dyDescent="0.2">
      <c r="A58" s="278" t="s">
        <v>1533</v>
      </c>
      <c r="B58" s="568" t="s">
        <v>1534</v>
      </c>
      <c r="C58" s="608">
        <v>4.5803219999999998</v>
      </c>
      <c r="D58" s="608">
        <v>4.1893779999999996</v>
      </c>
      <c r="E58" s="608">
        <v>4.2837800000000001</v>
      </c>
      <c r="F58" s="608">
        <v>4.1831659999999999</v>
      </c>
      <c r="G58" s="608">
        <v>3.8045040000000001</v>
      </c>
      <c r="H58" s="608">
        <v>3.7475589999999999</v>
      </c>
      <c r="I58" s="608">
        <v>3.69692</v>
      </c>
      <c r="J58" s="608">
        <v>3.368598</v>
      </c>
      <c r="K58" s="608">
        <v>3.2295250000000002</v>
      </c>
      <c r="L58" s="608">
        <v>3.3396520000000001</v>
      </c>
      <c r="M58" s="608">
        <v>3.7468979999999998</v>
      </c>
      <c r="N58" s="608">
        <v>4.1874989999999999</v>
      </c>
      <c r="O58" s="608">
        <v>4.5435610000000004</v>
      </c>
      <c r="P58" s="608">
        <v>4.4573140000000002</v>
      </c>
      <c r="Q58" s="608">
        <v>4.6917960000000001</v>
      </c>
      <c r="R58" s="608">
        <v>4.2124980000000001</v>
      </c>
      <c r="S58" s="608">
        <v>3.8392409999999999</v>
      </c>
      <c r="T58" s="608">
        <v>3.4044020000000002</v>
      </c>
      <c r="U58" s="608">
        <v>3.2404609999999998</v>
      </c>
      <c r="V58" s="608">
        <v>2.893751</v>
      </c>
      <c r="W58" s="608">
        <v>2.8262809999999998</v>
      </c>
      <c r="X58" s="608">
        <v>2.9032480000000001</v>
      </c>
      <c r="Y58" s="608">
        <v>3.2323279999999999</v>
      </c>
      <c r="Z58" s="608">
        <v>3.6078510000000001</v>
      </c>
      <c r="AA58" s="608">
        <v>4.4015740000000001</v>
      </c>
      <c r="AB58" s="608">
        <v>4.8862120000000004</v>
      </c>
      <c r="AC58" s="608">
        <v>5.1326409999999996</v>
      </c>
      <c r="AD58" s="608">
        <v>4.957382</v>
      </c>
      <c r="AE58" s="608">
        <v>4.4874700000000001</v>
      </c>
      <c r="AF58" s="608">
        <v>3.997913</v>
      </c>
      <c r="AG58" s="608">
        <v>3.7529840000000001</v>
      </c>
      <c r="AH58" s="608">
        <v>3.6224940000000001</v>
      </c>
      <c r="AI58" s="608">
        <v>3.628952</v>
      </c>
      <c r="AJ58" s="608">
        <v>3.50522</v>
      </c>
      <c r="AK58" s="608">
        <v>3.6545230000000002</v>
      </c>
      <c r="AL58" s="608">
        <v>3.8134739999999998</v>
      </c>
      <c r="AM58" s="608">
        <v>4.205152</v>
      </c>
      <c r="AN58" s="608">
        <v>4.5640770000000002</v>
      </c>
      <c r="AO58" s="608">
        <v>4.4007630000000004</v>
      </c>
      <c r="AP58" s="608">
        <v>4.4130779999999996</v>
      </c>
      <c r="AQ58" s="608">
        <v>4.1852739999999997</v>
      </c>
      <c r="AR58" s="608">
        <v>3.7276500000000001</v>
      </c>
      <c r="AS58" s="608">
        <v>3.373122</v>
      </c>
      <c r="AT58" s="608">
        <v>3.1996020000000001</v>
      </c>
      <c r="AU58" s="608">
        <v>3.164625</v>
      </c>
      <c r="AV58" s="608">
        <v>3.0068589999999999</v>
      </c>
      <c r="AW58" s="608">
        <v>3.3085529999999999</v>
      </c>
      <c r="AX58" s="608">
        <v>4.05396</v>
      </c>
      <c r="AY58" s="931">
        <v>4.2549770000000002</v>
      </c>
      <c r="AZ58" s="613">
        <v>4.1087610000000003</v>
      </c>
      <c r="BA58" s="613">
        <v>3.9780389999999999</v>
      </c>
      <c r="BB58" s="613">
        <v>3.9250129999999999</v>
      </c>
      <c r="BC58" s="613">
        <v>3.6162190000000001</v>
      </c>
      <c r="BD58" s="613">
        <v>3.3693919999999999</v>
      </c>
      <c r="BE58" s="613">
        <v>3.2188099999999999</v>
      </c>
      <c r="BF58" s="613">
        <v>3.0319199999999999</v>
      </c>
      <c r="BG58" s="613">
        <v>3.0145909999999998</v>
      </c>
      <c r="BH58" s="613">
        <v>3.0166909999999998</v>
      </c>
      <c r="BI58" s="613">
        <v>3.25766</v>
      </c>
      <c r="BJ58" s="613">
        <v>3.5382500000000001</v>
      </c>
      <c r="BK58" s="613">
        <v>3.8364250000000002</v>
      </c>
      <c r="BL58" s="613">
        <v>3.956661</v>
      </c>
      <c r="BM58" s="613">
        <v>3.998332</v>
      </c>
      <c r="BN58" s="613">
        <v>3.8651629999999999</v>
      </c>
      <c r="BO58" s="613">
        <v>3.4959820000000001</v>
      </c>
      <c r="BP58" s="613">
        <v>3.287436</v>
      </c>
      <c r="BQ58" s="613">
        <v>3.173578</v>
      </c>
      <c r="BR58" s="613">
        <v>2.9725329999999999</v>
      </c>
      <c r="BS58" s="613">
        <v>2.8206910000000001</v>
      </c>
      <c r="BT58" s="613">
        <v>2.8883580000000002</v>
      </c>
      <c r="BU58" s="613">
        <v>3.1936469999999999</v>
      </c>
      <c r="BV58" s="613">
        <v>3.538173</v>
      </c>
    </row>
    <row r="59" spans="1:74" s="246" customFormat="1" ht="11.05" customHeight="1" x14ac:dyDescent="0.2">
      <c r="A59" s="278" t="s">
        <v>1535</v>
      </c>
      <c r="B59" s="606" t="s">
        <v>1550</v>
      </c>
      <c r="C59" s="844">
        <v>1.7129749999999999</v>
      </c>
      <c r="D59" s="844">
        <v>1.9788460000000001</v>
      </c>
      <c r="E59" s="844">
        <v>1.9674499999999999</v>
      </c>
      <c r="F59" s="844">
        <v>1.921505</v>
      </c>
      <c r="G59" s="844">
        <v>1.759612</v>
      </c>
      <c r="H59" s="844">
        <v>1.9199679999999999</v>
      </c>
      <c r="I59" s="844">
        <v>2.2830499999999998</v>
      </c>
      <c r="J59" s="844">
        <v>2.0370189999999999</v>
      </c>
      <c r="K59" s="844">
        <v>2.1743570000000001</v>
      </c>
      <c r="L59" s="844">
        <v>1.883127</v>
      </c>
      <c r="M59" s="844">
        <v>2.1066029999999998</v>
      </c>
      <c r="N59" s="844">
        <v>2.3527520000000002</v>
      </c>
      <c r="O59" s="844">
        <v>2.7097169999999999</v>
      </c>
      <c r="P59" s="844">
        <v>2.7480440000000002</v>
      </c>
      <c r="Q59" s="844">
        <v>2.7053750000000001</v>
      </c>
      <c r="R59" s="844">
        <v>2.8721909999999999</v>
      </c>
      <c r="S59" s="844">
        <v>3.2734320000000001</v>
      </c>
      <c r="T59" s="844">
        <v>2.7416330000000002</v>
      </c>
      <c r="U59" s="844">
        <v>3.1484160000000001</v>
      </c>
      <c r="V59" s="844">
        <v>2.553995</v>
      </c>
      <c r="W59" s="844">
        <v>2.697676</v>
      </c>
      <c r="X59" s="844">
        <v>2.2350020000000002</v>
      </c>
      <c r="Y59" s="844">
        <v>3.087278</v>
      </c>
      <c r="Z59" s="844">
        <v>3.405459</v>
      </c>
      <c r="AA59" s="844">
        <v>3.6853600000000002</v>
      </c>
      <c r="AB59" s="844">
        <v>3.6787779999999999</v>
      </c>
      <c r="AC59" s="844">
        <v>4.0354340000000004</v>
      </c>
      <c r="AD59" s="844">
        <v>4.1425609999999997</v>
      </c>
      <c r="AE59" s="844">
        <v>3.713883</v>
      </c>
      <c r="AF59" s="844">
        <v>3.5648840000000002</v>
      </c>
      <c r="AG59" s="844">
        <v>4.0705840000000002</v>
      </c>
      <c r="AH59" s="844">
        <v>4.0737310000000004</v>
      </c>
      <c r="AI59" s="844">
        <v>4.2439340000000003</v>
      </c>
      <c r="AJ59" s="844">
        <v>3.6679349999999999</v>
      </c>
      <c r="AK59" s="844">
        <v>4.992775</v>
      </c>
      <c r="AL59" s="844">
        <v>5.4777699999999996</v>
      </c>
      <c r="AM59" s="844">
        <v>6.3793449999999998</v>
      </c>
      <c r="AN59" s="844">
        <v>6.2904200000000001</v>
      </c>
      <c r="AO59" s="844">
        <v>6.291811</v>
      </c>
      <c r="AP59" s="844">
        <v>6.719894</v>
      </c>
      <c r="AQ59" s="844">
        <v>5.8871060000000002</v>
      </c>
      <c r="AR59" s="844">
        <v>6.556584</v>
      </c>
      <c r="AS59" s="844">
        <v>6.1510699999999998</v>
      </c>
      <c r="AT59" s="844">
        <v>6.2049830000000004</v>
      </c>
      <c r="AU59" s="844">
        <v>5.9971139999999998</v>
      </c>
      <c r="AV59" s="844">
        <v>5.8181459999999996</v>
      </c>
      <c r="AW59" s="844">
        <v>5.6305189999999996</v>
      </c>
      <c r="AX59" s="844">
        <v>6.235951</v>
      </c>
      <c r="AY59" s="950">
        <v>6.1742840000000001</v>
      </c>
      <c r="AZ59" s="845">
        <v>6.2602190000000002</v>
      </c>
      <c r="BA59" s="845">
        <v>6.2675530000000004</v>
      </c>
      <c r="BB59" s="845">
        <v>6.3958579999999996</v>
      </c>
      <c r="BC59" s="845">
        <v>6.2334170000000002</v>
      </c>
      <c r="BD59" s="845">
        <v>6.2546179999999998</v>
      </c>
      <c r="BE59" s="845">
        <v>6.3321160000000001</v>
      </c>
      <c r="BF59" s="845">
        <v>6.2426589999999997</v>
      </c>
      <c r="BG59" s="845">
        <v>6.2020330000000001</v>
      </c>
      <c r="BH59" s="845">
        <v>6.1141719999999999</v>
      </c>
      <c r="BI59" s="845">
        <v>6.3301179999999997</v>
      </c>
      <c r="BJ59" s="845">
        <v>6.4891779999999999</v>
      </c>
      <c r="BK59" s="845">
        <v>6.7599039999999997</v>
      </c>
      <c r="BL59" s="845">
        <v>6.7545739999999999</v>
      </c>
      <c r="BM59" s="845">
        <v>6.8176909999999999</v>
      </c>
      <c r="BN59" s="845">
        <v>6.9441240000000004</v>
      </c>
      <c r="BO59" s="845">
        <v>6.7985290000000003</v>
      </c>
      <c r="BP59" s="845">
        <v>6.8283610000000001</v>
      </c>
      <c r="BQ59" s="845">
        <v>6.9168940000000001</v>
      </c>
      <c r="BR59" s="845">
        <v>6.8375440000000003</v>
      </c>
      <c r="BS59" s="845">
        <v>6.8060210000000003</v>
      </c>
      <c r="BT59" s="845">
        <v>6.7268420000000004</v>
      </c>
      <c r="BU59" s="845">
        <v>6.9502459999999999</v>
      </c>
      <c r="BV59" s="845">
        <v>7.1172089999999999</v>
      </c>
    </row>
    <row r="60" spans="1:74" s="166" customFormat="1" ht="11.95" customHeight="1" x14ac:dyDescent="0.2">
      <c r="A60" s="165"/>
      <c r="B60" s="840" t="s">
        <v>1510</v>
      </c>
      <c r="C60" s="809"/>
      <c r="D60" s="809"/>
      <c r="E60" s="809"/>
      <c r="F60" s="809"/>
      <c r="G60" s="809"/>
      <c r="H60" s="809"/>
      <c r="I60" s="809"/>
      <c r="J60" s="809"/>
      <c r="K60" s="809"/>
      <c r="L60" s="809"/>
      <c r="M60" s="809"/>
      <c r="N60" s="809"/>
      <c r="O60" s="809"/>
      <c r="P60" s="809"/>
      <c r="Q60" s="787"/>
      <c r="R60" s="324"/>
      <c r="AY60" s="669"/>
      <c r="AZ60" s="224"/>
      <c r="BA60" s="224"/>
      <c r="BB60" s="224"/>
      <c r="BC60" s="224"/>
      <c r="BD60" s="669"/>
      <c r="BE60" s="224"/>
      <c r="BF60" s="669"/>
      <c r="BG60" s="669"/>
      <c r="BH60" s="669"/>
      <c r="BI60" s="669"/>
      <c r="BJ60" s="224"/>
    </row>
    <row r="61" spans="1:74" s="166" customFormat="1" ht="11.95" customHeight="1" x14ac:dyDescent="0.2">
      <c r="A61" s="165"/>
      <c r="B61" s="1062" t="s">
        <v>1567</v>
      </c>
      <c r="C61" s="1062"/>
      <c r="D61" s="1062"/>
      <c r="E61" s="1062"/>
      <c r="F61" s="1062"/>
      <c r="G61" s="1062"/>
      <c r="H61" s="1062"/>
      <c r="I61" s="1062"/>
      <c r="J61" s="1062"/>
      <c r="K61" s="1062"/>
      <c r="L61" s="1062"/>
      <c r="M61" s="1062"/>
      <c r="N61" s="1062"/>
      <c r="O61" s="1062"/>
      <c r="P61" s="1062"/>
      <c r="Q61" s="1062"/>
      <c r="R61" s="324"/>
      <c r="AY61" s="669"/>
      <c r="AZ61" s="224"/>
      <c r="BA61" s="224"/>
      <c r="BB61" s="224"/>
      <c r="BC61" s="224"/>
      <c r="BD61" s="669"/>
      <c r="BE61" s="224"/>
      <c r="BF61" s="669"/>
      <c r="BG61" s="669"/>
      <c r="BH61" s="669"/>
      <c r="BI61" s="669"/>
      <c r="BJ61" s="224"/>
    </row>
    <row r="62" spans="1:74" s="166" customFormat="1" ht="11.95" customHeight="1" x14ac:dyDescent="0.2">
      <c r="A62" s="165"/>
      <c r="B62" s="1062" t="s">
        <v>1580</v>
      </c>
      <c r="C62" s="1062"/>
      <c r="D62" s="1062"/>
      <c r="E62" s="1062"/>
      <c r="F62" s="1062"/>
      <c r="G62" s="1062"/>
      <c r="H62" s="1062"/>
      <c r="I62" s="1062"/>
      <c r="J62" s="1062"/>
      <c r="K62" s="1062"/>
      <c r="L62" s="1062"/>
      <c r="M62" s="1062"/>
      <c r="N62" s="1062"/>
      <c r="O62" s="1062"/>
      <c r="P62" s="1062"/>
      <c r="Q62" s="1062"/>
      <c r="R62" s="324"/>
      <c r="AY62" s="669"/>
      <c r="AZ62" s="224"/>
      <c r="BA62" s="224"/>
      <c r="BB62" s="224"/>
      <c r="BC62" s="224"/>
      <c r="BD62" s="669"/>
      <c r="BE62" s="224"/>
      <c r="BF62" s="669"/>
      <c r="BG62" s="669"/>
      <c r="BH62" s="669"/>
      <c r="BI62" s="669"/>
      <c r="BJ62" s="224"/>
    </row>
    <row r="63" spans="1:74" s="166" customFormat="1" ht="11.95" customHeight="1" x14ac:dyDescent="0.2">
      <c r="A63" s="165"/>
      <c r="B63" s="1062" t="s">
        <v>1575</v>
      </c>
      <c r="C63" s="1062"/>
      <c r="D63" s="1062"/>
      <c r="E63" s="1062"/>
      <c r="F63" s="1062"/>
      <c r="G63" s="1062"/>
      <c r="H63" s="1062"/>
      <c r="I63" s="1062"/>
      <c r="J63" s="1062"/>
      <c r="K63" s="1062"/>
      <c r="L63" s="1062"/>
      <c r="M63" s="1062"/>
      <c r="N63" s="1062"/>
      <c r="O63" s="1062"/>
      <c r="P63" s="1062"/>
      <c r="Q63" s="1062"/>
      <c r="R63" s="324"/>
      <c r="AY63" s="669"/>
      <c r="AZ63" s="224"/>
      <c r="BA63" s="224"/>
      <c r="BB63" s="224"/>
      <c r="BC63" s="224"/>
      <c r="BD63" s="669"/>
      <c r="BE63" s="224"/>
      <c r="BF63" s="669"/>
      <c r="BG63" s="669"/>
      <c r="BH63" s="669"/>
      <c r="BI63" s="669"/>
      <c r="BJ63" s="224"/>
    </row>
    <row r="64" spans="1:74" s="166" customFormat="1" ht="11.95" customHeight="1" x14ac:dyDescent="0.2">
      <c r="A64" s="165"/>
      <c r="B64" s="1063" t="s">
        <v>1576</v>
      </c>
      <c r="C64" s="1063"/>
      <c r="D64" s="1063"/>
      <c r="E64" s="1063"/>
      <c r="F64" s="1063"/>
      <c r="G64" s="1063"/>
      <c r="H64" s="1063"/>
      <c r="I64" s="1063"/>
      <c r="J64" s="1063"/>
      <c r="K64" s="1063"/>
      <c r="L64" s="1063"/>
      <c r="M64" s="1063"/>
      <c r="N64" s="1063"/>
      <c r="O64" s="1063"/>
      <c r="P64" s="1063"/>
      <c r="Q64" s="1063"/>
      <c r="R64" s="324"/>
      <c r="AY64" s="669"/>
      <c r="AZ64" s="224"/>
      <c r="BA64" s="224"/>
      <c r="BB64" s="224"/>
      <c r="BC64" s="224"/>
      <c r="BD64" s="669"/>
      <c r="BE64" s="224"/>
      <c r="BF64" s="669"/>
      <c r="BG64" s="669"/>
      <c r="BH64" s="669"/>
      <c r="BI64" s="669"/>
      <c r="BJ64" s="224"/>
    </row>
    <row r="65" spans="1:74" s="166" customFormat="1" ht="11.95" customHeight="1" x14ac:dyDescent="0.2">
      <c r="A65" s="165"/>
      <c r="B65" s="840" t="s">
        <v>1577</v>
      </c>
      <c r="C65" s="809"/>
      <c r="D65" s="809"/>
      <c r="E65" s="809"/>
      <c r="F65" s="809"/>
      <c r="G65" s="809"/>
      <c r="H65" s="843"/>
      <c r="I65" s="809"/>
      <c r="J65" s="809"/>
      <c r="K65" s="809"/>
      <c r="L65" s="809"/>
      <c r="M65" s="809"/>
      <c r="N65" s="809"/>
      <c r="O65" s="809"/>
      <c r="P65" s="809"/>
      <c r="Q65" s="787"/>
      <c r="R65" s="324"/>
      <c r="AY65" s="669"/>
      <c r="AZ65" s="224"/>
      <c r="BA65" s="224"/>
      <c r="BB65" s="224"/>
      <c r="BC65" s="224"/>
      <c r="BD65" s="669"/>
      <c r="BE65" s="224"/>
      <c r="BF65" s="669"/>
      <c r="BG65" s="669"/>
      <c r="BH65" s="669"/>
      <c r="BI65" s="669"/>
      <c r="BJ65" s="224"/>
    </row>
    <row r="66" spans="1:74" s="166" customFormat="1" ht="11.95" customHeight="1" x14ac:dyDescent="0.2">
      <c r="A66" s="165"/>
      <c r="B66" s="840" t="s">
        <v>1578</v>
      </c>
      <c r="C66" s="809"/>
      <c r="D66" s="809"/>
      <c r="E66" s="809"/>
      <c r="F66" s="809"/>
      <c r="G66" s="809"/>
      <c r="H66" s="843"/>
      <c r="I66" s="809"/>
      <c r="J66" s="809"/>
      <c r="K66" s="809"/>
      <c r="L66" s="809"/>
      <c r="M66" s="809"/>
      <c r="N66" s="809"/>
      <c r="O66" s="809"/>
      <c r="P66" s="809"/>
      <c r="Q66" s="787"/>
      <c r="R66" s="324"/>
      <c r="AY66" s="669"/>
      <c r="AZ66" s="224"/>
      <c r="BA66" s="224"/>
      <c r="BB66" s="224"/>
      <c r="BC66" s="224"/>
      <c r="BD66" s="669"/>
      <c r="BE66" s="224"/>
      <c r="BF66" s="669"/>
      <c r="BG66" s="669"/>
      <c r="BH66" s="669"/>
      <c r="BI66" s="669"/>
      <c r="BJ66" s="224"/>
    </row>
    <row r="67" spans="1:74" s="166" customFormat="1" ht="11.95" customHeight="1" x14ac:dyDescent="0.2">
      <c r="A67" s="165"/>
      <c r="B67" s="840" t="s">
        <v>1579</v>
      </c>
      <c r="C67" s="809"/>
      <c r="D67" s="809"/>
      <c r="E67" s="809"/>
      <c r="F67" s="809"/>
      <c r="G67" s="809"/>
      <c r="H67" s="843"/>
      <c r="I67" s="809"/>
      <c r="J67" s="809"/>
      <c r="K67" s="809"/>
      <c r="L67" s="809"/>
      <c r="M67" s="809"/>
      <c r="N67" s="809"/>
      <c r="O67" s="809"/>
      <c r="P67" s="809"/>
      <c r="Q67" s="787"/>
      <c r="R67" s="324"/>
      <c r="AY67" s="669"/>
      <c r="AZ67" s="224"/>
      <c r="BA67" s="224"/>
      <c r="BB67" s="224"/>
      <c r="BC67" s="224"/>
      <c r="BD67" s="669"/>
      <c r="BE67" s="224"/>
      <c r="BF67" s="669"/>
      <c r="BG67" s="669"/>
      <c r="BH67" s="669"/>
      <c r="BI67" s="669"/>
      <c r="BJ67" s="224"/>
    </row>
    <row r="68" spans="1:74" s="166" customFormat="1" x14ac:dyDescent="0.2">
      <c r="A68" s="165"/>
      <c r="B68" s="799" t="s">
        <v>826</v>
      </c>
      <c r="C68" s="813"/>
      <c r="D68" s="813"/>
      <c r="E68" s="813"/>
      <c r="F68" s="813"/>
      <c r="G68" s="813"/>
      <c r="H68" s="813"/>
      <c r="I68" s="813"/>
      <c r="J68" s="813"/>
      <c r="K68" s="813"/>
      <c r="L68" s="813"/>
      <c r="M68" s="813"/>
      <c r="N68" s="813"/>
      <c r="O68" s="813"/>
      <c r="P68" s="813"/>
      <c r="Q68" s="813"/>
      <c r="R68" s="324"/>
      <c r="AY68" s="669"/>
      <c r="AZ68" s="224"/>
      <c r="BA68" s="224"/>
      <c r="BB68" s="224"/>
      <c r="BC68" s="224"/>
      <c r="BD68" s="669"/>
      <c r="BE68" s="224"/>
      <c r="BF68" s="669"/>
      <c r="BG68" s="669"/>
      <c r="BH68" s="669"/>
      <c r="BI68" s="669"/>
      <c r="BJ68" s="224"/>
    </row>
    <row r="69" spans="1:74" s="166" customFormat="1" ht="11.95" customHeight="1" x14ac:dyDescent="0.2">
      <c r="A69" s="165"/>
      <c r="B69" s="1018" t="str">
        <f>Dates!$G$2</f>
        <v>EIA completed modeling and analysis for this report on Thursday, February 6, 2025.</v>
      </c>
      <c r="C69" s="1019"/>
      <c r="D69" s="1019"/>
      <c r="E69" s="1019"/>
      <c r="F69" s="1019"/>
      <c r="G69" s="1019"/>
      <c r="H69" s="1019"/>
      <c r="I69" s="1019"/>
      <c r="J69" s="1019"/>
      <c r="K69" s="1019"/>
      <c r="L69" s="1019"/>
      <c r="M69" s="1019"/>
      <c r="N69" s="1019"/>
      <c r="O69" s="1019"/>
      <c r="P69" s="1019"/>
      <c r="Q69" s="1019"/>
      <c r="R69" s="324"/>
      <c r="AY69" s="669"/>
      <c r="AZ69" s="224"/>
      <c r="BA69" s="224"/>
      <c r="BB69" s="224"/>
      <c r="BC69" s="224"/>
      <c r="BD69" s="669"/>
      <c r="BE69" s="224"/>
      <c r="BF69" s="669"/>
      <c r="BG69" s="669"/>
      <c r="BH69" s="669"/>
      <c r="BI69" s="669"/>
      <c r="BJ69" s="224"/>
    </row>
    <row r="70" spans="1:74" s="166" customFormat="1" ht="12.85" x14ac:dyDescent="0.2">
      <c r="A70" s="165"/>
      <c r="B70" s="1017" t="s">
        <v>483</v>
      </c>
      <c r="C70" s="1019"/>
      <c r="D70" s="1019"/>
      <c r="E70" s="1019"/>
      <c r="F70" s="1019"/>
      <c r="G70" s="1019"/>
      <c r="H70" s="1019"/>
      <c r="I70" s="1019"/>
      <c r="J70" s="1019"/>
      <c r="K70" s="1019"/>
      <c r="L70" s="1019"/>
      <c r="M70" s="1019"/>
      <c r="N70" s="1019"/>
      <c r="O70" s="1019"/>
      <c r="P70" s="1019"/>
      <c r="Q70" s="1019"/>
      <c r="R70" s="324"/>
      <c r="AY70" s="669"/>
      <c r="AZ70" s="224"/>
      <c r="BA70" s="224"/>
      <c r="BB70" s="224"/>
      <c r="BC70" s="224"/>
      <c r="BD70" s="669"/>
      <c r="BE70" s="224"/>
      <c r="BF70" s="669"/>
      <c r="BG70" s="669"/>
      <c r="BH70" s="669"/>
      <c r="BI70" s="669"/>
      <c r="BJ70" s="224"/>
    </row>
    <row r="71" spans="1:74" s="166" customFormat="1" x14ac:dyDescent="0.2">
      <c r="A71" s="165"/>
      <c r="B71" s="1062" t="s">
        <v>1440</v>
      </c>
      <c r="C71" s="1062"/>
      <c r="D71" s="1062"/>
      <c r="E71" s="1062"/>
      <c r="F71" s="1062"/>
      <c r="G71" s="1062"/>
      <c r="H71" s="1062"/>
      <c r="I71" s="1062"/>
      <c r="J71" s="1062"/>
      <c r="K71" s="1062"/>
      <c r="L71" s="1062"/>
      <c r="M71" s="1062"/>
      <c r="N71" s="1062"/>
      <c r="O71" s="1062"/>
      <c r="P71" s="1062"/>
      <c r="Q71" s="1062"/>
      <c r="R71" s="1062"/>
      <c r="AY71" s="669"/>
      <c r="AZ71" s="224"/>
      <c r="BA71" s="224"/>
      <c r="BB71" s="224"/>
      <c r="BC71" s="224"/>
      <c r="BD71" s="669"/>
      <c r="BE71" s="224"/>
      <c r="BF71" s="669"/>
      <c r="BG71" s="669"/>
      <c r="BH71" s="669"/>
      <c r="BI71" s="669"/>
      <c r="BJ71" s="224"/>
    </row>
    <row r="72" spans="1:74" s="166" customFormat="1" ht="10.199999999999999" customHeight="1" x14ac:dyDescent="0.2">
      <c r="A72" s="165"/>
      <c r="B72" s="1004" t="s">
        <v>492</v>
      </c>
      <c r="C72" s="1006"/>
      <c r="D72" s="1006"/>
      <c r="E72" s="1006"/>
      <c r="F72" s="1006"/>
      <c r="G72" s="1006"/>
      <c r="H72" s="1006"/>
      <c r="I72" s="1006"/>
      <c r="J72" s="1006"/>
      <c r="K72" s="1006"/>
      <c r="L72" s="1006"/>
      <c r="M72" s="1006"/>
      <c r="N72" s="1006"/>
      <c r="O72" s="1006"/>
      <c r="P72" s="1006"/>
      <c r="Q72" s="1067"/>
      <c r="R72" s="324"/>
      <c r="AY72" s="669"/>
      <c r="AZ72" s="224"/>
      <c r="BA72" s="224"/>
      <c r="BB72" s="224"/>
      <c r="BC72" s="224"/>
      <c r="BD72" s="669"/>
      <c r="BE72" s="224"/>
      <c r="BF72" s="669"/>
      <c r="BG72" s="669"/>
      <c r="BH72" s="669"/>
      <c r="BI72" s="669"/>
      <c r="BJ72" s="224"/>
    </row>
    <row r="73" spans="1:74" s="166" customFormat="1" ht="11.95" customHeight="1" x14ac:dyDescent="0.2">
      <c r="A73" s="165"/>
      <c r="B73" s="799" t="s">
        <v>840</v>
      </c>
      <c r="C73"/>
      <c r="D73"/>
      <c r="E73"/>
      <c r="F73"/>
      <c r="G73"/>
      <c r="H73"/>
      <c r="I73"/>
      <c r="J73"/>
      <c r="K73"/>
      <c r="L73"/>
      <c r="M73"/>
      <c r="N73"/>
      <c r="O73"/>
      <c r="P73"/>
      <c r="Q73"/>
      <c r="R73" s="324"/>
      <c r="AY73" s="669"/>
      <c r="AZ73" s="224"/>
      <c r="BA73" s="224"/>
      <c r="BB73" s="224"/>
      <c r="BC73" s="224"/>
      <c r="BD73" s="669"/>
      <c r="BE73" s="224"/>
      <c r="BF73" s="669"/>
      <c r="BG73" s="669"/>
      <c r="BH73" s="669"/>
      <c r="BI73" s="669"/>
      <c r="BJ73" s="224"/>
    </row>
    <row r="74" spans="1:74" s="358" customFormat="1" x14ac:dyDescent="0.2">
      <c r="A74" s="357"/>
      <c r="B74" s="1066" t="s">
        <v>1591</v>
      </c>
      <c r="C74" s="1066"/>
      <c r="D74" s="1066"/>
      <c r="E74" s="1066"/>
      <c r="F74" s="1066"/>
      <c r="G74" s="1066"/>
      <c r="H74" s="1066"/>
      <c r="I74" s="1066"/>
      <c r="J74" s="1066"/>
      <c r="K74" s="1066"/>
      <c r="L74" s="1066"/>
      <c r="M74" s="1066"/>
      <c r="N74" s="1066"/>
      <c r="O74" s="1066"/>
      <c r="P74" s="1066"/>
      <c r="Q74" s="1066"/>
      <c r="R74" s="324"/>
      <c r="AY74" s="361"/>
      <c r="BD74" s="361"/>
      <c r="BF74" s="361"/>
      <c r="BG74" s="361"/>
      <c r="BH74" s="361"/>
      <c r="BI74" s="361"/>
    </row>
    <row r="75" spans="1:74" s="166" customFormat="1" ht="11.95" customHeight="1" x14ac:dyDescent="0.2">
      <c r="A75" s="165"/>
      <c r="B75" s="1017" t="s">
        <v>842</v>
      </c>
      <c r="C75" s="1019"/>
      <c r="D75" s="1019"/>
      <c r="E75" s="1019"/>
      <c r="F75" s="1019"/>
      <c r="G75" s="1019"/>
      <c r="H75" s="1019"/>
      <c r="I75" s="1019"/>
      <c r="J75" s="1019"/>
      <c r="K75" s="1019"/>
      <c r="L75" s="1019"/>
      <c r="M75" s="1019"/>
      <c r="N75" s="1019"/>
      <c r="O75" s="1019"/>
      <c r="P75" s="1019"/>
      <c r="Q75" s="1019"/>
      <c r="R75" s="246"/>
      <c r="AY75" s="669"/>
      <c r="AZ75" s="224"/>
      <c r="BA75" s="224"/>
      <c r="BB75" s="224"/>
      <c r="BC75" s="224"/>
      <c r="BD75" s="669"/>
      <c r="BE75" s="224"/>
      <c r="BF75" s="669"/>
      <c r="BG75" s="669"/>
      <c r="BH75" s="669"/>
      <c r="BI75" s="669"/>
      <c r="BJ75" s="224"/>
    </row>
    <row r="76" spans="1:74" x14ac:dyDescent="0.2">
      <c r="BD76" s="670"/>
      <c r="BE76" s="151"/>
      <c r="BF76" s="670"/>
      <c r="BK76" s="151"/>
      <c r="BL76" s="151"/>
      <c r="BM76" s="151"/>
      <c r="BN76" s="151"/>
      <c r="BO76" s="151"/>
      <c r="BP76" s="151"/>
      <c r="BQ76" s="151"/>
      <c r="BR76" s="151"/>
      <c r="BS76" s="151"/>
      <c r="BT76" s="151"/>
      <c r="BU76" s="151"/>
      <c r="BV76" s="151"/>
    </row>
    <row r="77" spans="1:74" x14ac:dyDescent="0.2">
      <c r="BD77" s="670"/>
      <c r="BE77" s="151"/>
      <c r="BF77" s="670"/>
      <c r="BK77" s="151"/>
      <c r="BL77" s="151"/>
      <c r="BM77" s="151"/>
      <c r="BN77" s="151"/>
      <c r="BO77" s="151"/>
      <c r="BP77" s="151"/>
      <c r="BQ77" s="151"/>
      <c r="BR77" s="151"/>
      <c r="BS77" s="151"/>
      <c r="BT77" s="151"/>
      <c r="BU77" s="151"/>
      <c r="BV77" s="151"/>
    </row>
    <row r="78" spans="1:74" x14ac:dyDescent="0.2">
      <c r="BD78" s="670"/>
      <c r="BE78" s="151"/>
      <c r="BF78" s="670"/>
      <c r="BK78" s="151"/>
      <c r="BL78" s="151"/>
      <c r="BM78" s="151"/>
      <c r="BN78" s="151"/>
      <c r="BO78" s="151"/>
      <c r="BP78" s="151"/>
      <c r="BQ78" s="151"/>
      <c r="BR78" s="151"/>
      <c r="BS78" s="151"/>
      <c r="BT78" s="151"/>
      <c r="BU78" s="151"/>
      <c r="BV78" s="151"/>
    </row>
    <row r="79" spans="1:74" x14ac:dyDescent="0.2">
      <c r="BD79" s="670"/>
      <c r="BE79" s="151"/>
      <c r="BF79" s="670"/>
      <c r="BK79" s="151"/>
      <c r="BL79" s="151"/>
      <c r="BM79" s="151"/>
      <c r="BN79" s="151"/>
      <c r="BO79" s="151"/>
      <c r="BP79" s="151"/>
      <c r="BQ79" s="151"/>
      <c r="BR79" s="151"/>
      <c r="BS79" s="151"/>
      <c r="BT79" s="151"/>
      <c r="BU79" s="151"/>
      <c r="BV79" s="151"/>
    </row>
    <row r="80" spans="1:74" x14ac:dyDescent="0.2">
      <c r="BD80" s="670"/>
      <c r="BE80" s="151"/>
      <c r="BF80" s="670"/>
      <c r="BK80" s="151"/>
      <c r="BL80" s="151"/>
      <c r="BM80" s="151"/>
      <c r="BN80" s="151"/>
      <c r="BO80" s="151"/>
      <c r="BP80" s="151"/>
      <c r="BQ80" s="151"/>
      <c r="BR80" s="151"/>
      <c r="BS80" s="151"/>
      <c r="BT80" s="151"/>
      <c r="BU80" s="151"/>
      <c r="BV80" s="151"/>
    </row>
    <row r="81" spans="56:74" x14ac:dyDescent="0.2">
      <c r="BD81" s="670"/>
      <c r="BE81" s="151"/>
      <c r="BF81" s="670"/>
      <c r="BK81" s="151"/>
      <c r="BL81" s="151"/>
      <c r="BM81" s="151"/>
      <c r="BN81" s="151"/>
      <c r="BO81" s="151"/>
      <c r="BP81" s="151"/>
      <c r="BQ81" s="151"/>
      <c r="BR81" s="151"/>
      <c r="BS81" s="151"/>
      <c r="BT81" s="151"/>
      <c r="BU81" s="151"/>
      <c r="BV81" s="151"/>
    </row>
    <row r="82" spans="56:74" x14ac:dyDescent="0.2">
      <c r="BD82" s="670"/>
      <c r="BE82" s="151"/>
      <c r="BF82" s="670"/>
      <c r="BK82" s="151"/>
      <c r="BL82" s="151"/>
      <c r="BM82" s="151"/>
      <c r="BN82" s="151"/>
      <c r="BO82" s="151"/>
      <c r="BP82" s="151"/>
      <c r="BQ82" s="151"/>
      <c r="BR82" s="151"/>
      <c r="BS82" s="151"/>
      <c r="BT82" s="151"/>
      <c r="BU82" s="151"/>
      <c r="BV82" s="151"/>
    </row>
    <row r="83" spans="56:74" x14ac:dyDescent="0.2">
      <c r="BD83" s="670"/>
      <c r="BE83" s="151"/>
      <c r="BF83" s="670"/>
      <c r="BK83" s="151"/>
      <c r="BL83" s="151"/>
      <c r="BM83" s="151"/>
      <c r="BN83" s="151"/>
      <c r="BO83" s="151"/>
      <c r="BP83" s="151"/>
      <c r="BQ83" s="151"/>
      <c r="BR83" s="151"/>
      <c r="BS83" s="151"/>
      <c r="BT83" s="151"/>
      <c r="BU83" s="151"/>
      <c r="BV83" s="151"/>
    </row>
    <row r="84" spans="56:74" x14ac:dyDescent="0.2">
      <c r="BD84" s="670"/>
      <c r="BE84" s="151"/>
      <c r="BF84" s="670"/>
      <c r="BK84" s="151"/>
      <c r="BL84" s="151"/>
      <c r="BM84" s="151"/>
      <c r="BN84" s="151"/>
      <c r="BO84" s="151"/>
      <c r="BP84" s="151"/>
      <c r="BQ84" s="151"/>
      <c r="BR84" s="151"/>
      <c r="BS84" s="151"/>
      <c r="BT84" s="151"/>
      <c r="BU84" s="151"/>
      <c r="BV84" s="151"/>
    </row>
    <row r="85" spans="56:74" x14ac:dyDescent="0.2">
      <c r="BD85" s="670"/>
      <c r="BE85" s="151"/>
      <c r="BF85" s="670"/>
      <c r="BK85" s="151"/>
      <c r="BL85" s="151"/>
      <c r="BM85" s="151"/>
      <c r="BN85" s="151"/>
      <c r="BO85" s="151"/>
      <c r="BP85" s="151"/>
      <c r="BQ85" s="151"/>
      <c r="BR85" s="151"/>
      <c r="BS85" s="151"/>
      <c r="BT85" s="151"/>
      <c r="BU85" s="151"/>
      <c r="BV85" s="151"/>
    </row>
    <row r="86" spans="56:74" x14ac:dyDescent="0.2">
      <c r="BD86" s="670"/>
      <c r="BE86" s="151"/>
      <c r="BF86" s="670"/>
      <c r="BK86" s="151"/>
      <c r="BL86" s="151"/>
      <c r="BM86" s="151"/>
      <c r="BN86" s="151"/>
      <c r="BO86" s="151"/>
      <c r="BP86" s="151"/>
      <c r="BQ86" s="151"/>
      <c r="BR86" s="151"/>
      <c r="BS86" s="151"/>
      <c r="BT86" s="151"/>
      <c r="BU86" s="151"/>
      <c r="BV86" s="151"/>
    </row>
    <row r="87" spans="56:74" x14ac:dyDescent="0.2">
      <c r="BD87" s="670"/>
      <c r="BE87" s="151"/>
      <c r="BF87" s="670"/>
      <c r="BK87" s="151"/>
      <c r="BL87" s="151"/>
      <c r="BM87" s="151"/>
      <c r="BN87" s="151"/>
      <c r="BO87" s="151"/>
      <c r="BP87" s="151"/>
      <c r="BQ87" s="151"/>
      <c r="BR87" s="151"/>
      <c r="BS87" s="151"/>
      <c r="BT87" s="151"/>
      <c r="BU87" s="151"/>
      <c r="BV87" s="151"/>
    </row>
    <row r="88" spans="56:74" x14ac:dyDescent="0.2">
      <c r="BD88" s="670"/>
      <c r="BE88" s="151"/>
      <c r="BF88" s="670"/>
      <c r="BK88" s="151"/>
      <c r="BL88" s="151"/>
      <c r="BM88" s="151"/>
      <c r="BN88" s="151"/>
      <c r="BO88" s="151"/>
      <c r="BP88" s="151"/>
      <c r="BQ88" s="151"/>
      <c r="BR88" s="151"/>
      <c r="BS88" s="151"/>
      <c r="BT88" s="151"/>
      <c r="BU88" s="151"/>
      <c r="BV88" s="151"/>
    </row>
    <row r="89" spans="56:74" x14ac:dyDescent="0.2">
      <c r="BD89" s="670"/>
      <c r="BE89" s="151"/>
      <c r="BF89" s="670"/>
      <c r="BK89" s="151"/>
      <c r="BL89" s="151"/>
      <c r="BM89" s="151"/>
      <c r="BN89" s="151"/>
      <c r="BO89" s="151"/>
      <c r="BP89" s="151"/>
      <c r="BQ89" s="151"/>
      <c r="BR89" s="151"/>
      <c r="BS89" s="151"/>
      <c r="BT89" s="151"/>
      <c r="BU89" s="151"/>
      <c r="BV89" s="151"/>
    </row>
    <row r="90" spans="56:74" x14ac:dyDescent="0.2">
      <c r="BD90" s="670"/>
      <c r="BE90" s="151"/>
      <c r="BF90" s="670"/>
      <c r="BK90" s="151"/>
      <c r="BL90" s="151"/>
      <c r="BM90" s="151"/>
      <c r="BN90" s="151"/>
      <c r="BO90" s="151"/>
      <c r="BP90" s="151"/>
      <c r="BQ90" s="151"/>
      <c r="BR90" s="151"/>
      <c r="BS90" s="151"/>
      <c r="BT90" s="151"/>
      <c r="BU90" s="151"/>
      <c r="BV90" s="151"/>
    </row>
    <row r="91" spans="56:74" x14ac:dyDescent="0.2">
      <c r="BD91" s="670"/>
      <c r="BE91" s="151"/>
      <c r="BF91" s="670"/>
      <c r="BK91" s="151"/>
      <c r="BL91" s="151"/>
      <c r="BM91" s="151"/>
      <c r="BN91" s="151"/>
      <c r="BO91" s="151"/>
      <c r="BP91" s="151"/>
      <c r="BQ91" s="151"/>
      <c r="BR91" s="151"/>
      <c r="BS91" s="151"/>
      <c r="BT91" s="151"/>
      <c r="BU91" s="151"/>
      <c r="BV91" s="151"/>
    </row>
    <row r="92" spans="56:74" x14ac:dyDescent="0.2">
      <c r="BD92" s="670"/>
      <c r="BE92" s="151"/>
      <c r="BF92" s="670"/>
      <c r="BK92" s="151"/>
      <c r="BL92" s="151"/>
      <c r="BM92" s="151"/>
      <c r="BN92" s="151"/>
      <c r="BO92" s="151"/>
      <c r="BP92" s="151"/>
      <c r="BQ92" s="151"/>
      <c r="BR92" s="151"/>
      <c r="BS92" s="151"/>
      <c r="BT92" s="151"/>
      <c r="BU92" s="151"/>
      <c r="BV92" s="151"/>
    </row>
    <row r="93" spans="56:74" x14ac:dyDescent="0.2">
      <c r="BD93" s="670"/>
      <c r="BE93" s="151"/>
      <c r="BF93" s="670"/>
      <c r="BK93" s="151"/>
      <c r="BL93" s="151"/>
      <c r="BM93" s="151"/>
      <c r="BN93" s="151"/>
      <c r="BO93" s="151"/>
      <c r="BP93" s="151"/>
      <c r="BQ93" s="151"/>
      <c r="BR93" s="151"/>
      <c r="BS93" s="151"/>
      <c r="BT93" s="151"/>
      <c r="BU93" s="151"/>
      <c r="BV93" s="151"/>
    </row>
    <row r="94" spans="56:74" x14ac:dyDescent="0.2">
      <c r="BD94" s="670"/>
      <c r="BE94" s="151"/>
      <c r="BF94" s="670"/>
      <c r="BK94" s="151"/>
      <c r="BL94" s="151"/>
      <c r="BM94" s="151"/>
      <c r="BN94" s="151"/>
      <c r="BO94" s="151"/>
      <c r="BP94" s="151"/>
      <c r="BQ94" s="151"/>
      <c r="BR94" s="151"/>
      <c r="BS94" s="151"/>
      <c r="BT94" s="151"/>
      <c r="BU94" s="151"/>
      <c r="BV94" s="151"/>
    </row>
    <row r="95" spans="56:74" x14ac:dyDescent="0.2">
      <c r="BD95" s="670"/>
      <c r="BE95" s="151"/>
      <c r="BF95" s="670"/>
      <c r="BK95" s="151"/>
      <c r="BL95" s="151"/>
      <c r="BM95" s="151"/>
      <c r="BN95" s="151"/>
      <c r="BO95" s="151"/>
      <c r="BP95" s="151"/>
      <c r="BQ95" s="151"/>
      <c r="BR95" s="151"/>
      <c r="BS95" s="151"/>
      <c r="BT95" s="151"/>
      <c r="BU95" s="151"/>
      <c r="BV95" s="151"/>
    </row>
    <row r="96" spans="56:74" x14ac:dyDescent="0.2">
      <c r="BD96" s="670"/>
      <c r="BE96" s="151"/>
      <c r="BF96" s="670"/>
      <c r="BK96" s="151"/>
      <c r="BL96" s="151"/>
      <c r="BM96" s="151"/>
      <c r="BN96" s="151"/>
      <c r="BO96" s="151"/>
      <c r="BP96" s="151"/>
      <c r="BQ96" s="151"/>
      <c r="BR96" s="151"/>
      <c r="BS96" s="151"/>
      <c r="BT96" s="151"/>
      <c r="BU96" s="151"/>
      <c r="BV96" s="151"/>
    </row>
    <row r="97" spans="56:74" x14ac:dyDescent="0.2">
      <c r="BD97" s="670"/>
      <c r="BE97" s="151"/>
      <c r="BF97" s="670"/>
      <c r="BK97" s="151"/>
      <c r="BL97" s="151"/>
      <c r="BM97" s="151"/>
      <c r="BN97" s="151"/>
      <c r="BO97" s="151"/>
      <c r="BP97" s="151"/>
      <c r="BQ97" s="151"/>
      <c r="BR97" s="151"/>
      <c r="BS97" s="151"/>
      <c r="BT97" s="151"/>
      <c r="BU97" s="151"/>
      <c r="BV97" s="151"/>
    </row>
    <row r="98" spans="56:74" x14ac:dyDescent="0.2">
      <c r="BD98" s="670"/>
      <c r="BE98" s="151"/>
      <c r="BF98" s="670"/>
      <c r="BK98" s="151"/>
      <c r="BL98" s="151"/>
      <c r="BM98" s="151"/>
      <c r="BN98" s="151"/>
      <c r="BO98" s="151"/>
      <c r="BP98" s="151"/>
      <c r="BQ98" s="151"/>
      <c r="BR98" s="151"/>
      <c r="BS98" s="151"/>
      <c r="BT98" s="151"/>
      <c r="BU98" s="151"/>
      <c r="BV98" s="151"/>
    </row>
    <row r="99" spans="56:74" x14ac:dyDescent="0.2">
      <c r="BD99" s="670"/>
      <c r="BE99" s="151"/>
      <c r="BF99" s="670"/>
      <c r="BK99" s="151"/>
      <c r="BL99" s="151"/>
      <c r="BM99" s="151"/>
      <c r="BN99" s="151"/>
      <c r="BO99" s="151"/>
      <c r="BP99" s="151"/>
      <c r="BQ99" s="151"/>
      <c r="BR99" s="151"/>
      <c r="BS99" s="151"/>
      <c r="BT99" s="151"/>
      <c r="BU99" s="151"/>
      <c r="BV99" s="151"/>
    </row>
    <row r="100" spans="56:74" x14ac:dyDescent="0.2">
      <c r="BD100" s="670"/>
      <c r="BE100" s="151"/>
      <c r="BF100" s="670"/>
      <c r="BK100" s="151"/>
      <c r="BL100" s="151"/>
      <c r="BM100" s="151"/>
      <c r="BN100" s="151"/>
      <c r="BO100" s="151"/>
      <c r="BP100" s="151"/>
      <c r="BQ100" s="151"/>
      <c r="BR100" s="151"/>
      <c r="BS100" s="151"/>
      <c r="BT100" s="151"/>
      <c r="BU100" s="151"/>
      <c r="BV100" s="151"/>
    </row>
    <row r="101" spans="56:74" x14ac:dyDescent="0.2">
      <c r="BK101" s="151"/>
      <c r="BL101" s="151"/>
      <c r="BM101" s="151"/>
      <c r="BN101" s="151"/>
      <c r="BO101" s="151"/>
      <c r="BP101" s="151"/>
      <c r="BQ101" s="151"/>
      <c r="BR101" s="151"/>
      <c r="BS101" s="151"/>
      <c r="BT101" s="151"/>
      <c r="BU101" s="151"/>
      <c r="BV101" s="151"/>
    </row>
    <row r="102" spans="56:74" x14ac:dyDescent="0.2">
      <c r="BK102" s="151"/>
      <c r="BL102" s="151"/>
      <c r="BM102" s="151"/>
      <c r="BN102" s="151"/>
      <c r="BO102" s="151"/>
      <c r="BP102" s="151"/>
      <c r="BQ102" s="151"/>
      <c r="BR102" s="151"/>
      <c r="BS102" s="151"/>
      <c r="BT102" s="151"/>
      <c r="BU102" s="151"/>
      <c r="BV102" s="151"/>
    </row>
    <row r="103" spans="56:74" x14ac:dyDescent="0.2">
      <c r="BK103" s="151"/>
      <c r="BL103" s="151"/>
      <c r="BM103" s="151"/>
      <c r="BN103" s="151"/>
      <c r="BO103" s="151"/>
      <c r="BP103" s="151"/>
      <c r="BQ103" s="151"/>
      <c r="BR103" s="151"/>
      <c r="BS103" s="151"/>
      <c r="BT103" s="151"/>
      <c r="BU103" s="151"/>
      <c r="BV103" s="151"/>
    </row>
    <row r="104" spans="56:74" x14ac:dyDescent="0.2">
      <c r="BK104" s="151"/>
      <c r="BL104" s="151"/>
      <c r="BM104" s="151"/>
      <c r="BN104" s="151"/>
      <c r="BO104" s="151"/>
      <c r="BP104" s="151"/>
      <c r="BQ104" s="151"/>
      <c r="BR104" s="151"/>
      <c r="BS104" s="151"/>
      <c r="BT104" s="151"/>
      <c r="BU104" s="151"/>
      <c r="BV104" s="151"/>
    </row>
    <row r="105" spans="56:74" x14ac:dyDescent="0.2">
      <c r="BK105" s="151"/>
      <c r="BL105" s="151"/>
      <c r="BM105" s="151"/>
      <c r="BN105" s="151"/>
      <c r="BO105" s="151"/>
      <c r="BP105" s="151"/>
      <c r="BQ105" s="151"/>
      <c r="BR105" s="151"/>
      <c r="BS105" s="151"/>
      <c r="BT105" s="151"/>
      <c r="BU105" s="151"/>
      <c r="BV105" s="151"/>
    </row>
    <row r="106" spans="56:74" x14ac:dyDescent="0.2">
      <c r="BK106" s="151"/>
      <c r="BL106" s="151"/>
      <c r="BM106" s="151"/>
      <c r="BN106" s="151"/>
      <c r="BO106" s="151"/>
      <c r="BP106" s="151"/>
      <c r="BQ106" s="151"/>
      <c r="BR106" s="151"/>
      <c r="BS106" s="151"/>
      <c r="BT106" s="151"/>
      <c r="BU106" s="151"/>
      <c r="BV106" s="151"/>
    </row>
    <row r="107" spans="56:74" x14ac:dyDescent="0.2">
      <c r="BK107" s="151"/>
      <c r="BL107" s="151"/>
      <c r="BM107" s="151"/>
      <c r="BN107" s="151"/>
      <c r="BO107" s="151"/>
      <c r="BP107" s="151"/>
      <c r="BQ107" s="151"/>
      <c r="BR107" s="151"/>
      <c r="BS107" s="151"/>
      <c r="BT107" s="151"/>
      <c r="BU107" s="151"/>
      <c r="BV107" s="151"/>
    </row>
    <row r="108" spans="56:74" x14ac:dyDescent="0.2">
      <c r="BK108" s="151"/>
      <c r="BL108" s="151"/>
      <c r="BM108" s="151"/>
      <c r="BN108" s="151"/>
      <c r="BO108" s="151"/>
      <c r="BP108" s="151"/>
      <c r="BQ108" s="151"/>
      <c r="BR108" s="151"/>
      <c r="BS108" s="151"/>
      <c r="BT108" s="151"/>
      <c r="BU108" s="151"/>
      <c r="BV108" s="151"/>
    </row>
    <row r="109" spans="56:74" x14ac:dyDescent="0.2">
      <c r="BK109" s="151"/>
      <c r="BL109" s="151"/>
      <c r="BM109" s="151"/>
      <c r="BN109" s="151"/>
      <c r="BO109" s="151"/>
      <c r="BP109" s="151"/>
      <c r="BQ109" s="151"/>
      <c r="BR109" s="151"/>
      <c r="BS109" s="151"/>
      <c r="BT109" s="151"/>
      <c r="BU109" s="151"/>
      <c r="BV109" s="151"/>
    </row>
    <row r="110" spans="56:74" x14ac:dyDescent="0.2">
      <c r="BK110" s="151"/>
      <c r="BL110" s="151"/>
      <c r="BM110" s="151"/>
      <c r="BN110" s="151"/>
      <c r="BO110" s="151"/>
      <c r="BP110" s="151"/>
      <c r="BQ110" s="151"/>
      <c r="BR110" s="151"/>
      <c r="BS110" s="151"/>
      <c r="BT110" s="151"/>
      <c r="BU110" s="151"/>
      <c r="BV110" s="151"/>
    </row>
    <row r="111" spans="56:74" x14ac:dyDescent="0.2">
      <c r="BK111" s="151"/>
      <c r="BL111" s="151"/>
      <c r="BM111" s="151"/>
      <c r="BN111" s="151"/>
      <c r="BO111" s="151"/>
      <c r="BP111" s="151"/>
      <c r="BQ111" s="151"/>
      <c r="BR111" s="151"/>
      <c r="BS111" s="151"/>
      <c r="BT111" s="151"/>
      <c r="BU111" s="151"/>
      <c r="BV111" s="151"/>
    </row>
    <row r="112" spans="56:74" x14ac:dyDescent="0.2">
      <c r="BK112" s="151"/>
      <c r="BL112" s="151"/>
      <c r="BM112" s="151"/>
      <c r="BN112" s="151"/>
      <c r="BO112" s="151"/>
      <c r="BP112" s="151"/>
      <c r="BQ112" s="151"/>
      <c r="BR112" s="151"/>
      <c r="BS112" s="151"/>
      <c r="BT112" s="151"/>
      <c r="BU112" s="151"/>
      <c r="BV112" s="151"/>
    </row>
    <row r="113" spans="63:74" x14ac:dyDescent="0.2">
      <c r="BK113" s="151"/>
      <c r="BL113" s="151"/>
      <c r="BM113" s="151"/>
      <c r="BN113" s="151"/>
      <c r="BO113" s="151"/>
      <c r="BP113" s="151"/>
      <c r="BQ113" s="151"/>
      <c r="BR113" s="151"/>
      <c r="BS113" s="151"/>
      <c r="BT113" s="151"/>
      <c r="BU113" s="151"/>
      <c r="BV113" s="151"/>
    </row>
    <row r="114" spans="63:74" x14ac:dyDescent="0.2">
      <c r="BK114" s="151"/>
      <c r="BL114" s="151"/>
      <c r="BM114" s="151"/>
      <c r="BN114" s="151"/>
      <c r="BO114" s="151"/>
      <c r="BP114" s="151"/>
      <c r="BQ114" s="151"/>
      <c r="BR114" s="151"/>
      <c r="BS114" s="151"/>
      <c r="BT114" s="151"/>
      <c r="BU114" s="151"/>
      <c r="BV114" s="151"/>
    </row>
    <row r="115" spans="63:74" x14ac:dyDescent="0.2">
      <c r="BK115" s="151"/>
      <c r="BL115" s="151"/>
      <c r="BM115" s="151"/>
      <c r="BN115" s="151"/>
      <c r="BO115" s="151"/>
      <c r="BP115" s="151"/>
      <c r="BQ115" s="151"/>
      <c r="BR115" s="151"/>
      <c r="BS115" s="151"/>
      <c r="BT115" s="151"/>
      <c r="BU115" s="151"/>
      <c r="BV115" s="151"/>
    </row>
    <row r="116" spans="63:74" x14ac:dyDescent="0.2">
      <c r="BK116" s="151"/>
      <c r="BL116" s="151"/>
      <c r="BM116" s="151"/>
      <c r="BN116" s="151"/>
      <c r="BO116" s="151"/>
      <c r="BP116" s="151"/>
      <c r="BQ116" s="151"/>
      <c r="BR116" s="151"/>
      <c r="BS116" s="151"/>
      <c r="BT116" s="151"/>
      <c r="BU116" s="151"/>
      <c r="BV116" s="151"/>
    </row>
    <row r="117" spans="63:74" x14ac:dyDescent="0.2">
      <c r="BK117" s="151"/>
      <c r="BL117" s="151"/>
      <c r="BM117" s="151"/>
      <c r="BN117" s="151"/>
      <c r="BO117" s="151"/>
      <c r="BP117" s="151"/>
      <c r="BQ117" s="151"/>
      <c r="BR117" s="151"/>
      <c r="BS117" s="151"/>
      <c r="BT117" s="151"/>
      <c r="BU117" s="151"/>
      <c r="BV117" s="151"/>
    </row>
    <row r="118" spans="63:74" x14ac:dyDescent="0.2">
      <c r="BK118" s="151"/>
      <c r="BL118" s="151"/>
      <c r="BM118" s="151"/>
      <c r="BN118" s="151"/>
      <c r="BO118" s="151"/>
      <c r="BP118" s="151"/>
      <c r="BQ118" s="151"/>
      <c r="BR118" s="151"/>
      <c r="BS118" s="151"/>
      <c r="BT118" s="151"/>
      <c r="BU118" s="151"/>
      <c r="BV118" s="151"/>
    </row>
    <row r="119" spans="63:74" x14ac:dyDescent="0.2">
      <c r="BK119" s="151"/>
      <c r="BL119" s="151"/>
      <c r="BM119" s="151"/>
      <c r="BN119" s="151"/>
      <c r="BO119" s="151"/>
      <c r="BP119" s="151"/>
      <c r="BQ119" s="151"/>
      <c r="BR119" s="151"/>
      <c r="BS119" s="151"/>
      <c r="BT119" s="151"/>
      <c r="BU119" s="151"/>
      <c r="BV119" s="151"/>
    </row>
    <row r="120" spans="63:74" x14ac:dyDescent="0.2">
      <c r="BK120" s="151"/>
      <c r="BL120" s="151"/>
      <c r="BM120" s="151"/>
      <c r="BN120" s="151"/>
      <c r="BO120" s="151"/>
      <c r="BP120" s="151"/>
      <c r="BQ120" s="151"/>
      <c r="BR120" s="151"/>
      <c r="BS120" s="151"/>
      <c r="BT120" s="151"/>
      <c r="BU120" s="151"/>
      <c r="BV120" s="151"/>
    </row>
    <row r="121" spans="63:74" x14ac:dyDescent="0.2">
      <c r="BK121" s="151"/>
      <c r="BL121" s="151"/>
      <c r="BM121" s="151"/>
      <c r="BN121" s="151"/>
      <c r="BO121" s="151"/>
      <c r="BP121" s="151"/>
      <c r="BQ121" s="151"/>
      <c r="BR121" s="151"/>
      <c r="BS121" s="151"/>
      <c r="BT121" s="151"/>
      <c r="BU121" s="151"/>
      <c r="BV121" s="151"/>
    </row>
    <row r="122" spans="63:74" x14ac:dyDescent="0.2">
      <c r="BK122" s="151"/>
      <c r="BL122" s="151"/>
      <c r="BM122" s="151"/>
      <c r="BN122" s="151"/>
      <c r="BO122" s="151"/>
      <c r="BP122" s="151"/>
      <c r="BQ122" s="151"/>
      <c r="BR122" s="151"/>
      <c r="BS122" s="151"/>
      <c r="BT122" s="151"/>
      <c r="BU122" s="151"/>
      <c r="BV122" s="151"/>
    </row>
    <row r="123" spans="63:74" x14ac:dyDescent="0.2">
      <c r="BK123" s="151"/>
      <c r="BL123" s="151"/>
      <c r="BM123" s="151"/>
      <c r="BN123" s="151"/>
      <c r="BO123" s="151"/>
      <c r="BP123" s="151"/>
      <c r="BQ123" s="151"/>
      <c r="BR123" s="151"/>
      <c r="BS123" s="151"/>
      <c r="BT123" s="151"/>
      <c r="BU123" s="151"/>
      <c r="BV123" s="151"/>
    </row>
    <row r="124" spans="63:74" x14ac:dyDescent="0.2">
      <c r="BK124" s="151"/>
      <c r="BL124" s="151"/>
      <c r="BM124" s="151"/>
      <c r="BN124" s="151"/>
      <c r="BO124" s="151"/>
      <c r="BP124" s="151"/>
      <c r="BQ124" s="151"/>
      <c r="BR124" s="151"/>
      <c r="BS124" s="151"/>
      <c r="BT124" s="151"/>
      <c r="BU124" s="151"/>
      <c r="BV124" s="151"/>
    </row>
    <row r="125" spans="63:74" x14ac:dyDescent="0.2">
      <c r="BK125" s="151"/>
      <c r="BL125" s="151"/>
      <c r="BM125" s="151"/>
      <c r="BN125" s="151"/>
      <c r="BO125" s="151"/>
      <c r="BP125" s="151"/>
      <c r="BQ125" s="151"/>
      <c r="BR125" s="151"/>
      <c r="BS125" s="151"/>
      <c r="BT125" s="151"/>
      <c r="BU125" s="151"/>
      <c r="BV125" s="151"/>
    </row>
    <row r="126" spans="63:74" x14ac:dyDescent="0.2">
      <c r="BK126" s="151"/>
      <c r="BL126" s="151"/>
      <c r="BM126" s="151"/>
      <c r="BN126" s="151"/>
      <c r="BO126" s="151"/>
      <c r="BP126" s="151"/>
      <c r="BQ126" s="151"/>
      <c r="BR126" s="151"/>
      <c r="BS126" s="151"/>
      <c r="BT126" s="151"/>
      <c r="BU126" s="151"/>
      <c r="BV126" s="151"/>
    </row>
    <row r="127" spans="63:74" x14ac:dyDescent="0.2">
      <c r="BK127" s="151"/>
      <c r="BL127" s="151"/>
      <c r="BM127" s="151"/>
      <c r="BN127" s="151"/>
      <c r="BO127" s="151"/>
      <c r="BP127" s="151"/>
      <c r="BQ127" s="151"/>
      <c r="BR127" s="151"/>
      <c r="BS127" s="151"/>
      <c r="BT127" s="151"/>
      <c r="BU127" s="151"/>
      <c r="BV127" s="151"/>
    </row>
    <row r="128" spans="63:74" x14ac:dyDescent="0.2">
      <c r="BK128" s="151"/>
      <c r="BL128" s="151"/>
      <c r="BM128" s="151"/>
      <c r="BN128" s="151"/>
      <c r="BO128" s="151"/>
      <c r="BP128" s="151"/>
      <c r="BQ128" s="151"/>
      <c r="BR128" s="151"/>
      <c r="BS128" s="151"/>
      <c r="BT128" s="151"/>
      <c r="BU128" s="151"/>
      <c r="BV128" s="151"/>
    </row>
    <row r="129" spans="63:74" x14ac:dyDescent="0.2">
      <c r="BK129" s="151"/>
      <c r="BL129" s="151"/>
      <c r="BM129" s="151"/>
      <c r="BN129" s="151"/>
      <c r="BO129" s="151"/>
      <c r="BP129" s="151"/>
      <c r="BQ129" s="151"/>
      <c r="BR129" s="151"/>
      <c r="BS129" s="151"/>
      <c r="BT129" s="151"/>
      <c r="BU129" s="151"/>
      <c r="BV129" s="151"/>
    </row>
    <row r="130" spans="63:74" x14ac:dyDescent="0.2">
      <c r="BK130" s="151"/>
      <c r="BL130" s="151"/>
      <c r="BM130" s="151"/>
      <c r="BN130" s="151"/>
      <c r="BO130" s="151"/>
      <c r="BP130" s="151"/>
      <c r="BQ130" s="151"/>
      <c r="BR130" s="151"/>
      <c r="BS130" s="151"/>
      <c r="BT130" s="151"/>
      <c r="BU130" s="151"/>
      <c r="BV130" s="151"/>
    </row>
    <row r="131" spans="63:74" x14ac:dyDescent="0.2">
      <c r="BK131" s="151"/>
      <c r="BL131" s="151"/>
      <c r="BM131" s="151"/>
      <c r="BN131" s="151"/>
      <c r="BO131" s="151"/>
      <c r="BP131" s="151"/>
      <c r="BQ131" s="151"/>
      <c r="BR131" s="151"/>
      <c r="BS131" s="151"/>
      <c r="BT131" s="151"/>
      <c r="BU131" s="151"/>
      <c r="BV131" s="151"/>
    </row>
    <row r="132" spans="63:74" x14ac:dyDescent="0.2">
      <c r="BK132" s="151"/>
      <c r="BL132" s="151"/>
      <c r="BM132" s="151"/>
      <c r="BN132" s="151"/>
      <c r="BO132" s="151"/>
      <c r="BP132" s="151"/>
      <c r="BQ132" s="151"/>
      <c r="BR132" s="151"/>
      <c r="BS132" s="151"/>
      <c r="BT132" s="151"/>
      <c r="BU132" s="151"/>
      <c r="BV132" s="151"/>
    </row>
    <row r="133" spans="63:74" x14ac:dyDescent="0.2">
      <c r="BK133" s="151"/>
      <c r="BL133" s="151"/>
      <c r="BM133" s="151"/>
      <c r="BN133" s="151"/>
      <c r="BO133" s="151"/>
      <c r="BP133" s="151"/>
      <c r="BQ133" s="151"/>
      <c r="BR133" s="151"/>
      <c r="BS133" s="151"/>
      <c r="BT133" s="151"/>
      <c r="BU133" s="151"/>
      <c r="BV133" s="151"/>
    </row>
    <row r="134" spans="63:74" x14ac:dyDescent="0.2">
      <c r="BK134" s="151"/>
      <c r="BL134" s="151"/>
      <c r="BM134" s="151"/>
      <c r="BN134" s="151"/>
      <c r="BO134" s="151"/>
      <c r="BP134" s="151"/>
      <c r="BQ134" s="151"/>
      <c r="BR134" s="151"/>
      <c r="BS134" s="151"/>
      <c r="BT134" s="151"/>
      <c r="BU134" s="151"/>
      <c r="BV134" s="151"/>
    </row>
    <row r="135" spans="63:74" x14ac:dyDescent="0.2">
      <c r="BK135" s="151"/>
      <c r="BL135" s="151"/>
      <c r="BM135" s="151"/>
      <c r="BN135" s="151"/>
      <c r="BO135" s="151"/>
      <c r="BP135" s="151"/>
      <c r="BQ135" s="151"/>
      <c r="BR135" s="151"/>
      <c r="BS135" s="151"/>
      <c r="BT135" s="151"/>
      <c r="BU135" s="151"/>
      <c r="BV135" s="151"/>
    </row>
    <row r="136" spans="63:74" x14ac:dyDescent="0.2">
      <c r="BK136" s="151"/>
      <c r="BL136" s="151"/>
      <c r="BM136" s="151"/>
      <c r="BN136" s="151"/>
      <c r="BO136" s="151"/>
      <c r="BP136" s="151"/>
      <c r="BQ136" s="151"/>
      <c r="BR136" s="151"/>
      <c r="BS136" s="151"/>
      <c r="BT136" s="151"/>
      <c r="BU136" s="151"/>
      <c r="BV136" s="151"/>
    </row>
    <row r="137" spans="63:74" x14ac:dyDescent="0.2">
      <c r="BK137" s="151"/>
      <c r="BL137" s="151"/>
      <c r="BM137" s="151"/>
      <c r="BN137" s="151"/>
      <c r="BO137" s="151"/>
      <c r="BP137" s="151"/>
      <c r="BQ137" s="151"/>
      <c r="BR137" s="151"/>
      <c r="BS137" s="151"/>
      <c r="BT137" s="151"/>
      <c r="BU137" s="151"/>
      <c r="BV137" s="151"/>
    </row>
  </sheetData>
  <mergeCells count="18">
    <mergeCell ref="B71:R71"/>
    <mergeCell ref="B72:Q72"/>
    <mergeCell ref="B74:Q74"/>
    <mergeCell ref="B75:Q75"/>
    <mergeCell ref="AY3:BJ3"/>
    <mergeCell ref="B64:Q64"/>
    <mergeCell ref="B62:Q62"/>
    <mergeCell ref="BK3:BV3"/>
    <mergeCell ref="B61:Q61"/>
    <mergeCell ref="B63:Q63"/>
    <mergeCell ref="B69:Q69"/>
    <mergeCell ref="B70:Q70"/>
    <mergeCell ref="AM3:AX3"/>
    <mergeCell ref="A1:A2"/>
    <mergeCell ref="B1:AL1"/>
    <mergeCell ref="C3:N3"/>
    <mergeCell ref="O3:Z3"/>
    <mergeCell ref="AA3:AL3"/>
  </mergeCells>
  <hyperlinks>
    <hyperlink ref="A1:A2" location="Contents!A1" display="Table of Contents"/>
  </hyperlinks>
  <pageMargins left="0.25" right="0.25" top="0.25" bottom="0.25" header="1" footer="1"/>
  <pageSetup scale="37" orientation="portrait"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C5" transitionEvaluation="1" transitionEntry="1" codeName="Sheet11">
    <pageSetUpPr fitToPage="1"/>
  </sheetPr>
  <dimension ref="A1:BW352"/>
  <sheetViews>
    <sheetView showGridLines="0" zoomScaleNormal="100" workbookViewId="0">
      <pane xSplit="2" ySplit="4" topLeftCell="C5" activePane="bottomRight" state="frozen"/>
      <selection activeCell="BF1" sqref="BF1"/>
      <selection pane="topRight" activeCell="BF1" sqref="BF1"/>
      <selection pane="bottomLeft" activeCell="BF1" sqref="BF1"/>
      <selection pane="bottomRight" activeCell="B1" sqref="B1:AL1"/>
    </sheetView>
  </sheetViews>
  <sheetFormatPr defaultColWidth="9.5" defaultRowHeight="10.7" x14ac:dyDescent="0.2"/>
  <cols>
    <col min="1" max="1" width="14.5" style="35" customWidth="1"/>
    <col min="2" max="2" width="38.5" style="35" customWidth="1"/>
    <col min="3" max="50" width="6.5" style="35" customWidth="1"/>
    <col min="51" max="51" width="6.5" style="853" customWidth="1"/>
    <col min="52" max="54" width="6.5" style="147" customWidth="1"/>
    <col min="55" max="55" width="6.5" style="628" customWidth="1"/>
    <col min="56" max="56" width="6.5" style="676" customWidth="1"/>
    <col min="57" max="57" width="6.5" style="291" customWidth="1"/>
    <col min="58" max="58" width="6.5" style="676" customWidth="1"/>
    <col min="59" max="61" width="6.5" style="685" customWidth="1"/>
    <col min="62" max="74" width="6.5" style="628" customWidth="1"/>
    <col min="75" max="75" width="9.5" style="628"/>
    <col min="76" max="16384" width="9.5" style="35"/>
  </cols>
  <sheetData>
    <row r="1" spans="1:75" ht="13.4" customHeight="1" x14ac:dyDescent="0.2">
      <c r="A1" s="1020" t="s">
        <v>479</v>
      </c>
      <c r="B1" s="1080" t="s">
        <v>143</v>
      </c>
      <c r="C1" s="1081"/>
      <c r="D1" s="1081"/>
      <c r="E1" s="1081"/>
      <c r="F1" s="1081"/>
      <c r="G1" s="1081"/>
      <c r="H1" s="1081"/>
      <c r="I1" s="1081"/>
      <c r="J1" s="1081"/>
      <c r="K1" s="1081"/>
      <c r="L1" s="1081"/>
      <c r="M1" s="1081"/>
      <c r="N1" s="1081"/>
      <c r="O1" s="1081"/>
      <c r="P1" s="1081"/>
      <c r="Q1" s="1081"/>
      <c r="R1" s="1081"/>
      <c r="S1" s="1081"/>
      <c r="T1" s="1081"/>
      <c r="U1" s="1081"/>
      <c r="V1" s="1081"/>
      <c r="W1" s="1081"/>
      <c r="X1" s="1081"/>
      <c r="Y1" s="1081"/>
      <c r="Z1" s="1081"/>
      <c r="AA1" s="1081"/>
      <c r="AB1" s="1081"/>
      <c r="AC1" s="1081"/>
      <c r="AD1" s="1081"/>
      <c r="AE1" s="1081"/>
      <c r="AF1" s="1081"/>
      <c r="AG1" s="1081"/>
      <c r="AH1" s="1081"/>
      <c r="AI1" s="1081"/>
      <c r="AJ1" s="1081"/>
      <c r="AK1" s="1081"/>
      <c r="AL1" s="1081"/>
    </row>
    <row r="2" spans="1:75" ht="12.85" x14ac:dyDescent="0.2">
      <c r="A2" s="1021"/>
      <c r="B2" s="228" t="str">
        <f>"U.S. Energy Information Administration  |  Short-Term Energy Outlook  - "&amp;Dates!D1</f>
        <v>U.S. Energy Information Administration  |  Short-Term Energy Outlook  - February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row>
    <row r="3" spans="1:75" s="7" customFormat="1" ht="12.85" x14ac:dyDescent="0.2">
      <c r="A3" s="338" t="s">
        <v>777</v>
      </c>
      <c r="B3" s="9"/>
      <c r="C3" s="1023">
        <f>Dates!D3</f>
        <v>2021</v>
      </c>
      <c r="D3" s="1015"/>
      <c r="E3" s="1015"/>
      <c r="F3" s="1015"/>
      <c r="G3" s="1015"/>
      <c r="H3" s="1015"/>
      <c r="I3" s="1015"/>
      <c r="J3" s="1015"/>
      <c r="K3" s="1015"/>
      <c r="L3" s="1015"/>
      <c r="M3" s="1015"/>
      <c r="N3" s="1016"/>
      <c r="O3" s="1023">
        <f>C3+1</f>
        <v>2022</v>
      </c>
      <c r="P3" s="1024"/>
      <c r="Q3" s="1024"/>
      <c r="R3" s="1024"/>
      <c r="S3" s="1024"/>
      <c r="T3" s="1024"/>
      <c r="U3" s="1024"/>
      <c r="V3" s="1024"/>
      <c r="W3" s="1024"/>
      <c r="X3" s="1015"/>
      <c r="Y3" s="1015"/>
      <c r="Z3" s="1016"/>
      <c r="AA3" s="1012">
        <f>O3+1</f>
        <v>2023</v>
      </c>
      <c r="AB3" s="1015"/>
      <c r="AC3" s="1015"/>
      <c r="AD3" s="1015"/>
      <c r="AE3" s="1015"/>
      <c r="AF3" s="1015"/>
      <c r="AG3" s="1015"/>
      <c r="AH3" s="1015"/>
      <c r="AI3" s="1015"/>
      <c r="AJ3" s="1015"/>
      <c r="AK3" s="1015"/>
      <c r="AL3" s="1016"/>
      <c r="AM3" s="1012">
        <f>AA3+1</f>
        <v>2024</v>
      </c>
      <c r="AN3" s="1015"/>
      <c r="AO3" s="1015"/>
      <c r="AP3" s="1015"/>
      <c r="AQ3" s="1015"/>
      <c r="AR3" s="1015"/>
      <c r="AS3" s="1015"/>
      <c r="AT3" s="1015"/>
      <c r="AU3" s="1015"/>
      <c r="AV3" s="1015"/>
      <c r="AW3" s="1015"/>
      <c r="AX3" s="1016"/>
      <c r="AY3" s="1012">
        <f>AM3+1</f>
        <v>2025</v>
      </c>
      <c r="AZ3" s="1013"/>
      <c r="BA3" s="1013"/>
      <c r="BB3" s="1013"/>
      <c r="BC3" s="1013"/>
      <c r="BD3" s="1013"/>
      <c r="BE3" s="1013"/>
      <c r="BF3" s="1013"/>
      <c r="BG3" s="1013"/>
      <c r="BH3" s="1013"/>
      <c r="BI3" s="1013"/>
      <c r="BJ3" s="1014"/>
      <c r="BK3" s="1012">
        <f>AY3+1</f>
        <v>2026</v>
      </c>
      <c r="BL3" s="1078"/>
      <c r="BM3" s="1078"/>
      <c r="BN3" s="1078"/>
      <c r="BO3" s="1078"/>
      <c r="BP3" s="1078"/>
      <c r="BQ3" s="1078"/>
      <c r="BR3" s="1078"/>
      <c r="BS3" s="1078"/>
      <c r="BT3" s="1078"/>
      <c r="BU3" s="1078"/>
      <c r="BV3" s="1079"/>
      <c r="BW3" s="680"/>
    </row>
    <row r="4" spans="1:75" s="7" customFormat="1" x14ac:dyDescent="0.2">
      <c r="A4" s="344" t="str">
        <f>TEXT(Dates!$D$2,"dddd, mmmm d, yyyy")</f>
        <v>Thursday, February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6" t="s">
        <v>215</v>
      </c>
      <c r="AZ4" s="12" t="s">
        <v>216</v>
      </c>
      <c r="BA4" s="12" t="s">
        <v>217</v>
      </c>
      <c r="BB4" s="12" t="s">
        <v>218</v>
      </c>
      <c r="BC4" s="12" t="s">
        <v>219</v>
      </c>
      <c r="BD4" s="656" t="s">
        <v>220</v>
      </c>
      <c r="BE4" s="12"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c r="BW4" s="680"/>
    </row>
    <row r="5" spans="1:75" ht="11.05" customHeight="1" x14ac:dyDescent="0.2">
      <c r="A5" s="36"/>
      <c r="B5" s="37" t="s">
        <v>467</v>
      </c>
      <c r="C5" s="627"/>
      <c r="D5" s="627"/>
      <c r="E5" s="627"/>
      <c r="F5" s="627"/>
      <c r="G5" s="627"/>
      <c r="H5" s="627"/>
      <c r="I5" s="627"/>
      <c r="J5" s="627"/>
      <c r="K5" s="627"/>
      <c r="L5" s="627"/>
      <c r="M5" s="627"/>
      <c r="N5" s="627"/>
      <c r="O5" s="627"/>
      <c r="P5" s="627"/>
      <c r="Q5" s="627"/>
      <c r="R5" s="627"/>
      <c r="S5" s="627"/>
      <c r="T5" s="627"/>
      <c r="U5" s="627"/>
      <c r="V5" s="627"/>
      <c r="W5" s="627"/>
      <c r="X5" s="627"/>
      <c r="Y5" s="627"/>
      <c r="Z5" s="627"/>
      <c r="AA5" s="627"/>
      <c r="AB5" s="627"/>
      <c r="AC5" s="627"/>
      <c r="AD5" s="627"/>
      <c r="AE5" s="627"/>
      <c r="AF5" s="627"/>
      <c r="AG5" s="627"/>
      <c r="AH5" s="627"/>
      <c r="AI5" s="627"/>
      <c r="AJ5" s="627"/>
      <c r="AK5" s="627"/>
      <c r="AL5" s="627"/>
      <c r="AM5" s="627"/>
      <c r="AN5" s="627"/>
      <c r="AO5" s="627"/>
      <c r="AP5" s="627"/>
      <c r="AQ5" s="627"/>
      <c r="AR5" s="627"/>
      <c r="AS5" s="627"/>
      <c r="AT5" s="627"/>
      <c r="AU5" s="627"/>
      <c r="AV5" s="627"/>
      <c r="AW5" s="627"/>
      <c r="AX5" s="627"/>
      <c r="AY5" s="951"/>
      <c r="AZ5" s="888"/>
      <c r="BA5" s="888"/>
      <c r="BB5" s="888"/>
      <c r="BC5" s="889"/>
      <c r="BD5" s="890"/>
      <c r="BE5" s="891"/>
      <c r="BF5" s="891"/>
      <c r="BG5" s="891"/>
      <c r="BH5" s="891"/>
      <c r="BI5" s="891"/>
      <c r="BJ5" s="681"/>
      <c r="BK5" s="681"/>
      <c r="BL5" s="681"/>
      <c r="BM5" s="681"/>
      <c r="BN5" s="681"/>
      <c r="BO5" s="681"/>
      <c r="BP5" s="681"/>
      <c r="BQ5" s="681"/>
      <c r="BR5" s="681"/>
      <c r="BS5" s="681"/>
      <c r="BT5" s="681"/>
      <c r="BU5" s="681"/>
      <c r="BV5" s="681"/>
    </row>
    <row r="6" spans="1:75" s="291" customFormat="1" ht="11.05" customHeight="1" x14ac:dyDescent="0.2">
      <c r="A6" s="618" t="s">
        <v>461</v>
      </c>
      <c r="B6" s="619" t="s">
        <v>1194</v>
      </c>
      <c r="C6" s="334">
        <v>100.18002161</v>
      </c>
      <c r="D6" s="334">
        <v>92.758230820999998</v>
      </c>
      <c r="E6" s="334">
        <v>101.16347287000001</v>
      </c>
      <c r="F6" s="334">
        <v>101.95542187</v>
      </c>
      <c r="G6" s="334">
        <v>101.87371561</v>
      </c>
      <c r="H6" s="334">
        <v>101.50880097</v>
      </c>
      <c r="I6" s="334">
        <v>102.46797629</v>
      </c>
      <c r="J6" s="334">
        <v>102.771609</v>
      </c>
      <c r="K6" s="334">
        <v>103.46927497</v>
      </c>
      <c r="L6" s="334">
        <v>105.11228484</v>
      </c>
      <c r="M6" s="334">
        <v>106.29860367000001</v>
      </c>
      <c r="N6" s="334">
        <v>107.19435525999999</v>
      </c>
      <c r="O6" s="334">
        <v>103.26168525999999</v>
      </c>
      <c r="P6" s="334">
        <v>104.24932432</v>
      </c>
      <c r="Q6" s="334">
        <v>105.96008942</v>
      </c>
      <c r="R6" s="334">
        <v>107.00272007</v>
      </c>
      <c r="S6" s="334">
        <v>107.07677547999999</v>
      </c>
      <c r="T6" s="334">
        <v>107.39651050000001</v>
      </c>
      <c r="U6" s="334">
        <v>108.25309794</v>
      </c>
      <c r="V6" s="334">
        <v>108.95546247999999</v>
      </c>
      <c r="W6" s="334">
        <v>110.6446885</v>
      </c>
      <c r="X6" s="334">
        <v>110.44807187000001</v>
      </c>
      <c r="Y6" s="334">
        <v>110.58662533</v>
      </c>
      <c r="Z6" s="334">
        <v>108.99836781</v>
      </c>
      <c r="AA6" s="334">
        <v>111.18761028999999</v>
      </c>
      <c r="AB6" s="334">
        <v>110.90259770999999</v>
      </c>
      <c r="AC6" s="334">
        <v>112.45955712999999</v>
      </c>
      <c r="AD6" s="334">
        <v>111.4635723</v>
      </c>
      <c r="AE6" s="334">
        <v>112.76648339</v>
      </c>
      <c r="AF6" s="334">
        <v>112.35663647</v>
      </c>
      <c r="AG6" s="334">
        <v>112.59576332</v>
      </c>
      <c r="AH6" s="334">
        <v>113.38128281</v>
      </c>
      <c r="AI6" s="334">
        <v>113.51566243000001</v>
      </c>
      <c r="AJ6" s="334">
        <v>113.38319919</v>
      </c>
      <c r="AK6" s="334">
        <v>115.00464909999999</v>
      </c>
      <c r="AL6" s="334">
        <v>115.0042959</v>
      </c>
      <c r="AM6" s="334">
        <v>112.20721097000001</v>
      </c>
      <c r="AN6" s="334">
        <v>115.44182021</v>
      </c>
      <c r="AO6" s="334">
        <v>112.45795735</v>
      </c>
      <c r="AP6" s="334">
        <v>111.73230113</v>
      </c>
      <c r="AQ6" s="334">
        <v>111.65846519</v>
      </c>
      <c r="AR6" s="334">
        <v>112.85130417000001</v>
      </c>
      <c r="AS6" s="334">
        <v>114.06127858000001</v>
      </c>
      <c r="AT6" s="334">
        <v>113.15526139000001</v>
      </c>
      <c r="AU6" s="334">
        <v>112.09529430000001</v>
      </c>
      <c r="AV6" s="334">
        <v>113.19439245</v>
      </c>
      <c r="AW6" s="334">
        <v>113.37912803</v>
      </c>
      <c r="AX6" s="334">
        <v>114.48739999999999</v>
      </c>
      <c r="AY6" s="939">
        <v>113.7062</v>
      </c>
      <c r="AZ6" s="459">
        <v>113.8248</v>
      </c>
      <c r="BA6" s="459">
        <v>113.2328</v>
      </c>
      <c r="BB6" s="459">
        <v>113.73350000000001</v>
      </c>
      <c r="BC6" s="459">
        <v>114.1347</v>
      </c>
      <c r="BD6" s="459">
        <v>114.4333</v>
      </c>
      <c r="BE6" s="459">
        <v>114.3963</v>
      </c>
      <c r="BF6" s="459">
        <v>115.43049999999999</v>
      </c>
      <c r="BG6" s="459">
        <v>115.5107</v>
      </c>
      <c r="BH6" s="459">
        <v>115.53060000000001</v>
      </c>
      <c r="BI6" s="459">
        <v>116.1606</v>
      </c>
      <c r="BJ6" s="459">
        <v>116.7175</v>
      </c>
      <c r="BK6" s="459">
        <v>117.0339</v>
      </c>
      <c r="BL6" s="459">
        <v>115.9507</v>
      </c>
      <c r="BM6" s="459">
        <v>117.61069999999999</v>
      </c>
      <c r="BN6" s="459">
        <v>117.74630000000001</v>
      </c>
      <c r="BO6" s="459">
        <v>117.7242</v>
      </c>
      <c r="BP6" s="459">
        <v>117.55110000000001</v>
      </c>
      <c r="BQ6" s="459">
        <v>118.1576</v>
      </c>
      <c r="BR6" s="459">
        <v>118.4093</v>
      </c>
      <c r="BS6" s="459">
        <v>118.5354</v>
      </c>
      <c r="BT6" s="459">
        <v>118.4671</v>
      </c>
      <c r="BU6" s="459">
        <v>118.8552</v>
      </c>
      <c r="BV6" s="459">
        <v>118.81480000000001</v>
      </c>
    </row>
    <row r="7" spans="1:75" ht="11.05" customHeight="1" x14ac:dyDescent="0.2">
      <c r="A7" s="275" t="s">
        <v>462</v>
      </c>
      <c r="B7" s="620" t="s">
        <v>1098</v>
      </c>
      <c r="C7" s="597">
        <v>1.0215232258</v>
      </c>
      <c r="D7" s="597">
        <v>1.0130256429</v>
      </c>
      <c r="E7" s="597">
        <v>1.0155860967999999</v>
      </c>
      <c r="F7" s="597">
        <v>0.98381166666999997</v>
      </c>
      <c r="G7" s="597">
        <v>0.935639</v>
      </c>
      <c r="H7" s="597">
        <v>0.92383280000000001</v>
      </c>
      <c r="I7" s="597">
        <v>0.84774974193999997</v>
      </c>
      <c r="J7" s="597">
        <v>0.89884848387000005</v>
      </c>
      <c r="K7" s="597">
        <v>0.95113566667000005</v>
      </c>
      <c r="L7" s="597">
        <v>0.98252980644999999</v>
      </c>
      <c r="M7" s="597">
        <v>1.0245060333</v>
      </c>
      <c r="N7" s="597">
        <v>1.0657584839000001</v>
      </c>
      <c r="O7" s="597">
        <v>1.0601481612999999</v>
      </c>
      <c r="P7" s="597">
        <v>1.0719266429000001</v>
      </c>
      <c r="Q7" s="597">
        <v>1.0475045806000001</v>
      </c>
      <c r="R7" s="597">
        <v>1.0303260667</v>
      </c>
      <c r="S7" s="597">
        <v>1.0218357741999999</v>
      </c>
      <c r="T7" s="597">
        <v>0.95484060000000004</v>
      </c>
      <c r="U7" s="597">
        <v>0.95666899999999999</v>
      </c>
      <c r="V7" s="597">
        <v>0.94769151613000002</v>
      </c>
      <c r="W7" s="597">
        <v>0.9762786</v>
      </c>
      <c r="X7" s="597">
        <v>1.0039588387</v>
      </c>
      <c r="Y7" s="597">
        <v>1.0311479667000001</v>
      </c>
      <c r="Z7" s="597">
        <v>1.1671280968</v>
      </c>
      <c r="AA7" s="597">
        <v>1.0780832902999999</v>
      </c>
      <c r="AB7" s="597">
        <v>1.0836395714</v>
      </c>
      <c r="AC7" s="597">
        <v>1.0549505483999999</v>
      </c>
      <c r="AD7" s="597">
        <v>1.0446137</v>
      </c>
      <c r="AE7" s="597">
        <v>1.0093054194</v>
      </c>
      <c r="AF7" s="597">
        <v>0.96637013332999999</v>
      </c>
      <c r="AG7" s="597">
        <v>0.91863887096999997</v>
      </c>
      <c r="AH7" s="597">
        <v>0.86308835484000002</v>
      </c>
      <c r="AI7" s="597">
        <v>0.95946416667000001</v>
      </c>
      <c r="AJ7" s="597">
        <v>1.0172466452</v>
      </c>
      <c r="AK7" s="597">
        <v>1.0244602332999999</v>
      </c>
      <c r="AL7" s="597">
        <v>1.0760132257999999</v>
      </c>
      <c r="AM7" s="597">
        <v>1.0992659032000001</v>
      </c>
      <c r="AN7" s="597">
        <v>1.0852452069</v>
      </c>
      <c r="AO7" s="597">
        <v>1.0845506129</v>
      </c>
      <c r="AP7" s="597">
        <v>1.0391367332999999</v>
      </c>
      <c r="AQ7" s="597">
        <v>1.0310436774</v>
      </c>
      <c r="AR7" s="597">
        <v>0.96505430000000003</v>
      </c>
      <c r="AS7" s="597">
        <v>0.94305264515999998</v>
      </c>
      <c r="AT7" s="597">
        <v>0.91478803226000005</v>
      </c>
      <c r="AU7" s="597">
        <v>0.95308926667000005</v>
      </c>
      <c r="AV7" s="597">
        <v>0.99262583870999999</v>
      </c>
      <c r="AW7" s="597">
        <v>1.0503763666999999</v>
      </c>
      <c r="AX7" s="597">
        <v>1.077304</v>
      </c>
      <c r="AY7" s="922">
        <v>1.0630850000000001</v>
      </c>
      <c r="AZ7" s="376">
        <v>1.060441</v>
      </c>
      <c r="BA7" s="376">
        <v>1.0419799999999999</v>
      </c>
      <c r="BB7" s="376">
        <v>1.0111349999999999</v>
      </c>
      <c r="BC7" s="376">
        <v>0.98340740000000004</v>
      </c>
      <c r="BD7" s="376">
        <v>0.93953180000000003</v>
      </c>
      <c r="BE7" s="376">
        <v>0.89332009999999995</v>
      </c>
      <c r="BF7" s="376">
        <v>0.88513640000000005</v>
      </c>
      <c r="BG7" s="376">
        <v>0.94706310000000005</v>
      </c>
      <c r="BH7" s="376">
        <v>0.99254030000000004</v>
      </c>
      <c r="BI7" s="376">
        <v>1.039531</v>
      </c>
      <c r="BJ7" s="376">
        <v>1.0730500000000001</v>
      </c>
      <c r="BK7" s="376">
        <v>1.0643579999999999</v>
      </c>
      <c r="BL7" s="376">
        <v>1.060349</v>
      </c>
      <c r="BM7" s="376">
        <v>1.0467759999999999</v>
      </c>
      <c r="BN7" s="376">
        <v>1.021191</v>
      </c>
      <c r="BO7" s="376">
        <v>0.99719740000000001</v>
      </c>
      <c r="BP7" s="376">
        <v>0.95361459999999998</v>
      </c>
      <c r="BQ7" s="376">
        <v>0.90532579999999996</v>
      </c>
      <c r="BR7" s="376">
        <v>0.89275479999999996</v>
      </c>
      <c r="BS7" s="376">
        <v>0.95403389999999999</v>
      </c>
      <c r="BT7" s="376">
        <v>1.000645</v>
      </c>
      <c r="BU7" s="376">
        <v>1.0505880000000001</v>
      </c>
      <c r="BV7" s="376">
        <v>1.087904</v>
      </c>
    </row>
    <row r="8" spans="1:75" ht="11.05" customHeight="1" x14ac:dyDescent="0.2">
      <c r="A8" s="275" t="s">
        <v>465</v>
      </c>
      <c r="B8" s="620" t="s">
        <v>1195</v>
      </c>
      <c r="C8" s="597">
        <v>2.3162698064999998</v>
      </c>
      <c r="D8" s="597">
        <v>2.2872330356999999</v>
      </c>
      <c r="E8" s="597">
        <v>2.3935878386999998</v>
      </c>
      <c r="F8" s="597">
        <v>2.3254166333000001</v>
      </c>
      <c r="G8" s="597">
        <v>2.3242332581</v>
      </c>
      <c r="H8" s="597">
        <v>2.2474622000000002</v>
      </c>
      <c r="I8" s="597">
        <v>2.3143942903000001</v>
      </c>
      <c r="J8" s="597">
        <v>1.9809305160999999</v>
      </c>
      <c r="K8" s="597">
        <v>1.1517679332999999</v>
      </c>
      <c r="L8" s="597">
        <v>1.9366682903000001</v>
      </c>
      <c r="M8" s="597">
        <v>2.1855472332999999</v>
      </c>
      <c r="N8" s="597">
        <v>2.1946712258000001</v>
      </c>
      <c r="O8" s="597">
        <v>2.0714077096999999</v>
      </c>
      <c r="P8" s="597">
        <v>2.0230763570999999</v>
      </c>
      <c r="Q8" s="597">
        <v>2.0753624516000002</v>
      </c>
      <c r="R8" s="597">
        <v>2.1813114332999999</v>
      </c>
      <c r="S8" s="597">
        <v>1.9980558387</v>
      </c>
      <c r="T8" s="597">
        <v>2.1380554332999999</v>
      </c>
      <c r="U8" s="597">
        <v>2.1372456129000001</v>
      </c>
      <c r="V8" s="597">
        <v>2.1955115160999998</v>
      </c>
      <c r="W8" s="597">
        <v>2.1532492333</v>
      </c>
      <c r="X8" s="597">
        <v>2.1348787097000002</v>
      </c>
      <c r="Y8" s="597">
        <v>2.1438606</v>
      </c>
      <c r="Z8" s="597">
        <v>2.0758295483999998</v>
      </c>
      <c r="AA8" s="597">
        <v>2.2430302581000001</v>
      </c>
      <c r="AB8" s="597">
        <v>2.1768592142999998</v>
      </c>
      <c r="AC8" s="597">
        <v>2.1207809355</v>
      </c>
      <c r="AD8" s="597">
        <v>2.0008439</v>
      </c>
      <c r="AE8" s="597">
        <v>1.8676777741999999</v>
      </c>
      <c r="AF8" s="597">
        <v>1.9310288667</v>
      </c>
      <c r="AG8" s="597">
        <v>1.9715894194000001</v>
      </c>
      <c r="AH8" s="597">
        <v>1.9829192580999999</v>
      </c>
      <c r="AI8" s="597">
        <v>2.0728769332999999</v>
      </c>
      <c r="AJ8" s="597">
        <v>1.9551405484</v>
      </c>
      <c r="AK8" s="597">
        <v>1.9405555333</v>
      </c>
      <c r="AL8" s="597">
        <v>1.9711304838999999</v>
      </c>
      <c r="AM8" s="597">
        <v>1.8934577097</v>
      </c>
      <c r="AN8" s="597">
        <v>1.8617174483000001</v>
      </c>
      <c r="AO8" s="597">
        <v>1.757428129</v>
      </c>
      <c r="AP8" s="597">
        <v>1.9087358333</v>
      </c>
      <c r="AQ8" s="597">
        <v>1.7021374194000001</v>
      </c>
      <c r="AR8" s="597">
        <v>1.8297641333000001</v>
      </c>
      <c r="AS8" s="597">
        <v>1.8610027096999999</v>
      </c>
      <c r="AT8" s="597">
        <v>1.8658290645</v>
      </c>
      <c r="AU8" s="597">
        <v>1.5578463333000001</v>
      </c>
      <c r="AV8" s="597">
        <v>1.8333829032</v>
      </c>
      <c r="AW8" s="597">
        <v>1.6036718999999999</v>
      </c>
      <c r="AX8" s="597">
        <v>1.7991826956000001</v>
      </c>
      <c r="AY8" s="922">
        <v>1.7704096883</v>
      </c>
      <c r="AZ8" s="376">
        <v>1.8016333566</v>
      </c>
      <c r="BA8" s="376">
        <v>1.7946470403000001</v>
      </c>
      <c r="BB8" s="376">
        <v>1.7852606198000001</v>
      </c>
      <c r="BC8" s="376">
        <v>1.7692540398000001</v>
      </c>
      <c r="BD8" s="376">
        <v>1.7411195365000001</v>
      </c>
      <c r="BE8" s="376">
        <v>1.7201659375</v>
      </c>
      <c r="BF8" s="376">
        <v>1.6762331963999999</v>
      </c>
      <c r="BG8" s="376">
        <v>1.6697795843000001</v>
      </c>
      <c r="BH8" s="376">
        <v>1.5782280210999999</v>
      </c>
      <c r="BI8" s="376">
        <v>1.7303800048</v>
      </c>
      <c r="BJ8" s="376">
        <v>1.7430110009999999</v>
      </c>
      <c r="BK8" s="376">
        <v>1.7382040731999999</v>
      </c>
      <c r="BL8" s="376">
        <v>1.7341670442999999</v>
      </c>
      <c r="BM8" s="376">
        <v>1.7320421717000001</v>
      </c>
      <c r="BN8" s="376">
        <v>1.7300522239</v>
      </c>
      <c r="BO8" s="376">
        <v>1.7287295988</v>
      </c>
      <c r="BP8" s="376">
        <v>1.7067280427</v>
      </c>
      <c r="BQ8" s="376">
        <v>1.6731955483000001</v>
      </c>
      <c r="BR8" s="376">
        <v>1.6145695217</v>
      </c>
      <c r="BS8" s="376">
        <v>1.5909445571</v>
      </c>
      <c r="BT8" s="376">
        <v>1.4927462968</v>
      </c>
      <c r="BU8" s="376">
        <v>1.6284717684000001</v>
      </c>
      <c r="BV8" s="376">
        <v>1.6325052174000001</v>
      </c>
    </row>
    <row r="9" spans="1:75" ht="11.05" customHeight="1" x14ac:dyDescent="0.2">
      <c r="A9" s="275" t="s">
        <v>466</v>
      </c>
      <c r="B9" s="620" t="s">
        <v>1196</v>
      </c>
      <c r="C9" s="597">
        <v>96.842228581000001</v>
      </c>
      <c r="D9" s="597">
        <v>89.457972143000006</v>
      </c>
      <c r="E9" s="597">
        <v>97.754298934999994</v>
      </c>
      <c r="F9" s="597">
        <v>98.646193566999997</v>
      </c>
      <c r="G9" s="597">
        <v>98.613843355</v>
      </c>
      <c r="H9" s="597">
        <v>98.337505966999998</v>
      </c>
      <c r="I9" s="597">
        <v>99.305832257999995</v>
      </c>
      <c r="J9" s="597">
        <v>99.891829999999999</v>
      </c>
      <c r="K9" s="597">
        <v>101.36637137</v>
      </c>
      <c r="L9" s="597">
        <v>102.19308674</v>
      </c>
      <c r="M9" s="597">
        <v>103.0885504</v>
      </c>
      <c r="N9" s="597">
        <v>103.93392555</v>
      </c>
      <c r="O9" s="597">
        <v>100.13012938999999</v>
      </c>
      <c r="P9" s="597">
        <v>101.15432131999999</v>
      </c>
      <c r="Q9" s="597">
        <v>102.83722238999999</v>
      </c>
      <c r="R9" s="597">
        <v>103.79108257</v>
      </c>
      <c r="S9" s="597">
        <v>104.05688386999999</v>
      </c>
      <c r="T9" s="597">
        <v>104.30361447</v>
      </c>
      <c r="U9" s="597">
        <v>105.15918332</v>
      </c>
      <c r="V9" s="597">
        <v>105.81225945</v>
      </c>
      <c r="W9" s="597">
        <v>107.51516067</v>
      </c>
      <c r="X9" s="597">
        <v>107.30923432</v>
      </c>
      <c r="Y9" s="597">
        <v>107.41161676999999</v>
      </c>
      <c r="Z9" s="597">
        <v>105.75541016</v>
      </c>
      <c r="AA9" s="597">
        <v>107.86649674</v>
      </c>
      <c r="AB9" s="597">
        <v>107.64209893</v>
      </c>
      <c r="AC9" s="597">
        <v>109.28382565</v>
      </c>
      <c r="AD9" s="597">
        <v>108.4181147</v>
      </c>
      <c r="AE9" s="597">
        <v>109.88950019000001</v>
      </c>
      <c r="AF9" s="597">
        <v>109.45923747000001</v>
      </c>
      <c r="AG9" s="597">
        <v>109.70553502999999</v>
      </c>
      <c r="AH9" s="597">
        <v>110.53527518999999</v>
      </c>
      <c r="AI9" s="597">
        <v>110.48332133</v>
      </c>
      <c r="AJ9" s="597">
        <v>110.41081200000001</v>
      </c>
      <c r="AK9" s="597">
        <v>112.03963333</v>
      </c>
      <c r="AL9" s="597">
        <v>111.95715219</v>
      </c>
      <c r="AM9" s="597">
        <v>109.21448735</v>
      </c>
      <c r="AN9" s="597">
        <v>112.49485755000001</v>
      </c>
      <c r="AO9" s="597">
        <v>109.61597861</v>
      </c>
      <c r="AP9" s="597">
        <v>108.78442857</v>
      </c>
      <c r="AQ9" s="597">
        <v>108.9252841</v>
      </c>
      <c r="AR9" s="597">
        <v>110.05648573000001</v>
      </c>
      <c r="AS9" s="597">
        <v>111.25722322999999</v>
      </c>
      <c r="AT9" s="597">
        <v>110.37464429000001</v>
      </c>
      <c r="AU9" s="597">
        <v>109.5843587</v>
      </c>
      <c r="AV9" s="597">
        <v>110.36838371</v>
      </c>
      <c r="AW9" s="597">
        <v>110.72507976999999</v>
      </c>
      <c r="AX9" s="597">
        <v>111.61090059999999</v>
      </c>
      <c r="AY9" s="922">
        <v>110.87267794</v>
      </c>
      <c r="AZ9" s="376">
        <v>110.9627</v>
      </c>
      <c r="BA9" s="376">
        <v>110.39619999999999</v>
      </c>
      <c r="BB9" s="376">
        <v>110.9371</v>
      </c>
      <c r="BC9" s="376">
        <v>111.38209999999999</v>
      </c>
      <c r="BD9" s="376">
        <v>111.7527</v>
      </c>
      <c r="BE9" s="376">
        <v>111.78279999999999</v>
      </c>
      <c r="BF9" s="376">
        <v>112.8691</v>
      </c>
      <c r="BG9" s="376">
        <v>112.8938</v>
      </c>
      <c r="BH9" s="376">
        <v>112.9598</v>
      </c>
      <c r="BI9" s="376">
        <v>113.3907</v>
      </c>
      <c r="BJ9" s="376">
        <v>113.9015</v>
      </c>
      <c r="BK9" s="376">
        <v>114.23139999999999</v>
      </c>
      <c r="BL9" s="376">
        <v>113.1562</v>
      </c>
      <c r="BM9" s="376">
        <v>114.8319</v>
      </c>
      <c r="BN9" s="376">
        <v>114.995</v>
      </c>
      <c r="BO9" s="376">
        <v>114.9983</v>
      </c>
      <c r="BP9" s="376">
        <v>114.8908</v>
      </c>
      <c r="BQ9" s="376">
        <v>115.5791</v>
      </c>
      <c r="BR9" s="376">
        <v>115.902</v>
      </c>
      <c r="BS9" s="376">
        <v>115.99039999999999</v>
      </c>
      <c r="BT9" s="376">
        <v>115.9738</v>
      </c>
      <c r="BU9" s="376">
        <v>116.17619999999999</v>
      </c>
      <c r="BV9" s="376">
        <v>116.09439999999999</v>
      </c>
    </row>
    <row r="10" spans="1:75" ht="11.05" customHeight="1" x14ac:dyDescent="0.2">
      <c r="A10" s="275" t="s">
        <v>1197</v>
      </c>
      <c r="B10" s="569" t="s">
        <v>1102</v>
      </c>
      <c r="C10" s="597">
        <v>34.547005847000001</v>
      </c>
      <c r="D10" s="597">
        <v>34.193104841</v>
      </c>
      <c r="E10" s="597">
        <v>34.169765777999999</v>
      </c>
      <c r="F10" s="597">
        <v>34.003788123</v>
      </c>
      <c r="G10" s="597">
        <v>33.953702303999997</v>
      </c>
      <c r="H10" s="597">
        <v>34.054398526</v>
      </c>
      <c r="I10" s="597">
        <v>33.831906009999997</v>
      </c>
      <c r="J10" s="597">
        <v>34.534569544</v>
      </c>
      <c r="K10" s="597">
        <v>34.472690677000003</v>
      </c>
      <c r="L10" s="597">
        <v>34.923251182000001</v>
      </c>
      <c r="M10" s="597">
        <v>35.355470513</v>
      </c>
      <c r="N10" s="597">
        <v>35.933969587999997</v>
      </c>
      <c r="O10" s="597">
        <v>34.730243125999998</v>
      </c>
      <c r="P10" s="597">
        <v>34.111035225000002</v>
      </c>
      <c r="Q10" s="597">
        <v>34.181540560999998</v>
      </c>
      <c r="R10" s="597">
        <v>34.232787919000003</v>
      </c>
      <c r="S10" s="597">
        <v>34.544621737999996</v>
      </c>
      <c r="T10" s="597">
        <v>34.518252001</v>
      </c>
      <c r="U10" s="597">
        <v>35.014737769</v>
      </c>
      <c r="V10" s="597">
        <v>34.817530396000002</v>
      </c>
      <c r="W10" s="597">
        <v>34.899229871000003</v>
      </c>
      <c r="X10" s="597">
        <v>34.789631196000002</v>
      </c>
      <c r="Y10" s="597">
        <v>34.934044489999998</v>
      </c>
      <c r="Z10" s="597">
        <v>34.395663620999997</v>
      </c>
      <c r="AA10" s="597">
        <v>35.549033131999998</v>
      </c>
      <c r="AB10" s="597">
        <v>35.140525490000002</v>
      </c>
      <c r="AC10" s="597">
        <v>35.356100939000001</v>
      </c>
      <c r="AD10" s="597">
        <v>34.863449316000001</v>
      </c>
      <c r="AE10" s="597">
        <v>35.166383277000001</v>
      </c>
      <c r="AF10" s="597">
        <v>35.422666612</v>
      </c>
      <c r="AG10" s="597">
        <v>35.517828686999998</v>
      </c>
      <c r="AH10" s="597">
        <v>35.498973839999998</v>
      </c>
      <c r="AI10" s="597">
        <v>35.130329480999997</v>
      </c>
      <c r="AJ10" s="597">
        <v>35.346403483000003</v>
      </c>
      <c r="AK10" s="597">
        <v>36.501064407999998</v>
      </c>
      <c r="AL10" s="597">
        <v>36.611411222000001</v>
      </c>
      <c r="AM10" s="597">
        <v>36.548978525999999</v>
      </c>
      <c r="AN10" s="597">
        <v>36.792310188000002</v>
      </c>
      <c r="AO10" s="597">
        <v>34.525759291999996</v>
      </c>
      <c r="AP10" s="597">
        <v>34.663392709999997</v>
      </c>
      <c r="AQ10" s="597">
        <v>34.646631489000001</v>
      </c>
      <c r="AR10" s="597">
        <v>35.542104010000003</v>
      </c>
      <c r="AS10" s="597">
        <v>36.209564608000001</v>
      </c>
      <c r="AT10" s="597">
        <v>35.144024913999999</v>
      </c>
      <c r="AU10" s="597">
        <v>35.045383127999997</v>
      </c>
      <c r="AV10" s="597">
        <v>35.175499936000001</v>
      </c>
      <c r="AW10" s="597">
        <v>35.444765263999997</v>
      </c>
      <c r="AX10" s="597">
        <v>35.797196188000001</v>
      </c>
      <c r="AY10" s="922">
        <v>35.348140745000002</v>
      </c>
      <c r="AZ10" s="376">
        <v>35.448136976999997</v>
      </c>
      <c r="BA10" s="376">
        <v>35.272151170000001</v>
      </c>
      <c r="BB10" s="376">
        <v>35.255537255</v>
      </c>
      <c r="BC10" s="376">
        <v>35.429163660999997</v>
      </c>
      <c r="BD10" s="376">
        <v>35.558176703999997</v>
      </c>
      <c r="BE10" s="376">
        <v>35.408522474000002</v>
      </c>
      <c r="BF10" s="376">
        <v>35.611482817999999</v>
      </c>
      <c r="BG10" s="376">
        <v>35.630190048000003</v>
      </c>
      <c r="BH10" s="376">
        <v>35.428893829000003</v>
      </c>
      <c r="BI10" s="376">
        <v>35.541732349</v>
      </c>
      <c r="BJ10" s="376">
        <v>35.680242051999997</v>
      </c>
      <c r="BK10" s="376">
        <v>35.813461744000001</v>
      </c>
      <c r="BL10" s="376">
        <v>35.845150695000001</v>
      </c>
      <c r="BM10" s="376">
        <v>36.084305182999998</v>
      </c>
      <c r="BN10" s="376">
        <v>36.105094477999998</v>
      </c>
      <c r="BO10" s="376">
        <v>36.142912633000002</v>
      </c>
      <c r="BP10" s="376">
        <v>36.130629462000002</v>
      </c>
      <c r="BQ10" s="376">
        <v>36.193851848000001</v>
      </c>
      <c r="BR10" s="376">
        <v>36.302984659000003</v>
      </c>
      <c r="BS10" s="376">
        <v>36.220306422999997</v>
      </c>
      <c r="BT10" s="376">
        <v>36.215556952</v>
      </c>
      <c r="BU10" s="376">
        <v>36.373769991000003</v>
      </c>
      <c r="BV10" s="376">
        <v>36.512575277000003</v>
      </c>
    </row>
    <row r="11" spans="1:75" ht="11.05" customHeight="1" x14ac:dyDescent="0.2">
      <c r="A11" s="275" t="s">
        <v>1198</v>
      </c>
      <c r="B11" s="569" t="s">
        <v>1104</v>
      </c>
      <c r="C11" s="597">
        <v>2.7178671332</v>
      </c>
      <c r="D11" s="597">
        <v>2.5379401663999999</v>
      </c>
      <c r="E11" s="597">
        <v>2.7201471739</v>
      </c>
      <c r="F11" s="597">
        <v>2.7936317522</v>
      </c>
      <c r="G11" s="597">
        <v>2.7831376808999999</v>
      </c>
      <c r="H11" s="597">
        <v>2.7765327290999999</v>
      </c>
      <c r="I11" s="597">
        <v>2.6128935084</v>
      </c>
      <c r="J11" s="597">
        <v>2.7533431273</v>
      </c>
      <c r="K11" s="597">
        <v>2.8723306390999999</v>
      </c>
      <c r="L11" s="597">
        <v>2.8590634841</v>
      </c>
      <c r="M11" s="597">
        <v>2.9380093111000001</v>
      </c>
      <c r="N11" s="597">
        <v>2.8624830901</v>
      </c>
      <c r="O11" s="597">
        <v>2.6570980613000001</v>
      </c>
      <c r="P11" s="597">
        <v>2.7411601885999999</v>
      </c>
      <c r="Q11" s="597">
        <v>2.8786258149999999</v>
      </c>
      <c r="R11" s="597">
        <v>2.321953283</v>
      </c>
      <c r="S11" s="597">
        <v>2.6534547086</v>
      </c>
      <c r="T11" s="597">
        <v>2.9163917616999999</v>
      </c>
      <c r="U11" s="597">
        <v>2.9506239361</v>
      </c>
      <c r="V11" s="597">
        <v>2.9383115929999999</v>
      </c>
      <c r="W11" s="597">
        <v>3.0644387449999999</v>
      </c>
      <c r="X11" s="597">
        <v>3.04421768</v>
      </c>
      <c r="Y11" s="597">
        <v>2.8984881454</v>
      </c>
      <c r="Z11" s="597">
        <v>2.5126045536000001</v>
      </c>
      <c r="AA11" s="597">
        <v>2.7322175982000001</v>
      </c>
      <c r="AB11" s="597">
        <v>2.9252834998999999</v>
      </c>
      <c r="AC11" s="597">
        <v>2.9537084170000001</v>
      </c>
      <c r="AD11" s="597">
        <v>3.0188943035000002</v>
      </c>
      <c r="AE11" s="597">
        <v>3.0528694287000002</v>
      </c>
      <c r="AF11" s="597">
        <v>3.1135086949000002</v>
      </c>
      <c r="AG11" s="597">
        <v>3.2029545955000001</v>
      </c>
      <c r="AH11" s="597">
        <v>3.2201731839000001</v>
      </c>
      <c r="AI11" s="597">
        <v>3.3167005187999998</v>
      </c>
      <c r="AJ11" s="597">
        <v>3.2749135315000002</v>
      </c>
      <c r="AK11" s="597">
        <v>3.3271085882999998</v>
      </c>
      <c r="AL11" s="597">
        <v>3.4026281716</v>
      </c>
      <c r="AM11" s="597">
        <v>2.9648935287999998</v>
      </c>
      <c r="AN11" s="597">
        <v>3.3260343020000001</v>
      </c>
      <c r="AO11" s="597">
        <v>3.2656227061999998</v>
      </c>
      <c r="AP11" s="597">
        <v>3.3536344255000001</v>
      </c>
      <c r="AQ11" s="597">
        <v>3.3808972291999999</v>
      </c>
      <c r="AR11" s="597">
        <v>3.3652552698</v>
      </c>
      <c r="AS11" s="597">
        <v>3.3409881587000001</v>
      </c>
      <c r="AT11" s="597">
        <v>3.4274166644999999</v>
      </c>
      <c r="AU11" s="597">
        <v>3.4711762268999999</v>
      </c>
      <c r="AV11" s="597">
        <v>3.3241885037999999</v>
      </c>
      <c r="AW11" s="597">
        <v>3.2168412103000001</v>
      </c>
      <c r="AX11" s="597">
        <v>3.2628976768000002</v>
      </c>
      <c r="AY11" s="922">
        <v>3.2884942167000002</v>
      </c>
      <c r="AZ11" s="376">
        <v>3.2847374761000001</v>
      </c>
      <c r="BA11" s="376">
        <v>3.1954210341999998</v>
      </c>
      <c r="BB11" s="376">
        <v>3.3162455532999999</v>
      </c>
      <c r="BC11" s="376">
        <v>3.3325642904000001</v>
      </c>
      <c r="BD11" s="376">
        <v>3.3031012027000002</v>
      </c>
      <c r="BE11" s="376">
        <v>3.3047763343000001</v>
      </c>
      <c r="BF11" s="376">
        <v>3.3210047205</v>
      </c>
      <c r="BG11" s="376">
        <v>3.3326577583999999</v>
      </c>
      <c r="BH11" s="376">
        <v>3.3450743187</v>
      </c>
      <c r="BI11" s="376">
        <v>3.3498756658</v>
      </c>
      <c r="BJ11" s="376">
        <v>3.3676183003000002</v>
      </c>
      <c r="BK11" s="376">
        <v>3.3525617459000001</v>
      </c>
      <c r="BL11" s="376">
        <v>3.3096623821</v>
      </c>
      <c r="BM11" s="376">
        <v>3.3471728183999998</v>
      </c>
      <c r="BN11" s="376">
        <v>3.3269294874000002</v>
      </c>
      <c r="BO11" s="376">
        <v>3.3140931820000001</v>
      </c>
      <c r="BP11" s="376">
        <v>3.2646088140999998</v>
      </c>
      <c r="BQ11" s="376">
        <v>3.2552444350999998</v>
      </c>
      <c r="BR11" s="376">
        <v>3.2784625058999999</v>
      </c>
      <c r="BS11" s="376">
        <v>3.2834613998000002</v>
      </c>
      <c r="BT11" s="376">
        <v>3.2705364426000001</v>
      </c>
      <c r="BU11" s="376">
        <v>3.2646177272000001</v>
      </c>
      <c r="BV11" s="376">
        <v>3.2651704214000001</v>
      </c>
    </row>
    <row r="12" spans="1:75" ht="11.05" customHeight="1" x14ac:dyDescent="0.2">
      <c r="A12" s="275" t="s">
        <v>1199</v>
      </c>
      <c r="B12" s="569" t="s">
        <v>1106</v>
      </c>
      <c r="C12" s="597">
        <v>4.6884174894999999</v>
      </c>
      <c r="D12" s="597">
        <v>4.2566259576999999</v>
      </c>
      <c r="E12" s="597">
        <v>5.1936292771000003</v>
      </c>
      <c r="F12" s="597">
        <v>5.1715429430000004</v>
      </c>
      <c r="G12" s="597">
        <v>5.2107914713000003</v>
      </c>
      <c r="H12" s="597">
        <v>5.1281917186000001</v>
      </c>
      <c r="I12" s="597">
        <v>5.1617233599999999</v>
      </c>
      <c r="J12" s="597">
        <v>5.1255635172999998</v>
      </c>
      <c r="K12" s="597">
        <v>5.4311697128</v>
      </c>
      <c r="L12" s="597">
        <v>5.4575924755000003</v>
      </c>
      <c r="M12" s="597">
        <v>5.4436231019000001</v>
      </c>
      <c r="N12" s="597">
        <v>5.5159814274999999</v>
      </c>
      <c r="O12" s="597">
        <v>5.2236176233</v>
      </c>
      <c r="P12" s="597">
        <v>5.6016606655999999</v>
      </c>
      <c r="Q12" s="597">
        <v>5.7084492785999998</v>
      </c>
      <c r="R12" s="597">
        <v>5.9108320022000003</v>
      </c>
      <c r="S12" s="597">
        <v>5.9170327522999999</v>
      </c>
      <c r="T12" s="597">
        <v>6.0674867926999996</v>
      </c>
      <c r="U12" s="597">
        <v>5.8854232850999999</v>
      </c>
      <c r="V12" s="597">
        <v>6.0420480218000003</v>
      </c>
      <c r="W12" s="597">
        <v>6.1294891401999996</v>
      </c>
      <c r="X12" s="597">
        <v>5.9977933168000002</v>
      </c>
      <c r="Y12" s="597">
        <v>6.1514365631999999</v>
      </c>
      <c r="Z12" s="597">
        <v>6.3906035381999997</v>
      </c>
      <c r="AA12" s="597">
        <v>6.2948608221000004</v>
      </c>
      <c r="AB12" s="597">
        <v>6.5360858737000003</v>
      </c>
      <c r="AC12" s="597">
        <v>6.6701149451999999</v>
      </c>
      <c r="AD12" s="597">
        <v>6.5183767286999998</v>
      </c>
      <c r="AE12" s="597">
        <v>6.6869111588000001</v>
      </c>
      <c r="AF12" s="597">
        <v>6.7015077631000004</v>
      </c>
      <c r="AG12" s="597">
        <v>6.6909023794999998</v>
      </c>
      <c r="AH12" s="597">
        <v>6.6807221434999997</v>
      </c>
      <c r="AI12" s="597">
        <v>6.8118186251999999</v>
      </c>
      <c r="AJ12" s="597">
        <v>6.7922888906000001</v>
      </c>
      <c r="AK12" s="597">
        <v>6.8118902341999998</v>
      </c>
      <c r="AL12" s="597">
        <v>6.8144511877999996</v>
      </c>
      <c r="AM12" s="597">
        <v>6.6287365827000002</v>
      </c>
      <c r="AN12" s="597">
        <v>6.9049863341000002</v>
      </c>
      <c r="AO12" s="597">
        <v>6.7777057305000001</v>
      </c>
      <c r="AP12" s="597">
        <v>6.5391905058999997</v>
      </c>
      <c r="AQ12" s="597">
        <v>6.9905945442000004</v>
      </c>
      <c r="AR12" s="597">
        <v>6.7843916138999996</v>
      </c>
      <c r="AS12" s="597">
        <v>6.7438668491999998</v>
      </c>
      <c r="AT12" s="597">
        <v>6.6670588367999999</v>
      </c>
      <c r="AU12" s="597">
        <v>6.9766412989999997</v>
      </c>
      <c r="AV12" s="597">
        <v>6.6032450752000003</v>
      </c>
      <c r="AW12" s="597">
        <v>6.8902835461</v>
      </c>
      <c r="AX12" s="597">
        <v>6.9179215946000001</v>
      </c>
      <c r="AY12" s="922">
        <v>6.9406061147999996</v>
      </c>
      <c r="AZ12" s="376">
        <v>6.9423728604999999</v>
      </c>
      <c r="BA12" s="376">
        <v>6.8499259393000003</v>
      </c>
      <c r="BB12" s="376">
        <v>6.9723887110999998</v>
      </c>
      <c r="BC12" s="376">
        <v>6.9573984399000004</v>
      </c>
      <c r="BD12" s="376">
        <v>7.0163184062999999</v>
      </c>
      <c r="BE12" s="376">
        <v>7.1146228189</v>
      </c>
      <c r="BF12" s="376">
        <v>7.1295465702999996</v>
      </c>
      <c r="BG12" s="376">
        <v>7.1585299907</v>
      </c>
      <c r="BH12" s="376">
        <v>7.0761792041999998</v>
      </c>
      <c r="BI12" s="376">
        <v>7.1082433427999998</v>
      </c>
      <c r="BJ12" s="376">
        <v>7.1437614738999997</v>
      </c>
      <c r="BK12" s="376">
        <v>7.1529980879000004</v>
      </c>
      <c r="BL12" s="376">
        <v>6.891377469</v>
      </c>
      <c r="BM12" s="376">
        <v>7.2348519667</v>
      </c>
      <c r="BN12" s="376">
        <v>7.2539128623</v>
      </c>
      <c r="BO12" s="376">
        <v>7.2799114148999999</v>
      </c>
      <c r="BP12" s="376">
        <v>7.2860605952000004</v>
      </c>
      <c r="BQ12" s="376">
        <v>7.3776623231</v>
      </c>
      <c r="BR12" s="376">
        <v>7.3526081669999996</v>
      </c>
      <c r="BS12" s="376">
        <v>7.4076913190999996</v>
      </c>
      <c r="BT12" s="376">
        <v>7.3985189501999997</v>
      </c>
      <c r="BU12" s="376">
        <v>7.3335389839999996</v>
      </c>
      <c r="BV12" s="376">
        <v>7.2763827203</v>
      </c>
    </row>
    <row r="13" spans="1:75" ht="11.05" customHeight="1" x14ac:dyDescent="0.2">
      <c r="A13" s="275" t="s">
        <v>1200</v>
      </c>
      <c r="B13" s="569" t="s">
        <v>1108</v>
      </c>
      <c r="C13" s="597">
        <v>12.701086177000001</v>
      </c>
      <c r="D13" s="597">
        <v>11.340729369</v>
      </c>
      <c r="E13" s="597">
        <v>13.046850624999999</v>
      </c>
      <c r="F13" s="597">
        <v>13.17630917</v>
      </c>
      <c r="G13" s="597">
        <v>13.150921455000001</v>
      </c>
      <c r="H13" s="597">
        <v>13.416580072</v>
      </c>
      <c r="I13" s="597">
        <v>13.931255605</v>
      </c>
      <c r="J13" s="597">
        <v>13.745516707</v>
      </c>
      <c r="K13" s="597">
        <v>14.035279983000001</v>
      </c>
      <c r="L13" s="597">
        <v>14.165562267</v>
      </c>
      <c r="M13" s="597">
        <v>14.641246979</v>
      </c>
      <c r="N13" s="597">
        <v>14.938354986</v>
      </c>
      <c r="O13" s="597">
        <v>14.609232251</v>
      </c>
      <c r="P13" s="597">
        <v>14.822613173000001</v>
      </c>
      <c r="Q13" s="597">
        <v>14.633861587</v>
      </c>
      <c r="R13" s="597">
        <v>15.103015461</v>
      </c>
      <c r="S13" s="597">
        <v>15.258609302</v>
      </c>
      <c r="T13" s="597">
        <v>15.163181257</v>
      </c>
      <c r="U13" s="597">
        <v>15.227909160999999</v>
      </c>
      <c r="V13" s="597">
        <v>15.401336378</v>
      </c>
      <c r="W13" s="597">
        <v>15.836634598</v>
      </c>
      <c r="X13" s="597">
        <v>16.276713834999999</v>
      </c>
      <c r="Y13" s="597">
        <v>16.407395936</v>
      </c>
      <c r="Z13" s="597">
        <v>16.17184095</v>
      </c>
      <c r="AA13" s="597">
        <v>16.277622912999998</v>
      </c>
      <c r="AB13" s="597">
        <v>16.85906645</v>
      </c>
      <c r="AC13" s="597">
        <v>16.491866487999999</v>
      </c>
      <c r="AD13" s="597">
        <v>16.574106917000002</v>
      </c>
      <c r="AE13" s="597">
        <v>17.221117561</v>
      </c>
      <c r="AF13" s="597">
        <v>16.515223957</v>
      </c>
      <c r="AG13" s="597">
        <v>16.619084243</v>
      </c>
      <c r="AH13" s="597">
        <v>16.674266110000001</v>
      </c>
      <c r="AI13" s="597">
        <v>16.625541836</v>
      </c>
      <c r="AJ13" s="597">
        <v>16.314456400000001</v>
      </c>
      <c r="AK13" s="597">
        <v>16.056732254</v>
      </c>
      <c r="AL13" s="597">
        <v>15.338073294999999</v>
      </c>
      <c r="AM13" s="597">
        <v>15.646925139</v>
      </c>
      <c r="AN13" s="597">
        <v>16.261897231999999</v>
      </c>
      <c r="AO13" s="597">
        <v>15.542764063</v>
      </c>
      <c r="AP13" s="597">
        <v>14.848057195999999</v>
      </c>
      <c r="AQ13" s="597">
        <v>14.307208716</v>
      </c>
      <c r="AR13" s="597">
        <v>14.271659884</v>
      </c>
      <c r="AS13" s="597">
        <v>14.542037749</v>
      </c>
      <c r="AT13" s="597">
        <v>14.510579382</v>
      </c>
      <c r="AU13" s="597">
        <v>14.496794475</v>
      </c>
      <c r="AV13" s="597">
        <v>14.345003332999999</v>
      </c>
      <c r="AW13" s="597">
        <v>15.089943743999999</v>
      </c>
      <c r="AX13" s="597">
        <v>14.988675231</v>
      </c>
      <c r="AY13" s="922">
        <v>14.890151932</v>
      </c>
      <c r="AZ13" s="376">
        <v>14.936273557</v>
      </c>
      <c r="BA13" s="376">
        <v>14.656858002</v>
      </c>
      <c r="BB13" s="376">
        <v>14.636163377999999</v>
      </c>
      <c r="BC13" s="376">
        <v>14.659038678</v>
      </c>
      <c r="BD13" s="376">
        <v>14.719696813000001</v>
      </c>
      <c r="BE13" s="376">
        <v>14.687524184999999</v>
      </c>
      <c r="BF13" s="376">
        <v>14.88035474</v>
      </c>
      <c r="BG13" s="376">
        <v>14.869318322</v>
      </c>
      <c r="BH13" s="376">
        <v>15.105321061</v>
      </c>
      <c r="BI13" s="376">
        <v>15.307039438</v>
      </c>
      <c r="BJ13" s="376">
        <v>15.457042940999999</v>
      </c>
      <c r="BK13" s="376">
        <v>15.556730621</v>
      </c>
      <c r="BL13" s="376">
        <v>15.770559935</v>
      </c>
      <c r="BM13" s="376">
        <v>15.887702878000001</v>
      </c>
      <c r="BN13" s="376">
        <v>16.038594524000001</v>
      </c>
      <c r="BO13" s="376">
        <v>16.230114678</v>
      </c>
      <c r="BP13" s="376">
        <v>16.321282761999999</v>
      </c>
      <c r="BQ13" s="376">
        <v>16.488090859</v>
      </c>
      <c r="BR13" s="376">
        <v>16.617184136999999</v>
      </c>
      <c r="BS13" s="376">
        <v>16.858577996000001</v>
      </c>
      <c r="BT13" s="376">
        <v>16.969799431999999</v>
      </c>
      <c r="BU13" s="376">
        <v>17.067833895</v>
      </c>
      <c r="BV13" s="376">
        <v>17.239114791999999</v>
      </c>
    </row>
    <row r="14" spans="1:75" ht="11.05" customHeight="1" x14ac:dyDescent="0.2">
      <c r="A14" s="275" t="s">
        <v>1201</v>
      </c>
      <c r="B14" s="569" t="s">
        <v>1110</v>
      </c>
      <c r="C14" s="597">
        <v>15.914257726000001</v>
      </c>
      <c r="D14" s="597">
        <v>13.061131036000001</v>
      </c>
      <c r="E14" s="597">
        <v>16.254534209999999</v>
      </c>
      <c r="F14" s="597">
        <v>17.165081935</v>
      </c>
      <c r="G14" s="597">
        <v>17.081186948999999</v>
      </c>
      <c r="H14" s="597">
        <v>17.133762092000001</v>
      </c>
      <c r="I14" s="597">
        <v>17.596307412000002</v>
      </c>
      <c r="J14" s="597">
        <v>17.8460757</v>
      </c>
      <c r="K14" s="597">
        <v>18.411991457999999</v>
      </c>
      <c r="L14" s="597">
        <v>18.441150621999999</v>
      </c>
      <c r="M14" s="597">
        <v>18.475542834999999</v>
      </c>
      <c r="N14" s="597">
        <v>18.537455639000001</v>
      </c>
      <c r="O14" s="597">
        <v>17.791972682000001</v>
      </c>
      <c r="P14" s="597">
        <v>18.604769886</v>
      </c>
      <c r="Q14" s="597">
        <v>19.502115660000001</v>
      </c>
      <c r="R14" s="597">
        <v>20.058109772000002</v>
      </c>
      <c r="S14" s="597">
        <v>19.737923900999998</v>
      </c>
      <c r="T14" s="597">
        <v>19.639255030000001</v>
      </c>
      <c r="U14" s="597">
        <v>20.018648049999999</v>
      </c>
      <c r="V14" s="597">
        <v>20.518935157000001</v>
      </c>
      <c r="W14" s="597">
        <v>21.235834003000001</v>
      </c>
      <c r="X14" s="597">
        <v>20.967784528999999</v>
      </c>
      <c r="Y14" s="597">
        <v>20.938982195000001</v>
      </c>
      <c r="Z14" s="597">
        <v>20.870642985</v>
      </c>
      <c r="AA14" s="597">
        <v>21.181321604000001</v>
      </c>
      <c r="AB14" s="597">
        <v>21.201609959999999</v>
      </c>
      <c r="AC14" s="597">
        <v>22.192306514999999</v>
      </c>
      <c r="AD14" s="597">
        <v>22.389274919999998</v>
      </c>
      <c r="AE14" s="597">
        <v>22.477356877999998</v>
      </c>
      <c r="AF14" s="597">
        <v>22.295016327999999</v>
      </c>
      <c r="AG14" s="597">
        <v>22.574298632000001</v>
      </c>
      <c r="AH14" s="597">
        <v>23.133110446</v>
      </c>
      <c r="AI14" s="597">
        <v>23.225580904000001</v>
      </c>
      <c r="AJ14" s="597">
        <v>23.233365967000001</v>
      </c>
      <c r="AK14" s="597">
        <v>23.820357492999999</v>
      </c>
      <c r="AL14" s="597">
        <v>24.304245596000001</v>
      </c>
      <c r="AM14" s="597">
        <v>23.079831902999999</v>
      </c>
      <c r="AN14" s="597">
        <v>24.224098323</v>
      </c>
      <c r="AO14" s="597">
        <v>24.025143929999999</v>
      </c>
      <c r="AP14" s="597">
        <v>24.198509552000001</v>
      </c>
      <c r="AQ14" s="597">
        <v>24.309970662000001</v>
      </c>
      <c r="AR14" s="597">
        <v>24.959550364999998</v>
      </c>
      <c r="AS14" s="597">
        <v>25.307898004999998</v>
      </c>
      <c r="AT14" s="597">
        <v>25.727189221</v>
      </c>
      <c r="AU14" s="597">
        <v>26.287850143</v>
      </c>
      <c r="AV14" s="597">
        <v>26.746309737000001</v>
      </c>
      <c r="AW14" s="597">
        <v>24.950433714999999</v>
      </c>
      <c r="AX14" s="597">
        <v>25.875347527999999</v>
      </c>
      <c r="AY14" s="922">
        <v>25.721859247000001</v>
      </c>
      <c r="AZ14" s="376">
        <v>25.765508820000001</v>
      </c>
      <c r="BA14" s="376">
        <v>25.866584752000001</v>
      </c>
      <c r="BB14" s="376">
        <v>26.287001339</v>
      </c>
      <c r="BC14" s="376">
        <v>26.717541025999999</v>
      </c>
      <c r="BD14" s="376">
        <v>26.791899392000001</v>
      </c>
      <c r="BE14" s="376">
        <v>26.953487579000001</v>
      </c>
      <c r="BF14" s="376">
        <v>27.539148168000001</v>
      </c>
      <c r="BG14" s="376">
        <v>27.687052345000001</v>
      </c>
      <c r="BH14" s="376">
        <v>27.746764653</v>
      </c>
      <c r="BI14" s="376">
        <v>28.025176526999999</v>
      </c>
      <c r="BJ14" s="376">
        <v>28.280902725000001</v>
      </c>
      <c r="BK14" s="376">
        <v>28.458126267000001</v>
      </c>
      <c r="BL14" s="376">
        <v>27.722473188999999</v>
      </c>
      <c r="BM14" s="376">
        <v>28.739534874</v>
      </c>
      <c r="BN14" s="376">
        <v>28.770393056</v>
      </c>
      <c r="BO14" s="376">
        <v>28.495102406000001</v>
      </c>
      <c r="BP14" s="376">
        <v>28.384604123999999</v>
      </c>
      <c r="BQ14" s="376">
        <v>28.848032020000002</v>
      </c>
      <c r="BR14" s="376">
        <v>28.727149867000001</v>
      </c>
      <c r="BS14" s="376">
        <v>28.731887424</v>
      </c>
      <c r="BT14" s="376">
        <v>28.662143573000002</v>
      </c>
      <c r="BU14" s="376">
        <v>28.636618947999999</v>
      </c>
      <c r="BV14" s="376">
        <v>28.44647561</v>
      </c>
    </row>
    <row r="15" spans="1:75" ht="11.05" customHeight="1" x14ac:dyDescent="0.2">
      <c r="A15" s="275" t="s">
        <v>1202</v>
      </c>
      <c r="B15" s="569" t="s">
        <v>1112</v>
      </c>
      <c r="C15" s="597">
        <v>26.270075304999999</v>
      </c>
      <c r="D15" s="597">
        <v>24.063468630999999</v>
      </c>
      <c r="E15" s="597">
        <v>26.364814871</v>
      </c>
      <c r="F15" s="597">
        <v>26.332279410999998</v>
      </c>
      <c r="G15" s="597">
        <v>26.430744011000002</v>
      </c>
      <c r="H15" s="597">
        <v>25.825168196</v>
      </c>
      <c r="I15" s="597">
        <v>26.168043137000002</v>
      </c>
      <c r="J15" s="597">
        <v>25.882705598000001</v>
      </c>
      <c r="K15" s="597">
        <v>26.138970864000001</v>
      </c>
      <c r="L15" s="597">
        <v>26.343541259999999</v>
      </c>
      <c r="M15" s="597">
        <v>26.230773926000001</v>
      </c>
      <c r="N15" s="597">
        <v>26.141497205</v>
      </c>
      <c r="O15" s="597">
        <v>25.113707223999999</v>
      </c>
      <c r="P15" s="597">
        <v>25.266868003999999</v>
      </c>
      <c r="Q15" s="597">
        <v>25.925084517999998</v>
      </c>
      <c r="R15" s="597">
        <v>26.155268230000001</v>
      </c>
      <c r="S15" s="597">
        <v>25.940776954</v>
      </c>
      <c r="T15" s="597">
        <v>25.991166491000001</v>
      </c>
      <c r="U15" s="597">
        <v>26.054528767000001</v>
      </c>
      <c r="V15" s="597">
        <v>26.086354583999999</v>
      </c>
      <c r="W15" s="597">
        <v>26.342340310000001</v>
      </c>
      <c r="X15" s="597">
        <v>26.225311054999999</v>
      </c>
      <c r="Y15" s="597">
        <v>26.073119337000001</v>
      </c>
      <c r="Z15" s="597">
        <v>25.406837899999999</v>
      </c>
      <c r="AA15" s="597">
        <v>25.824478016</v>
      </c>
      <c r="AB15" s="597">
        <v>24.972672322000001</v>
      </c>
      <c r="AC15" s="597">
        <v>25.613157395000002</v>
      </c>
      <c r="AD15" s="597">
        <v>25.046801855999998</v>
      </c>
      <c r="AE15" s="597">
        <v>25.278108155000002</v>
      </c>
      <c r="AF15" s="597">
        <v>25.401903388000001</v>
      </c>
      <c r="AG15" s="597">
        <v>25.093563720999999</v>
      </c>
      <c r="AH15" s="597">
        <v>25.32097104</v>
      </c>
      <c r="AI15" s="597">
        <v>25.366053795999999</v>
      </c>
      <c r="AJ15" s="597">
        <v>25.442807665</v>
      </c>
      <c r="AK15" s="597">
        <v>25.515534926000001</v>
      </c>
      <c r="AL15" s="597">
        <v>25.479232197000002</v>
      </c>
      <c r="AM15" s="597">
        <v>24.338139688999998</v>
      </c>
      <c r="AN15" s="597">
        <v>24.978488804000001</v>
      </c>
      <c r="AO15" s="597">
        <v>25.472083899000001</v>
      </c>
      <c r="AP15" s="597">
        <v>25.174387216</v>
      </c>
      <c r="AQ15" s="597">
        <v>25.282698229000001</v>
      </c>
      <c r="AR15" s="597">
        <v>25.126329118000001</v>
      </c>
      <c r="AS15" s="597">
        <v>25.105814219999999</v>
      </c>
      <c r="AT15" s="597">
        <v>24.891320594</v>
      </c>
      <c r="AU15" s="597">
        <v>23.303633702999999</v>
      </c>
      <c r="AV15" s="597">
        <v>24.296680300999999</v>
      </c>
      <c r="AW15" s="597">
        <v>25.125761693000001</v>
      </c>
      <c r="AX15" s="597">
        <v>24.768862383999998</v>
      </c>
      <c r="AY15" s="922">
        <v>24.683425687</v>
      </c>
      <c r="AZ15" s="376">
        <v>24.585687922000002</v>
      </c>
      <c r="BA15" s="376">
        <v>24.555253568000001</v>
      </c>
      <c r="BB15" s="376">
        <v>24.469734898999999</v>
      </c>
      <c r="BC15" s="376">
        <v>24.286347703000001</v>
      </c>
      <c r="BD15" s="376">
        <v>24.363491419999999</v>
      </c>
      <c r="BE15" s="376">
        <v>24.313839174000002</v>
      </c>
      <c r="BF15" s="376">
        <v>24.387558147</v>
      </c>
      <c r="BG15" s="376">
        <v>24.216069484999998</v>
      </c>
      <c r="BH15" s="376">
        <v>24.257556057999999</v>
      </c>
      <c r="BI15" s="376">
        <v>24.058612492000002</v>
      </c>
      <c r="BJ15" s="376">
        <v>23.971903293</v>
      </c>
      <c r="BK15" s="376">
        <v>23.897504306999998</v>
      </c>
      <c r="BL15" s="376">
        <v>23.617000141999998</v>
      </c>
      <c r="BM15" s="376">
        <v>23.538323877</v>
      </c>
      <c r="BN15" s="376">
        <v>23.500099981000002</v>
      </c>
      <c r="BO15" s="376">
        <v>23.536156462000001</v>
      </c>
      <c r="BP15" s="376">
        <v>23.503587756999998</v>
      </c>
      <c r="BQ15" s="376">
        <v>23.416219504000001</v>
      </c>
      <c r="BR15" s="376">
        <v>23.623606579</v>
      </c>
      <c r="BS15" s="376">
        <v>23.488453452000002</v>
      </c>
      <c r="BT15" s="376">
        <v>23.457198162000001</v>
      </c>
      <c r="BU15" s="376">
        <v>23.499792943999999</v>
      </c>
      <c r="BV15" s="376">
        <v>23.354695687</v>
      </c>
    </row>
    <row r="16" spans="1:75" ht="11.05" customHeight="1" x14ac:dyDescent="0.2">
      <c r="A16" s="275"/>
      <c r="B16" s="570"/>
      <c r="C16" s="597"/>
      <c r="D16" s="597"/>
      <c r="E16" s="597"/>
      <c r="F16" s="597"/>
      <c r="G16" s="597"/>
      <c r="H16" s="597"/>
      <c r="I16" s="597"/>
      <c r="J16" s="597"/>
      <c r="K16" s="597"/>
      <c r="L16" s="597"/>
      <c r="M16" s="597"/>
      <c r="N16" s="597"/>
      <c r="O16" s="597"/>
      <c r="P16" s="597"/>
      <c r="Q16" s="597"/>
      <c r="R16" s="597"/>
      <c r="S16" s="597"/>
      <c r="T16" s="597"/>
      <c r="U16" s="597"/>
      <c r="V16" s="597"/>
      <c r="W16" s="597"/>
      <c r="X16" s="597"/>
      <c r="Y16" s="597"/>
      <c r="Z16" s="597"/>
      <c r="AA16" s="597"/>
      <c r="AB16" s="597"/>
      <c r="AC16" s="597"/>
      <c r="AD16" s="597"/>
      <c r="AE16" s="597"/>
      <c r="AF16" s="597"/>
      <c r="AG16" s="597"/>
      <c r="AH16" s="597"/>
      <c r="AI16" s="597"/>
      <c r="AJ16" s="597"/>
      <c r="AK16" s="597"/>
      <c r="AL16" s="597"/>
      <c r="AM16" s="597"/>
      <c r="AN16" s="597"/>
      <c r="AO16" s="597"/>
      <c r="AP16" s="597"/>
      <c r="AQ16" s="597"/>
      <c r="AR16" s="597"/>
      <c r="AS16" s="597"/>
      <c r="AT16" s="597"/>
      <c r="AU16" s="597"/>
      <c r="AV16" s="597"/>
      <c r="AW16" s="597"/>
      <c r="AX16" s="597"/>
      <c r="AY16" s="922"/>
      <c r="AZ16" s="376"/>
      <c r="BA16" s="376"/>
      <c r="BB16" s="376"/>
      <c r="BC16" s="376"/>
      <c r="BD16" s="376"/>
      <c r="BE16" s="376"/>
      <c r="BF16" s="376"/>
      <c r="BG16" s="376"/>
      <c r="BH16" s="376"/>
      <c r="BI16" s="376"/>
      <c r="BJ16" s="376"/>
      <c r="BK16" s="376"/>
      <c r="BL16" s="376"/>
      <c r="BM16" s="376"/>
      <c r="BN16" s="376"/>
      <c r="BO16" s="376"/>
      <c r="BP16" s="376"/>
      <c r="BQ16" s="376"/>
      <c r="BR16" s="376"/>
      <c r="BS16" s="376"/>
      <c r="BT16" s="376"/>
      <c r="BU16" s="376"/>
      <c r="BV16" s="376"/>
    </row>
    <row r="17" spans="1:74" s="291" customFormat="1" ht="11.05" customHeight="1" x14ac:dyDescent="0.2">
      <c r="A17" s="618" t="s">
        <v>460</v>
      </c>
      <c r="B17" s="619" t="s">
        <v>1203</v>
      </c>
      <c r="C17" s="334">
        <v>107.58770968</v>
      </c>
      <c r="D17" s="334">
        <v>110.56132143000001</v>
      </c>
      <c r="E17" s="334">
        <v>85.164580645000001</v>
      </c>
      <c r="F17" s="334">
        <v>75.720699999999994</v>
      </c>
      <c r="G17" s="334">
        <v>68.271612903000005</v>
      </c>
      <c r="H17" s="334">
        <v>74.734366667000003</v>
      </c>
      <c r="I17" s="334">
        <v>77.986774194000006</v>
      </c>
      <c r="J17" s="334">
        <v>78.589225806000002</v>
      </c>
      <c r="K17" s="334">
        <v>71.273700000000005</v>
      </c>
      <c r="L17" s="334">
        <v>72.881516129000005</v>
      </c>
      <c r="M17" s="334">
        <v>89.499233333000006</v>
      </c>
      <c r="N17" s="334">
        <v>97.039387097000002</v>
      </c>
      <c r="O17" s="334">
        <v>115.55025806</v>
      </c>
      <c r="P17" s="334">
        <v>109.01546429</v>
      </c>
      <c r="Q17" s="334">
        <v>89.734451613000004</v>
      </c>
      <c r="R17" s="334">
        <v>78.606233333000006</v>
      </c>
      <c r="S17" s="334">
        <v>72.265258064999998</v>
      </c>
      <c r="T17" s="334">
        <v>77.236466667000002</v>
      </c>
      <c r="U17" s="334">
        <v>83.535548387000006</v>
      </c>
      <c r="V17" s="334">
        <v>82.796806451999998</v>
      </c>
      <c r="W17" s="334">
        <v>76.451033332999998</v>
      </c>
      <c r="X17" s="334">
        <v>76.207193548000006</v>
      </c>
      <c r="Y17" s="334">
        <v>92.298199999999994</v>
      </c>
      <c r="Z17" s="334">
        <v>108.99809677</v>
      </c>
      <c r="AA17" s="334">
        <v>107.18551613</v>
      </c>
      <c r="AB17" s="334">
        <v>105.87621428999999</v>
      </c>
      <c r="AC17" s="334">
        <v>97.627516129</v>
      </c>
      <c r="AD17" s="334">
        <v>80.943266667000003</v>
      </c>
      <c r="AE17" s="334">
        <v>74.845903226000004</v>
      </c>
      <c r="AF17" s="334">
        <v>78.971366666999998</v>
      </c>
      <c r="AG17" s="334">
        <v>86.207322581</v>
      </c>
      <c r="AH17" s="334">
        <v>86.409451613000002</v>
      </c>
      <c r="AI17" s="334">
        <v>79.385666666999995</v>
      </c>
      <c r="AJ17" s="334">
        <v>78.918645161000001</v>
      </c>
      <c r="AK17" s="334">
        <v>94.372633332999996</v>
      </c>
      <c r="AL17" s="334">
        <v>102.50525806</v>
      </c>
      <c r="AM17" s="334">
        <v>119.71799303</v>
      </c>
      <c r="AN17" s="334">
        <v>102.61172286</v>
      </c>
      <c r="AO17" s="334">
        <v>90.417517485999994</v>
      </c>
      <c r="AP17" s="334">
        <v>79.978428800000003</v>
      </c>
      <c r="AQ17" s="334">
        <v>75.383690810999994</v>
      </c>
      <c r="AR17" s="334">
        <v>81.129743797000003</v>
      </c>
      <c r="AS17" s="334">
        <v>88.667554258999999</v>
      </c>
      <c r="AT17" s="334">
        <v>87.797241647000007</v>
      </c>
      <c r="AU17" s="334">
        <v>80.852977500999998</v>
      </c>
      <c r="AV17" s="334">
        <v>78.697570741999996</v>
      </c>
      <c r="AW17" s="334">
        <v>90.752360365000001</v>
      </c>
      <c r="AX17" s="334">
        <v>106.7334791</v>
      </c>
      <c r="AY17" s="939">
        <v>124.4070931</v>
      </c>
      <c r="AZ17" s="459">
        <v>109.4742</v>
      </c>
      <c r="BA17" s="459">
        <v>92.633290000000002</v>
      </c>
      <c r="BB17" s="459">
        <v>79.733050000000006</v>
      </c>
      <c r="BC17" s="459">
        <v>73.721419999999995</v>
      </c>
      <c r="BD17" s="459">
        <v>78.364750000000001</v>
      </c>
      <c r="BE17" s="459">
        <v>86.282820000000001</v>
      </c>
      <c r="BF17" s="459">
        <v>86.930639999999997</v>
      </c>
      <c r="BG17" s="459">
        <v>79.009990000000002</v>
      </c>
      <c r="BH17" s="459">
        <v>80.194550000000007</v>
      </c>
      <c r="BI17" s="459">
        <v>92.274839999999998</v>
      </c>
      <c r="BJ17" s="459">
        <v>106.5519</v>
      </c>
      <c r="BK17" s="459">
        <v>115.3152</v>
      </c>
      <c r="BL17" s="459">
        <v>105.86</v>
      </c>
      <c r="BM17" s="459">
        <v>92.947239999999994</v>
      </c>
      <c r="BN17" s="459">
        <v>80.066230000000004</v>
      </c>
      <c r="BO17" s="459">
        <v>73.828580000000002</v>
      </c>
      <c r="BP17" s="459">
        <v>78.580020000000005</v>
      </c>
      <c r="BQ17" s="459">
        <v>86.904489999999996</v>
      </c>
      <c r="BR17" s="459">
        <v>87.318269999999998</v>
      </c>
      <c r="BS17" s="459">
        <v>80.198260000000005</v>
      </c>
      <c r="BT17" s="459">
        <v>81.192480000000003</v>
      </c>
      <c r="BU17" s="459">
        <v>93.998549999999994</v>
      </c>
      <c r="BV17" s="459">
        <v>107.315</v>
      </c>
    </row>
    <row r="18" spans="1:74" ht="11.05" customHeight="1" x14ac:dyDescent="0.2">
      <c r="A18" s="275" t="s">
        <v>266</v>
      </c>
      <c r="B18" s="620" t="s">
        <v>1204</v>
      </c>
      <c r="C18" s="597">
        <v>0.59506687096999999</v>
      </c>
      <c r="D18" s="597">
        <v>1.6568891786</v>
      </c>
      <c r="E18" s="597">
        <v>0.87938351612999999</v>
      </c>
      <c r="F18" s="597">
        <v>-0.89617026666999999</v>
      </c>
      <c r="G18" s="597">
        <v>-0.42039096774000001</v>
      </c>
      <c r="H18" s="597">
        <v>0.18894849999999999</v>
      </c>
      <c r="I18" s="597">
        <v>-0.4005303871</v>
      </c>
      <c r="J18" s="597">
        <v>-0.27672203225999997</v>
      </c>
      <c r="K18" s="597">
        <v>-0.82671456666999998</v>
      </c>
      <c r="L18" s="597">
        <v>-2.4316505483999999</v>
      </c>
      <c r="M18" s="597">
        <v>-3.0635067667000002</v>
      </c>
      <c r="N18" s="597">
        <v>-1.0568236773999999</v>
      </c>
      <c r="O18" s="597">
        <v>-2.3878300323000001</v>
      </c>
      <c r="P18" s="597">
        <v>-1.0038420714</v>
      </c>
      <c r="Q18" s="597">
        <v>-1.4046214516</v>
      </c>
      <c r="R18" s="597">
        <v>-1.4682919333</v>
      </c>
      <c r="S18" s="597">
        <v>-0.8946233871</v>
      </c>
      <c r="T18" s="597">
        <v>-7.0550566667000006E-2</v>
      </c>
      <c r="U18" s="597">
        <v>-0.66425077419</v>
      </c>
      <c r="V18" s="597">
        <v>-0.56517093547999997</v>
      </c>
      <c r="W18" s="597">
        <v>-1.1267432666999999</v>
      </c>
      <c r="X18" s="597">
        <v>-1.7233011935</v>
      </c>
      <c r="Y18" s="597">
        <v>-2.1549469999999999</v>
      </c>
      <c r="Z18" s="597">
        <v>-0.79663912903</v>
      </c>
      <c r="AA18" s="597">
        <v>0.53114593548</v>
      </c>
      <c r="AB18" s="597">
        <v>1.0004648571000001</v>
      </c>
      <c r="AC18" s="597">
        <v>-0.41553645161000002</v>
      </c>
      <c r="AD18" s="597">
        <v>0.83547266666999997</v>
      </c>
      <c r="AE18" s="597">
        <v>-0.47999967741999999</v>
      </c>
      <c r="AF18" s="597">
        <v>-0.24628266667000001</v>
      </c>
      <c r="AG18" s="597">
        <v>-0.76896096774</v>
      </c>
      <c r="AH18" s="597">
        <v>-0.97574496773999997</v>
      </c>
      <c r="AI18" s="597">
        <v>-0.91001783332999997</v>
      </c>
      <c r="AJ18" s="597">
        <v>-1.2950059355000001</v>
      </c>
      <c r="AK18" s="597">
        <v>-0.40325923333000002</v>
      </c>
      <c r="AL18" s="597">
        <v>1.1334275161</v>
      </c>
      <c r="AM18" s="597">
        <v>-0.13818374097</v>
      </c>
      <c r="AN18" s="597">
        <v>0.62909289828000003</v>
      </c>
      <c r="AO18" s="597">
        <v>-0.25491512677</v>
      </c>
      <c r="AP18" s="597">
        <v>-1.9656345</v>
      </c>
      <c r="AQ18" s="597">
        <v>-1.5663829628999999</v>
      </c>
      <c r="AR18" s="597">
        <v>-0.81731096999999997</v>
      </c>
      <c r="AS18" s="597">
        <v>-1.0596471284</v>
      </c>
      <c r="AT18" s="597">
        <v>-0.38808967548000001</v>
      </c>
      <c r="AU18" s="597">
        <v>0.18790663452</v>
      </c>
      <c r="AV18" s="597">
        <v>-1.0067941613</v>
      </c>
      <c r="AW18" s="597">
        <v>-0.91064303548000003</v>
      </c>
      <c r="AX18" s="597">
        <v>-0.87968084700000004</v>
      </c>
      <c r="AY18" s="922">
        <v>0.67563463410000002</v>
      </c>
      <c r="AZ18" s="376">
        <v>1.2487779999999999</v>
      </c>
      <c r="BA18" s="376">
        <v>-2.7019100000000001E-2</v>
      </c>
      <c r="BB18" s="376">
        <v>-0.70302799999999999</v>
      </c>
      <c r="BC18" s="376">
        <v>-1.2375640000000001</v>
      </c>
      <c r="BD18" s="376">
        <v>0.4636111</v>
      </c>
      <c r="BE18" s="376">
        <v>1.170334</v>
      </c>
      <c r="BF18" s="376">
        <v>0.68571530000000003</v>
      </c>
      <c r="BG18" s="376">
        <v>0.16362090000000001</v>
      </c>
      <c r="BH18" s="376">
        <v>9.3082999999999999E-2</v>
      </c>
      <c r="BI18" s="376">
        <v>1.788916</v>
      </c>
      <c r="BJ18" s="376">
        <v>1.3618209999999999</v>
      </c>
      <c r="BK18" s="376">
        <v>0.36575920000000001</v>
      </c>
      <c r="BL18" s="376">
        <v>-2.4014500000000001E-2</v>
      </c>
      <c r="BM18" s="376">
        <v>-0.72995790000000005</v>
      </c>
      <c r="BN18" s="376">
        <v>-0.75403290000000001</v>
      </c>
      <c r="BO18" s="376">
        <v>-1.116355</v>
      </c>
      <c r="BP18" s="376">
        <v>0.2848736</v>
      </c>
      <c r="BQ18" s="376">
        <v>1.8121579999999999</v>
      </c>
      <c r="BR18" s="376">
        <v>1.8553379999999999</v>
      </c>
      <c r="BS18" s="376">
        <v>1.73813</v>
      </c>
      <c r="BT18" s="376">
        <v>2.2156259999999999</v>
      </c>
      <c r="BU18" s="376">
        <v>2.1929099999999999</v>
      </c>
      <c r="BV18" s="376">
        <v>3.0068260000000002</v>
      </c>
    </row>
    <row r="19" spans="1:74" s="291" customFormat="1" ht="11.05" customHeight="1" x14ac:dyDescent="0.2">
      <c r="A19" s="621" t="s">
        <v>459</v>
      </c>
      <c r="B19" s="622" t="s">
        <v>1205</v>
      </c>
      <c r="C19" s="334">
        <v>106.99264281000001</v>
      </c>
      <c r="D19" s="334">
        <v>108.90443225</v>
      </c>
      <c r="E19" s="334">
        <v>84.285197128999997</v>
      </c>
      <c r="F19" s="334">
        <v>76.616870266999996</v>
      </c>
      <c r="G19" s="334">
        <v>68.692003870999997</v>
      </c>
      <c r="H19" s="334">
        <v>74.545418166999994</v>
      </c>
      <c r="I19" s="334">
        <v>78.387304580999995</v>
      </c>
      <c r="J19" s="334">
        <v>78.865947839</v>
      </c>
      <c r="K19" s="334">
        <v>72.100414567000001</v>
      </c>
      <c r="L19" s="334">
        <v>75.313166676999998</v>
      </c>
      <c r="M19" s="334">
        <v>92.562740099999999</v>
      </c>
      <c r="N19" s="334">
        <v>98.096210773999999</v>
      </c>
      <c r="O19" s="334">
        <v>117.9380881</v>
      </c>
      <c r="P19" s="334">
        <v>110.01930636</v>
      </c>
      <c r="Q19" s="334">
        <v>91.139073065000005</v>
      </c>
      <c r="R19" s="334">
        <v>80.074525266999999</v>
      </c>
      <c r="S19" s="334">
        <v>73.159881451999993</v>
      </c>
      <c r="T19" s="334">
        <v>77.307017232999996</v>
      </c>
      <c r="U19" s="334">
        <v>84.199799161000001</v>
      </c>
      <c r="V19" s="334">
        <v>83.361977386999996</v>
      </c>
      <c r="W19" s="334">
        <v>77.577776600000007</v>
      </c>
      <c r="X19" s="334">
        <v>77.930494741999993</v>
      </c>
      <c r="Y19" s="334">
        <v>94.453147000000001</v>
      </c>
      <c r="Z19" s="334">
        <v>109.79473590000001</v>
      </c>
      <c r="AA19" s="334">
        <v>106.65437018999999</v>
      </c>
      <c r="AB19" s="334">
        <v>104.87574943</v>
      </c>
      <c r="AC19" s="334">
        <v>98.043052580999998</v>
      </c>
      <c r="AD19" s="334">
        <v>80.107793999999998</v>
      </c>
      <c r="AE19" s="334">
        <v>75.325902902999999</v>
      </c>
      <c r="AF19" s="334">
        <v>79.217649332999997</v>
      </c>
      <c r="AG19" s="334">
        <v>86.976283547999998</v>
      </c>
      <c r="AH19" s="334">
        <v>87.385196581000002</v>
      </c>
      <c r="AI19" s="334">
        <v>80.295684499999993</v>
      </c>
      <c r="AJ19" s="334">
        <v>80.213651096999996</v>
      </c>
      <c r="AK19" s="334">
        <v>94.775892567</v>
      </c>
      <c r="AL19" s="334">
        <v>101.37183055</v>
      </c>
      <c r="AM19" s="334">
        <v>119.85617677</v>
      </c>
      <c r="AN19" s="334">
        <v>101.98262997</v>
      </c>
      <c r="AO19" s="334">
        <v>90.672432612999998</v>
      </c>
      <c r="AP19" s="334">
        <v>81.944063299999996</v>
      </c>
      <c r="AQ19" s="334">
        <v>76.950073774000003</v>
      </c>
      <c r="AR19" s="334">
        <v>81.947054766999997</v>
      </c>
      <c r="AS19" s="334">
        <v>89.727201386999994</v>
      </c>
      <c r="AT19" s="334">
        <v>88.185331323</v>
      </c>
      <c r="AU19" s="334">
        <v>80.665070866999997</v>
      </c>
      <c r="AV19" s="334">
        <v>79.704364902999998</v>
      </c>
      <c r="AW19" s="334">
        <v>91.663003399999994</v>
      </c>
      <c r="AX19" s="334">
        <v>107.61315995</v>
      </c>
      <c r="AY19" s="939">
        <v>123.73145847000001</v>
      </c>
      <c r="AZ19" s="459">
        <v>108.22539999999999</v>
      </c>
      <c r="BA19" s="459">
        <v>92.660309999999996</v>
      </c>
      <c r="BB19" s="459">
        <v>80.436070000000001</v>
      </c>
      <c r="BC19" s="459">
        <v>74.958979999999997</v>
      </c>
      <c r="BD19" s="459">
        <v>77.901139999999998</v>
      </c>
      <c r="BE19" s="459">
        <v>85.112489999999994</v>
      </c>
      <c r="BF19" s="459">
        <v>86.244929999999997</v>
      </c>
      <c r="BG19" s="459">
        <v>78.846369999999993</v>
      </c>
      <c r="BH19" s="459">
        <v>80.101460000000003</v>
      </c>
      <c r="BI19" s="459">
        <v>90.485929999999996</v>
      </c>
      <c r="BJ19" s="459">
        <v>105.1901</v>
      </c>
      <c r="BK19" s="459">
        <v>114.9495</v>
      </c>
      <c r="BL19" s="459">
        <v>105.884</v>
      </c>
      <c r="BM19" s="459">
        <v>93.677199999999999</v>
      </c>
      <c r="BN19" s="459">
        <v>80.820269999999994</v>
      </c>
      <c r="BO19" s="459">
        <v>74.944940000000003</v>
      </c>
      <c r="BP19" s="459">
        <v>78.295140000000004</v>
      </c>
      <c r="BQ19" s="459">
        <v>85.092330000000004</v>
      </c>
      <c r="BR19" s="459">
        <v>85.462940000000003</v>
      </c>
      <c r="BS19" s="459">
        <v>78.460130000000007</v>
      </c>
      <c r="BT19" s="459">
        <v>78.976849999999999</v>
      </c>
      <c r="BU19" s="459">
        <v>91.805639999999997</v>
      </c>
      <c r="BV19" s="459">
        <v>104.3082</v>
      </c>
    </row>
    <row r="20" spans="1:74" ht="11.05" customHeight="1" x14ac:dyDescent="0.2">
      <c r="A20" s="275" t="s">
        <v>260</v>
      </c>
      <c r="B20" s="623" t="s">
        <v>1206</v>
      </c>
      <c r="C20" s="597">
        <v>92.644387097000006</v>
      </c>
      <c r="D20" s="597">
        <v>85.780857143000006</v>
      </c>
      <c r="E20" s="597">
        <v>93.553870967999998</v>
      </c>
      <c r="F20" s="597">
        <v>94.286233332999998</v>
      </c>
      <c r="G20" s="597">
        <v>94.210677419000007</v>
      </c>
      <c r="H20" s="597">
        <v>93.873199999999997</v>
      </c>
      <c r="I20" s="597">
        <v>94.760225805999994</v>
      </c>
      <c r="J20" s="597">
        <v>95.041032258000001</v>
      </c>
      <c r="K20" s="597">
        <v>95.686233333000004</v>
      </c>
      <c r="L20" s="597">
        <v>97.205645161000007</v>
      </c>
      <c r="M20" s="597">
        <v>98.302733333000006</v>
      </c>
      <c r="N20" s="597">
        <v>99.131096774</v>
      </c>
      <c r="O20" s="597">
        <v>95.189354839000003</v>
      </c>
      <c r="P20" s="597">
        <v>96.099785714000006</v>
      </c>
      <c r="Q20" s="597">
        <v>97.676806451999994</v>
      </c>
      <c r="R20" s="597">
        <v>98.637933333000007</v>
      </c>
      <c r="S20" s="597">
        <v>98.706225806000006</v>
      </c>
      <c r="T20" s="597">
        <v>99.000966667</v>
      </c>
      <c r="U20" s="597">
        <v>99.790580645000006</v>
      </c>
      <c r="V20" s="597">
        <v>100.43803226</v>
      </c>
      <c r="W20" s="597">
        <v>101.9952</v>
      </c>
      <c r="X20" s="597">
        <v>101.81396774</v>
      </c>
      <c r="Y20" s="597">
        <v>101.9417</v>
      </c>
      <c r="Z20" s="597">
        <v>100.47758064999999</v>
      </c>
      <c r="AA20" s="597">
        <v>102.04648387</v>
      </c>
      <c r="AB20" s="597">
        <v>101.78489286</v>
      </c>
      <c r="AC20" s="597">
        <v>103.21383871</v>
      </c>
      <c r="AD20" s="597">
        <v>102.29973333</v>
      </c>
      <c r="AE20" s="597">
        <v>103.49554839</v>
      </c>
      <c r="AF20" s="597">
        <v>103.1194</v>
      </c>
      <c r="AG20" s="597">
        <v>103.33883871</v>
      </c>
      <c r="AH20" s="597">
        <v>104.05980645</v>
      </c>
      <c r="AI20" s="597">
        <v>104.18313333</v>
      </c>
      <c r="AJ20" s="597">
        <v>104.06154839</v>
      </c>
      <c r="AK20" s="597">
        <v>105.5497</v>
      </c>
      <c r="AL20" s="597">
        <v>105.54935484000001</v>
      </c>
      <c r="AM20" s="597">
        <v>103.48919355</v>
      </c>
      <c r="AN20" s="597">
        <v>105.90217241000001</v>
      </c>
      <c r="AO20" s="597">
        <v>102.59780644999999</v>
      </c>
      <c r="AP20" s="597">
        <v>101.6829</v>
      </c>
      <c r="AQ20" s="597">
        <v>101.5013871</v>
      </c>
      <c r="AR20" s="597">
        <v>102.76996667</v>
      </c>
      <c r="AS20" s="597">
        <v>104.11870967999999</v>
      </c>
      <c r="AT20" s="597">
        <v>103.04990323</v>
      </c>
      <c r="AU20" s="597">
        <v>101.79993333</v>
      </c>
      <c r="AV20" s="597">
        <v>102.75909677</v>
      </c>
      <c r="AW20" s="597">
        <v>102.91883333</v>
      </c>
      <c r="AX20" s="597">
        <v>104.4066</v>
      </c>
      <c r="AY20" s="922">
        <v>104.0085</v>
      </c>
      <c r="AZ20" s="376">
        <v>103.8814</v>
      </c>
      <c r="BA20" s="376">
        <v>103.1998</v>
      </c>
      <c r="BB20" s="376">
        <v>103.5996</v>
      </c>
      <c r="BC20" s="376">
        <v>103.9182</v>
      </c>
      <c r="BD20" s="376">
        <v>104.3073</v>
      </c>
      <c r="BE20" s="376">
        <v>104.3152</v>
      </c>
      <c r="BF20" s="376">
        <v>105.23220000000001</v>
      </c>
      <c r="BG20" s="376">
        <v>105.253</v>
      </c>
      <c r="BH20" s="376">
        <v>105.1876</v>
      </c>
      <c r="BI20" s="376">
        <v>105.7861</v>
      </c>
      <c r="BJ20" s="376">
        <v>106.4815</v>
      </c>
      <c r="BK20" s="376">
        <v>106.7787</v>
      </c>
      <c r="BL20" s="376">
        <v>105.6708</v>
      </c>
      <c r="BM20" s="376">
        <v>107.0972</v>
      </c>
      <c r="BN20" s="376">
        <v>107.1091</v>
      </c>
      <c r="BO20" s="376">
        <v>106.99760000000001</v>
      </c>
      <c r="BP20" s="376">
        <v>106.88339999999999</v>
      </c>
      <c r="BQ20" s="376">
        <v>107.4819</v>
      </c>
      <c r="BR20" s="376">
        <v>107.6674</v>
      </c>
      <c r="BS20" s="376">
        <v>107.7706</v>
      </c>
      <c r="BT20" s="376">
        <v>107.64830000000001</v>
      </c>
      <c r="BU20" s="376">
        <v>108.0399</v>
      </c>
      <c r="BV20" s="376">
        <v>108.17059999999999</v>
      </c>
    </row>
    <row r="21" spans="1:74" ht="11.05" customHeight="1" x14ac:dyDescent="0.2">
      <c r="A21" s="275" t="s">
        <v>6</v>
      </c>
      <c r="B21" s="623" t="s">
        <v>1207</v>
      </c>
      <c r="C21" s="597">
        <v>23.185580645000002</v>
      </c>
      <c r="D21" s="597">
        <v>28.392607142999999</v>
      </c>
      <c r="E21" s="597">
        <v>2.0584193547999998</v>
      </c>
      <c r="F21" s="597">
        <v>-5.9842333332999997</v>
      </c>
      <c r="G21" s="597">
        <v>-13.661225805999999</v>
      </c>
      <c r="H21" s="597">
        <v>-8.4638000000000009</v>
      </c>
      <c r="I21" s="597">
        <v>-5.6422903226000001</v>
      </c>
      <c r="J21" s="597">
        <v>-5.3048064516000002</v>
      </c>
      <c r="K21" s="597">
        <v>-13.256266667</v>
      </c>
      <c r="L21" s="597">
        <v>-11.857354838999999</v>
      </c>
      <c r="M21" s="597">
        <v>4.5579333333000003</v>
      </c>
      <c r="N21" s="597">
        <v>10.654903226</v>
      </c>
      <c r="O21" s="597">
        <v>32.704612902999997</v>
      </c>
      <c r="P21" s="597">
        <v>24.027392856999999</v>
      </c>
      <c r="Q21" s="597">
        <v>5.5094838709999996</v>
      </c>
      <c r="R21" s="597">
        <v>-7.3495666667000004</v>
      </c>
      <c r="S21" s="597">
        <v>-13.301483871</v>
      </c>
      <c r="T21" s="597">
        <v>-11.064500000000001</v>
      </c>
      <c r="U21" s="597">
        <v>-6.0294193547999999</v>
      </c>
      <c r="V21" s="597">
        <v>-6.8869032258000002</v>
      </c>
      <c r="W21" s="597">
        <v>-14.872</v>
      </c>
      <c r="X21" s="597">
        <v>-13.933387097000001</v>
      </c>
      <c r="Y21" s="597">
        <v>2.6001666666999999</v>
      </c>
      <c r="Z21" s="597">
        <v>18.974419354999998</v>
      </c>
      <c r="AA21" s="597">
        <v>15.046935484</v>
      </c>
      <c r="AB21" s="597">
        <v>14.592464286</v>
      </c>
      <c r="AC21" s="597">
        <v>7.4417741934999997</v>
      </c>
      <c r="AD21" s="597">
        <v>-9.1640666667000001</v>
      </c>
      <c r="AE21" s="597">
        <v>-14.868548387000001</v>
      </c>
      <c r="AF21" s="597">
        <v>-11.694966666999999</v>
      </c>
      <c r="AG21" s="597">
        <v>-4.4753225806000003</v>
      </c>
      <c r="AH21" s="597">
        <v>-4.4776129031999998</v>
      </c>
      <c r="AI21" s="597">
        <v>-11.021833333</v>
      </c>
      <c r="AJ21" s="597">
        <v>-10.593774194</v>
      </c>
      <c r="AK21" s="597">
        <v>2.34</v>
      </c>
      <c r="AL21" s="597">
        <v>9.4303548386999996</v>
      </c>
      <c r="AM21" s="597">
        <v>27.302612903</v>
      </c>
      <c r="AN21" s="597">
        <v>9.0176551723999996</v>
      </c>
      <c r="AO21" s="597">
        <v>1.4377096774</v>
      </c>
      <c r="AP21" s="597">
        <v>-8.5539666666999992</v>
      </c>
      <c r="AQ21" s="597">
        <v>-11.710741935</v>
      </c>
      <c r="AR21" s="597">
        <v>-8.452</v>
      </c>
      <c r="AS21" s="597">
        <v>-3.8691612903000001</v>
      </c>
      <c r="AT21" s="597">
        <v>-2.6276129032000002</v>
      </c>
      <c r="AU21" s="597">
        <v>-8.3515333333000008</v>
      </c>
      <c r="AV21" s="597">
        <v>-10.603516129000001</v>
      </c>
      <c r="AW21" s="597">
        <v>0.73460000000000003</v>
      </c>
      <c r="AX21" s="597">
        <v>16.185359447</v>
      </c>
      <c r="AY21" s="922">
        <v>32.162092166000001</v>
      </c>
      <c r="AZ21" s="376">
        <v>17.605699999999999</v>
      </c>
      <c r="BA21" s="376">
        <v>3.8233869999999999</v>
      </c>
      <c r="BB21" s="376">
        <v>-8.8804610000000004</v>
      </c>
      <c r="BC21" s="376">
        <v>-14.10891</v>
      </c>
      <c r="BD21" s="376">
        <v>-10.670529999999999</v>
      </c>
      <c r="BE21" s="376">
        <v>-4.2268059999999998</v>
      </c>
      <c r="BF21" s="376">
        <v>-3.5837850000000002</v>
      </c>
      <c r="BG21" s="376">
        <v>-10.567830000000001</v>
      </c>
      <c r="BH21" s="376">
        <v>-9.2945019999999996</v>
      </c>
      <c r="BI21" s="376">
        <v>1.769417</v>
      </c>
      <c r="BJ21" s="376">
        <v>15.80223</v>
      </c>
      <c r="BK21" s="376">
        <v>24.569030000000001</v>
      </c>
      <c r="BL21" s="376">
        <v>17.71827</v>
      </c>
      <c r="BM21" s="376">
        <v>4.5992040000000003</v>
      </c>
      <c r="BN21" s="376">
        <v>-8.7755299999999998</v>
      </c>
      <c r="BO21" s="376">
        <v>-14.212020000000001</v>
      </c>
      <c r="BP21" s="376">
        <v>-10.38456</v>
      </c>
      <c r="BQ21" s="376">
        <v>-4.5848820000000003</v>
      </c>
      <c r="BR21" s="376">
        <v>-3.9746440000000001</v>
      </c>
      <c r="BS21" s="376">
        <v>-10.450060000000001</v>
      </c>
      <c r="BT21" s="376">
        <v>-9.2241730000000004</v>
      </c>
      <c r="BU21" s="376">
        <v>3.9803839999999999</v>
      </c>
      <c r="BV21" s="376">
        <v>16.393920000000001</v>
      </c>
    </row>
    <row r="22" spans="1:74" ht="11.05" customHeight="1" x14ac:dyDescent="0.2">
      <c r="A22" s="275" t="s">
        <v>264</v>
      </c>
      <c r="B22" s="623" t="s">
        <v>1208</v>
      </c>
      <c r="C22" s="597">
        <v>0.17719354839000001</v>
      </c>
      <c r="D22" s="597">
        <v>0.16407142857000001</v>
      </c>
      <c r="E22" s="597">
        <v>0.17893548386999999</v>
      </c>
      <c r="F22" s="597">
        <v>0.18033333333000001</v>
      </c>
      <c r="G22" s="597">
        <v>0.18019354839000001</v>
      </c>
      <c r="H22" s="597">
        <v>0.17953333332999999</v>
      </c>
      <c r="I22" s="597">
        <v>0.18122580645</v>
      </c>
      <c r="J22" s="597">
        <v>0.18177419354999999</v>
      </c>
      <c r="K22" s="597">
        <v>0.183</v>
      </c>
      <c r="L22" s="597">
        <v>0.18590322580999999</v>
      </c>
      <c r="M22" s="597">
        <v>0.188</v>
      </c>
      <c r="N22" s="597">
        <v>0.18958064516000001</v>
      </c>
      <c r="O22" s="597">
        <v>0.19209677419000001</v>
      </c>
      <c r="P22" s="597">
        <v>0.19392857143</v>
      </c>
      <c r="Q22" s="597">
        <v>0.19712903226</v>
      </c>
      <c r="R22" s="597">
        <v>0.19906666667</v>
      </c>
      <c r="S22" s="597">
        <v>0.19919354839</v>
      </c>
      <c r="T22" s="597">
        <v>0.19980000000000001</v>
      </c>
      <c r="U22" s="597">
        <v>0.20138709677</v>
      </c>
      <c r="V22" s="597">
        <v>0.20267741935</v>
      </c>
      <c r="W22" s="597">
        <v>0.20583333333000001</v>
      </c>
      <c r="X22" s="597">
        <v>0.2054516129</v>
      </c>
      <c r="Y22" s="597">
        <v>0.20573333332999999</v>
      </c>
      <c r="Z22" s="597">
        <v>0.20277419355000001</v>
      </c>
      <c r="AA22" s="597">
        <v>0.315</v>
      </c>
      <c r="AB22" s="597">
        <v>0.31417857143</v>
      </c>
      <c r="AC22" s="597">
        <v>0.31858064516000001</v>
      </c>
      <c r="AD22" s="597">
        <v>0.31576666666999997</v>
      </c>
      <c r="AE22" s="597">
        <v>0.31945161290000001</v>
      </c>
      <c r="AF22" s="597">
        <v>0.31830000000000003</v>
      </c>
      <c r="AG22" s="597">
        <v>0.31896774193999999</v>
      </c>
      <c r="AH22" s="597">
        <v>0.32119354839000003</v>
      </c>
      <c r="AI22" s="597">
        <v>0.3216</v>
      </c>
      <c r="AJ22" s="597">
        <v>0.32122580644999998</v>
      </c>
      <c r="AK22" s="597">
        <v>0.32579999999999998</v>
      </c>
      <c r="AL22" s="597">
        <v>0.32580645160999999</v>
      </c>
      <c r="AM22" s="597">
        <v>0.38696774194</v>
      </c>
      <c r="AN22" s="597">
        <v>0.34699999999999998</v>
      </c>
      <c r="AO22" s="597">
        <v>0.33290322580999998</v>
      </c>
      <c r="AP22" s="597">
        <v>0.32550000000000001</v>
      </c>
      <c r="AQ22" s="597">
        <v>0.3185483871</v>
      </c>
      <c r="AR22" s="597">
        <v>0.29659999999999997</v>
      </c>
      <c r="AS22" s="597">
        <v>0.33838709677000001</v>
      </c>
      <c r="AT22" s="597">
        <v>0.32390322580999997</v>
      </c>
      <c r="AU22" s="597">
        <v>0.27489999999999998</v>
      </c>
      <c r="AV22" s="597">
        <v>0.28687096773999998</v>
      </c>
      <c r="AW22" s="597">
        <v>0.31330000000000002</v>
      </c>
      <c r="AX22" s="597">
        <v>0.32629049999999998</v>
      </c>
      <c r="AY22" s="922">
        <v>0.32504630000000001</v>
      </c>
      <c r="AZ22" s="376">
        <v>0.32464920000000003</v>
      </c>
      <c r="BA22" s="376">
        <v>0.322519</v>
      </c>
      <c r="BB22" s="376">
        <v>0.32376850000000001</v>
      </c>
      <c r="BC22" s="376">
        <v>0.32476430000000001</v>
      </c>
      <c r="BD22" s="376">
        <v>0.32598009999999999</v>
      </c>
      <c r="BE22" s="376">
        <v>0.32600469999999998</v>
      </c>
      <c r="BF22" s="376">
        <v>0.32887070000000002</v>
      </c>
      <c r="BG22" s="376">
        <v>0.3289357</v>
      </c>
      <c r="BH22" s="376">
        <v>0.3287313</v>
      </c>
      <c r="BI22" s="376">
        <v>0.3306016</v>
      </c>
      <c r="BJ22" s="376">
        <v>0.33277479999999998</v>
      </c>
      <c r="BK22" s="376">
        <v>0.33370369999999999</v>
      </c>
      <c r="BL22" s="376">
        <v>0.33024130000000002</v>
      </c>
      <c r="BM22" s="376">
        <v>0.33469919999999997</v>
      </c>
      <c r="BN22" s="376">
        <v>0.33473629999999999</v>
      </c>
      <c r="BO22" s="376">
        <v>0.33438780000000001</v>
      </c>
      <c r="BP22" s="376">
        <v>0.33403110000000003</v>
      </c>
      <c r="BQ22" s="376">
        <v>0.33590140000000002</v>
      </c>
      <c r="BR22" s="376">
        <v>0.33648099999999997</v>
      </c>
      <c r="BS22" s="376">
        <v>0.33680339999999998</v>
      </c>
      <c r="BT22" s="376">
        <v>0.33642139999999998</v>
      </c>
      <c r="BU22" s="376">
        <v>0.33764529999999998</v>
      </c>
      <c r="BV22" s="376">
        <v>0.33805380000000002</v>
      </c>
    </row>
    <row r="23" spans="1:74" ht="11.05" customHeight="1" x14ac:dyDescent="0.2">
      <c r="A23" s="275" t="s">
        <v>1209</v>
      </c>
      <c r="B23" s="623" t="s">
        <v>1210</v>
      </c>
      <c r="C23" s="597">
        <v>-9.0145184838999999</v>
      </c>
      <c r="D23" s="597">
        <v>-5.4331034643000002</v>
      </c>
      <c r="E23" s="597">
        <v>-11.506028677</v>
      </c>
      <c r="F23" s="597">
        <v>-11.865463067</v>
      </c>
      <c r="G23" s="597">
        <v>-12.03764129</v>
      </c>
      <c r="H23" s="597">
        <v>-11.043515167000001</v>
      </c>
      <c r="I23" s="597">
        <v>-10.91185671</v>
      </c>
      <c r="J23" s="597">
        <v>-11.052052161000001</v>
      </c>
      <c r="K23" s="597">
        <v>-10.512552100000001</v>
      </c>
      <c r="L23" s="597">
        <v>-10.221026870999999</v>
      </c>
      <c r="M23" s="597">
        <v>-10.485926567</v>
      </c>
      <c r="N23" s="597">
        <v>-11.879369871</v>
      </c>
      <c r="O23" s="597">
        <v>-10.147976419000001</v>
      </c>
      <c r="P23" s="597">
        <v>-10.301800785999999</v>
      </c>
      <c r="Q23" s="597">
        <v>-12.244346289999999</v>
      </c>
      <c r="R23" s="597">
        <v>-11.412908067</v>
      </c>
      <c r="S23" s="597">
        <v>-12.444054032</v>
      </c>
      <c r="T23" s="597">
        <v>-10.829249432999999</v>
      </c>
      <c r="U23" s="597">
        <v>-9.7627492258000004</v>
      </c>
      <c r="V23" s="597">
        <v>-10.391829065</v>
      </c>
      <c r="W23" s="597">
        <v>-9.7512567333</v>
      </c>
      <c r="X23" s="597">
        <v>-10.155537516000001</v>
      </c>
      <c r="Y23" s="597">
        <v>-10.294453000000001</v>
      </c>
      <c r="Z23" s="597">
        <v>-9.8600382903000003</v>
      </c>
      <c r="AA23" s="597">
        <v>-10.754049160999999</v>
      </c>
      <c r="AB23" s="597">
        <v>-11.815786286</v>
      </c>
      <c r="AC23" s="597">
        <v>-12.931140967999999</v>
      </c>
      <c r="AD23" s="597">
        <v>-13.343639333</v>
      </c>
      <c r="AE23" s="597">
        <v>-13.62054871</v>
      </c>
      <c r="AF23" s="597">
        <v>-12.525084</v>
      </c>
      <c r="AG23" s="597">
        <v>-12.206200322999999</v>
      </c>
      <c r="AH23" s="597">
        <v>-12.518190516000001</v>
      </c>
      <c r="AI23" s="597">
        <v>-13.187215500000001</v>
      </c>
      <c r="AJ23" s="597">
        <v>-13.575348903</v>
      </c>
      <c r="AK23" s="597">
        <v>-13.439607433000001</v>
      </c>
      <c r="AL23" s="597">
        <v>-13.933685581000001</v>
      </c>
      <c r="AM23" s="597">
        <v>-11.322597418999999</v>
      </c>
      <c r="AN23" s="597">
        <v>-13.284197621000001</v>
      </c>
      <c r="AO23" s="597">
        <v>-13.695986742000001</v>
      </c>
      <c r="AP23" s="597">
        <v>-11.510370032999999</v>
      </c>
      <c r="AQ23" s="597">
        <v>-13.159119774000001</v>
      </c>
      <c r="AR23" s="597">
        <v>-12.667511899999999</v>
      </c>
      <c r="AS23" s="597">
        <v>-10.860734097</v>
      </c>
      <c r="AT23" s="597">
        <v>-12.560862225999999</v>
      </c>
      <c r="AU23" s="597">
        <v>-13.058229132999999</v>
      </c>
      <c r="AV23" s="597">
        <v>-12.738086709999999</v>
      </c>
      <c r="AW23" s="597">
        <v>-12.303729933</v>
      </c>
      <c r="AX23" s="597">
        <v>-13.30509</v>
      </c>
      <c r="AY23" s="922">
        <v>-12.76418</v>
      </c>
      <c r="AZ23" s="376">
        <v>-13.586370000000001</v>
      </c>
      <c r="BA23" s="376">
        <v>-14.68539</v>
      </c>
      <c r="BB23" s="376">
        <v>-14.606859999999999</v>
      </c>
      <c r="BC23" s="376">
        <v>-15.17511</v>
      </c>
      <c r="BD23" s="376">
        <v>-16.061610000000002</v>
      </c>
      <c r="BE23" s="376">
        <v>-15.301869999999999</v>
      </c>
      <c r="BF23" s="376">
        <v>-15.732379999999999</v>
      </c>
      <c r="BG23" s="376">
        <v>-16.167760000000001</v>
      </c>
      <c r="BH23" s="376">
        <v>-16.1204</v>
      </c>
      <c r="BI23" s="376">
        <v>-17.40016</v>
      </c>
      <c r="BJ23" s="376">
        <v>-17.42634</v>
      </c>
      <c r="BK23" s="376">
        <v>-16.73198</v>
      </c>
      <c r="BL23" s="376">
        <v>-17.835280000000001</v>
      </c>
      <c r="BM23" s="376">
        <v>-18.353950000000001</v>
      </c>
      <c r="BN23" s="376">
        <v>-17.848050000000001</v>
      </c>
      <c r="BO23" s="376">
        <v>-18.17502</v>
      </c>
      <c r="BP23" s="376">
        <v>-18.537769999999998</v>
      </c>
      <c r="BQ23" s="376">
        <v>-18.140609999999999</v>
      </c>
      <c r="BR23" s="376">
        <v>-18.566279999999999</v>
      </c>
      <c r="BS23" s="376">
        <v>-19.19717</v>
      </c>
      <c r="BT23" s="376">
        <v>-19.78369</v>
      </c>
      <c r="BU23" s="376">
        <v>-20.552320000000002</v>
      </c>
      <c r="BV23" s="376">
        <v>-20.59441</v>
      </c>
    </row>
    <row r="24" spans="1:74" ht="11.05" customHeight="1" x14ac:dyDescent="0.2">
      <c r="A24" s="275" t="s">
        <v>263</v>
      </c>
      <c r="B24" s="624" t="s">
        <v>1211</v>
      </c>
      <c r="C24" s="597">
        <v>0.20575835483999999</v>
      </c>
      <c r="D24" s="597">
        <v>0.20337485714</v>
      </c>
      <c r="E24" s="597">
        <v>4.5444322581E-2</v>
      </c>
      <c r="F24" s="597">
        <v>2.7103333333E-4</v>
      </c>
      <c r="G24" s="597">
        <v>5.4031225805999998E-2</v>
      </c>
      <c r="H24" s="597">
        <v>3.7186666667000001E-4</v>
      </c>
      <c r="I24" s="597">
        <v>5.5981774194000002E-2</v>
      </c>
      <c r="J24" s="597">
        <v>6.9454838709999997E-4</v>
      </c>
      <c r="K24" s="597">
        <v>4.1527399999999999E-2</v>
      </c>
      <c r="L24" s="597">
        <v>7.7432258065000001E-4</v>
      </c>
      <c r="M24" s="597">
        <v>5.8121266667000002E-2</v>
      </c>
      <c r="N24" s="597">
        <v>5.2932741934999999E-2</v>
      </c>
      <c r="O24" s="597">
        <v>0.20826609676999999</v>
      </c>
      <c r="P24" s="597">
        <v>0.16081885713999999</v>
      </c>
      <c r="Q24" s="597">
        <v>8.5459612902999998E-2</v>
      </c>
      <c r="R24" s="597">
        <v>5.0344999999999999E-3</v>
      </c>
      <c r="S24" s="597">
        <v>2.0806870968000001E-2</v>
      </c>
      <c r="T24" s="597">
        <v>5.9327333333000004E-3</v>
      </c>
      <c r="U24" s="597">
        <v>9.3112E-2</v>
      </c>
      <c r="V24" s="597">
        <v>9.8441838709999993E-2</v>
      </c>
      <c r="W24" s="597">
        <v>5.3478333333000002E-3</v>
      </c>
      <c r="X24" s="597">
        <v>6.7019032257999997E-3</v>
      </c>
      <c r="Y24" s="597">
        <v>4.6510900000000001E-2</v>
      </c>
      <c r="Z24" s="597">
        <v>9.6239838709999997E-2</v>
      </c>
      <c r="AA24" s="597">
        <v>8.5911354839000004E-2</v>
      </c>
      <c r="AB24" s="597">
        <v>0.14487800000000001</v>
      </c>
      <c r="AC24" s="597">
        <v>4.3813935483999998E-2</v>
      </c>
      <c r="AD24" s="597">
        <v>6.6590333333000004E-3</v>
      </c>
      <c r="AE24" s="597">
        <v>5.2297580645000001E-2</v>
      </c>
      <c r="AF24" s="597">
        <v>8.9040666666999994E-3</v>
      </c>
      <c r="AG24" s="597">
        <v>4.8428612902999997E-2</v>
      </c>
      <c r="AH24" s="597">
        <v>8.4130645160999992E-3</v>
      </c>
      <c r="AI24" s="597">
        <v>5.9294666667000003E-3</v>
      </c>
      <c r="AJ24" s="597">
        <v>7.1173225806000001E-3</v>
      </c>
      <c r="AK24" s="597">
        <v>5.0585666667000003E-3</v>
      </c>
      <c r="AL24" s="597">
        <v>8.9055322581000004E-2</v>
      </c>
      <c r="AM24" s="597">
        <v>0.13997558064999999</v>
      </c>
      <c r="AN24" s="597">
        <v>9.5281758620999996E-2</v>
      </c>
      <c r="AO24" s="597">
        <v>0.15135938709999999</v>
      </c>
      <c r="AP24" s="597">
        <v>1.5020000000000001E-3</v>
      </c>
      <c r="AQ24" s="597">
        <v>9.3461290323000005E-4</v>
      </c>
      <c r="AR24" s="597">
        <v>9.278E-4</v>
      </c>
      <c r="AS24" s="597">
        <v>1.5922580645E-3</v>
      </c>
      <c r="AT24" s="597">
        <v>2.0852903226000002E-3</v>
      </c>
      <c r="AU24" s="597">
        <v>7.1357966667000006E-2</v>
      </c>
      <c r="AV24" s="597">
        <v>1.9825483870999998E-3</v>
      </c>
      <c r="AW24" s="597">
        <v>1.3918666667E-3</v>
      </c>
      <c r="AX24" s="597">
        <v>0.10344488939</v>
      </c>
      <c r="AY24" s="922">
        <v>0.14804888301999999</v>
      </c>
      <c r="AZ24" s="376">
        <v>8.7282685254E-2</v>
      </c>
      <c r="BA24" s="376">
        <v>5.1339731030000002E-2</v>
      </c>
      <c r="BB24" s="376">
        <v>4.0350593626999998E-2</v>
      </c>
      <c r="BC24" s="376">
        <v>3.0833917890999998E-2</v>
      </c>
      <c r="BD24" s="376">
        <v>4.2588160505E-2</v>
      </c>
      <c r="BE24" s="376">
        <v>4.7606052490000002E-2</v>
      </c>
      <c r="BF24" s="376">
        <v>5.2531340426000002E-2</v>
      </c>
      <c r="BG24" s="376">
        <v>1.9159926415999999E-2</v>
      </c>
      <c r="BH24" s="376">
        <v>3.9129490353E-2</v>
      </c>
      <c r="BI24" s="376">
        <v>4.7738698460999998E-2</v>
      </c>
      <c r="BJ24" s="376">
        <v>0.10344488939</v>
      </c>
      <c r="BK24" s="376">
        <v>0.14804888301999999</v>
      </c>
      <c r="BL24" s="376">
        <v>8.7282685254E-2</v>
      </c>
      <c r="BM24" s="376">
        <v>5.1339731030000002E-2</v>
      </c>
      <c r="BN24" s="376">
        <v>4.0350593626999998E-2</v>
      </c>
      <c r="BO24" s="376">
        <v>3.0833917890999998E-2</v>
      </c>
      <c r="BP24" s="376">
        <v>4.2588160505E-2</v>
      </c>
      <c r="BQ24" s="376">
        <v>4.7606052490000002E-2</v>
      </c>
      <c r="BR24" s="376">
        <v>5.2531340426000002E-2</v>
      </c>
      <c r="BS24" s="376">
        <v>1.9159926415999999E-2</v>
      </c>
      <c r="BT24" s="376">
        <v>3.9129490353E-2</v>
      </c>
      <c r="BU24" s="376">
        <v>4.7738698460999998E-2</v>
      </c>
      <c r="BV24" s="376">
        <v>0.10344488939</v>
      </c>
    </row>
    <row r="25" spans="1:74" ht="11.05" customHeight="1" x14ac:dyDescent="0.2">
      <c r="A25" s="275" t="s">
        <v>532</v>
      </c>
      <c r="B25" s="624" t="s">
        <v>1212</v>
      </c>
      <c r="C25" s="597">
        <v>9.8450243547999996</v>
      </c>
      <c r="D25" s="597">
        <v>7.4426269999999999</v>
      </c>
      <c r="E25" s="597">
        <v>10.355585194</v>
      </c>
      <c r="F25" s="597">
        <v>10.227275799999999</v>
      </c>
      <c r="G25" s="597">
        <v>10.158760097</v>
      </c>
      <c r="H25" s="597">
        <v>9.0456053999999995</v>
      </c>
      <c r="I25" s="597">
        <v>9.6820432581000002</v>
      </c>
      <c r="J25" s="597">
        <v>9.6213580967999999</v>
      </c>
      <c r="K25" s="597">
        <v>9.4937819000000001</v>
      </c>
      <c r="L25" s="597">
        <v>9.6167383870999998</v>
      </c>
      <c r="M25" s="597">
        <v>10.2132348</v>
      </c>
      <c r="N25" s="597">
        <v>11.140731871</v>
      </c>
      <c r="O25" s="597">
        <v>11.412610935</v>
      </c>
      <c r="P25" s="597">
        <v>11.313065785999999</v>
      </c>
      <c r="Q25" s="597">
        <v>11.745664935000001</v>
      </c>
      <c r="R25" s="597">
        <v>11.015428967</v>
      </c>
      <c r="S25" s="597">
        <v>11.33703029</v>
      </c>
      <c r="T25" s="597">
        <v>10.021977232999999</v>
      </c>
      <c r="U25" s="597">
        <v>9.6908051613000001</v>
      </c>
      <c r="V25" s="597">
        <v>9.6843560644999993</v>
      </c>
      <c r="W25" s="597">
        <v>9.8459686666999993</v>
      </c>
      <c r="X25" s="597">
        <v>9.9942913871000005</v>
      </c>
      <c r="Y25" s="597">
        <v>10.086944799999999</v>
      </c>
      <c r="Z25" s="597">
        <v>10.966464452</v>
      </c>
      <c r="AA25" s="597">
        <v>10.875970161</v>
      </c>
      <c r="AB25" s="597">
        <v>11.652665036</v>
      </c>
      <c r="AC25" s="597">
        <v>11.824260774000001</v>
      </c>
      <c r="AD25" s="597">
        <v>12.528115133</v>
      </c>
      <c r="AE25" s="597">
        <v>11.831429452</v>
      </c>
      <c r="AF25" s="597">
        <v>10.929080633</v>
      </c>
      <c r="AG25" s="597">
        <v>11.267489774</v>
      </c>
      <c r="AH25" s="597">
        <v>11.388993580999999</v>
      </c>
      <c r="AI25" s="597">
        <v>11.5534509</v>
      </c>
      <c r="AJ25" s="597">
        <v>12.400103516</v>
      </c>
      <c r="AK25" s="597">
        <v>12.8753989</v>
      </c>
      <c r="AL25" s="597">
        <v>13.643065194</v>
      </c>
      <c r="AM25" s="597">
        <v>12.782593774</v>
      </c>
      <c r="AN25" s="597">
        <v>12.398711172000001</v>
      </c>
      <c r="AO25" s="597">
        <v>11.932180355</v>
      </c>
      <c r="AP25" s="597">
        <v>10.125862933000001</v>
      </c>
      <c r="AQ25" s="597">
        <v>11.862035323000001</v>
      </c>
      <c r="AR25" s="597">
        <v>11.8807531</v>
      </c>
      <c r="AS25" s="597">
        <v>10.447505871000001</v>
      </c>
      <c r="AT25" s="597">
        <v>11.728194096999999</v>
      </c>
      <c r="AU25" s="597">
        <v>12.1009837</v>
      </c>
      <c r="AV25" s="597">
        <v>12.135486258</v>
      </c>
      <c r="AW25" s="597">
        <v>12.535502366999999</v>
      </c>
      <c r="AX25" s="597">
        <v>13.531136</v>
      </c>
      <c r="AY25" s="922">
        <v>13.594832559</v>
      </c>
      <c r="AZ25" s="376">
        <v>13.822178432999999</v>
      </c>
      <c r="BA25" s="376">
        <v>13.640340116999999</v>
      </c>
      <c r="BB25" s="376">
        <v>13.620514371000001</v>
      </c>
      <c r="BC25" s="376">
        <v>13.351442064</v>
      </c>
      <c r="BD25" s="376">
        <v>13.817290483000001</v>
      </c>
      <c r="BE25" s="376">
        <v>13.413000544999999</v>
      </c>
      <c r="BF25" s="376">
        <v>13.672959239000001</v>
      </c>
      <c r="BG25" s="376">
        <v>13.698144148000001</v>
      </c>
      <c r="BH25" s="376">
        <v>14.000170868</v>
      </c>
      <c r="BI25" s="376">
        <v>15.387585135</v>
      </c>
      <c r="BJ25" s="376">
        <v>16.170891444999999</v>
      </c>
      <c r="BK25" s="376">
        <v>16.000469534</v>
      </c>
      <c r="BL25" s="376">
        <v>16.400833458000001</v>
      </c>
      <c r="BM25" s="376">
        <v>15.847171508000001</v>
      </c>
      <c r="BN25" s="376">
        <v>15.44231435</v>
      </c>
      <c r="BO25" s="376">
        <v>15.461332504</v>
      </c>
      <c r="BP25" s="376">
        <v>15.717959069000001</v>
      </c>
      <c r="BQ25" s="376">
        <v>15.710858151</v>
      </c>
      <c r="BR25" s="376">
        <v>15.762692939000001</v>
      </c>
      <c r="BS25" s="376">
        <v>16.159434435000001</v>
      </c>
      <c r="BT25" s="376">
        <v>16.614383253</v>
      </c>
      <c r="BU25" s="376">
        <v>17.464023643000001</v>
      </c>
      <c r="BV25" s="376">
        <v>18.313349113000001</v>
      </c>
    </row>
    <row r="26" spans="1:74" ht="11.05" customHeight="1" x14ac:dyDescent="0.2">
      <c r="A26" s="275" t="s">
        <v>262</v>
      </c>
      <c r="B26" s="624" t="s">
        <v>1213</v>
      </c>
      <c r="C26" s="597">
        <v>8.9569485806000007</v>
      </c>
      <c r="D26" s="597">
        <v>9.5057082143000002</v>
      </c>
      <c r="E26" s="597">
        <v>7.6545735806000001</v>
      </c>
      <c r="F26" s="597">
        <v>6.9447321666999997</v>
      </c>
      <c r="G26" s="597">
        <v>6.5546419677000003</v>
      </c>
      <c r="H26" s="597">
        <v>6.9278436333000002</v>
      </c>
      <c r="I26" s="597">
        <v>7.2913991935000002</v>
      </c>
      <c r="J26" s="597">
        <v>7.1267339031999999</v>
      </c>
      <c r="K26" s="597">
        <v>7.2982389999999997</v>
      </c>
      <c r="L26" s="597">
        <v>7.3598816451999998</v>
      </c>
      <c r="M26" s="597">
        <v>8.0212966666999996</v>
      </c>
      <c r="N26" s="597">
        <v>8.0955897418999996</v>
      </c>
      <c r="O26" s="597">
        <v>9.3470130000000005</v>
      </c>
      <c r="P26" s="597">
        <v>9.0512807500000001</v>
      </c>
      <c r="Q26" s="597">
        <v>8.2843733871000005</v>
      </c>
      <c r="R26" s="597">
        <v>8.1605300333000006</v>
      </c>
      <c r="S26" s="597">
        <v>7.4263955484000004</v>
      </c>
      <c r="T26" s="597">
        <v>7.6225831667000001</v>
      </c>
      <c r="U26" s="597">
        <v>8.2026819677000002</v>
      </c>
      <c r="V26" s="597">
        <v>7.5099342903000004</v>
      </c>
      <c r="W26" s="597">
        <v>7.7912675</v>
      </c>
      <c r="X26" s="597">
        <v>7.7181611290000003</v>
      </c>
      <c r="Y26" s="597">
        <v>8.1586572667000006</v>
      </c>
      <c r="Z26" s="597">
        <v>9.3524510967999994</v>
      </c>
      <c r="AA26" s="597">
        <v>8.7911647097000003</v>
      </c>
      <c r="AB26" s="597">
        <v>8.5656576428999998</v>
      </c>
      <c r="AC26" s="597">
        <v>8.0038359032000006</v>
      </c>
      <c r="AD26" s="597">
        <v>7.3382883666999996</v>
      </c>
      <c r="AE26" s="597">
        <v>6.9190337096999999</v>
      </c>
      <c r="AF26" s="597">
        <v>7.7088121999999997</v>
      </c>
      <c r="AG26" s="597">
        <v>8.2119898710000001</v>
      </c>
      <c r="AH26" s="597">
        <v>7.9406514516</v>
      </c>
      <c r="AI26" s="597">
        <v>7.6602561332999999</v>
      </c>
      <c r="AJ26" s="597">
        <v>7.4426820644999996</v>
      </c>
      <c r="AK26" s="597">
        <v>8.3623148</v>
      </c>
      <c r="AL26" s="597">
        <v>8.8410052580999992</v>
      </c>
      <c r="AM26" s="597">
        <v>10.27803171</v>
      </c>
      <c r="AN26" s="597">
        <v>8.8100624138000008</v>
      </c>
      <c r="AO26" s="597">
        <v>7.6997171934999997</v>
      </c>
      <c r="AP26" s="597">
        <v>7.3945232333000002</v>
      </c>
      <c r="AQ26" s="597">
        <v>7.6908277096999997</v>
      </c>
      <c r="AR26" s="597">
        <v>8.2233396666999994</v>
      </c>
      <c r="AS26" s="597">
        <v>8.7539868065000004</v>
      </c>
      <c r="AT26" s="597">
        <v>8.4134010967999995</v>
      </c>
      <c r="AU26" s="597">
        <v>8.1465208666999995</v>
      </c>
      <c r="AV26" s="597">
        <v>8.1894093870999995</v>
      </c>
      <c r="AW26" s="597">
        <v>9.0121732333000004</v>
      </c>
      <c r="AX26" s="597">
        <v>9.1119470000000007</v>
      </c>
      <c r="AY26" s="922">
        <v>9.9524589999999993</v>
      </c>
      <c r="AZ26" s="376">
        <v>9.4062619999999999</v>
      </c>
      <c r="BA26" s="376">
        <v>8.7016740000000006</v>
      </c>
      <c r="BB26" s="376">
        <v>8.1438950000000006</v>
      </c>
      <c r="BC26" s="376">
        <v>7.8671049999999996</v>
      </c>
      <c r="BD26" s="376">
        <v>8.018281</v>
      </c>
      <c r="BE26" s="376">
        <v>8.4174919999999993</v>
      </c>
      <c r="BF26" s="376">
        <v>8.1376899999999992</v>
      </c>
      <c r="BG26" s="376">
        <v>7.8945280000000002</v>
      </c>
      <c r="BH26" s="376">
        <v>7.8163130000000001</v>
      </c>
      <c r="BI26" s="376">
        <v>8.2568870000000008</v>
      </c>
      <c r="BJ26" s="376">
        <v>8.9092970000000005</v>
      </c>
      <c r="BK26" s="376">
        <v>9.4492770000000004</v>
      </c>
      <c r="BL26" s="376">
        <v>8.9175190000000004</v>
      </c>
      <c r="BM26" s="376">
        <v>8.261393</v>
      </c>
      <c r="BN26" s="376">
        <v>7.7335940000000001</v>
      </c>
      <c r="BO26" s="376">
        <v>7.4752749999999999</v>
      </c>
      <c r="BP26" s="376">
        <v>7.6874650000000004</v>
      </c>
      <c r="BQ26" s="376">
        <v>8.1225529999999999</v>
      </c>
      <c r="BR26" s="376">
        <v>7.8638310000000002</v>
      </c>
      <c r="BS26" s="376">
        <v>7.6330730000000004</v>
      </c>
      <c r="BT26" s="376">
        <v>7.5615410000000001</v>
      </c>
      <c r="BU26" s="376">
        <v>8.0039510000000007</v>
      </c>
      <c r="BV26" s="376">
        <v>8.6554870000000008</v>
      </c>
    </row>
    <row r="27" spans="1:74" ht="11.05" customHeight="1" x14ac:dyDescent="0.2">
      <c r="A27" s="275" t="s">
        <v>533</v>
      </c>
      <c r="B27" s="624" t="s">
        <v>1214</v>
      </c>
      <c r="C27" s="597">
        <v>8.3328895160999998</v>
      </c>
      <c r="D27" s="597">
        <v>7.7003808213999996</v>
      </c>
      <c r="E27" s="597">
        <v>8.8512142902999997</v>
      </c>
      <c r="F27" s="597">
        <v>8.5838079332999992</v>
      </c>
      <c r="G27" s="597">
        <v>8.4882218065000004</v>
      </c>
      <c r="H27" s="597">
        <v>8.9265471999999999</v>
      </c>
      <c r="I27" s="597">
        <v>8.5775157418999992</v>
      </c>
      <c r="J27" s="597">
        <v>8.5583995484000006</v>
      </c>
      <c r="K27" s="597">
        <v>8.3589710667000006</v>
      </c>
      <c r="L27" s="597">
        <v>7.9656754194000001</v>
      </c>
      <c r="M27" s="597">
        <v>8.3528429667000008</v>
      </c>
      <c r="N27" s="597">
        <v>8.8878600968000008</v>
      </c>
      <c r="O27" s="597">
        <v>8.2917610968000002</v>
      </c>
      <c r="P27" s="597">
        <v>8.2022080000000006</v>
      </c>
      <c r="Q27" s="597">
        <v>8.8696254194000002</v>
      </c>
      <c r="R27" s="597">
        <v>8.5640821667000004</v>
      </c>
      <c r="S27" s="597">
        <v>8.5553847742000002</v>
      </c>
      <c r="T27" s="597">
        <v>8.4366778667000002</v>
      </c>
      <c r="U27" s="597">
        <v>8.3686093548000002</v>
      </c>
      <c r="V27" s="597">
        <v>8.3166361612999999</v>
      </c>
      <c r="W27" s="597">
        <v>7.7028572332999996</v>
      </c>
      <c r="X27" s="597">
        <v>7.8872658065000003</v>
      </c>
      <c r="Y27" s="597">
        <v>8.4136552666999993</v>
      </c>
      <c r="Z27" s="597">
        <v>8.3432591613000007</v>
      </c>
      <c r="AA27" s="597">
        <v>8.7564508065000002</v>
      </c>
      <c r="AB27" s="597">
        <v>8.8749392142999994</v>
      </c>
      <c r="AC27" s="597">
        <v>9.1558717096999995</v>
      </c>
      <c r="AD27" s="597">
        <v>8.1617736667000003</v>
      </c>
      <c r="AE27" s="597">
        <v>8.7615337097000001</v>
      </c>
      <c r="AF27" s="597">
        <v>9.3144950333000001</v>
      </c>
      <c r="AG27" s="597">
        <v>9.1997672580999996</v>
      </c>
      <c r="AH27" s="597">
        <v>9.0787232902999992</v>
      </c>
      <c r="AI27" s="597">
        <v>9.3007085332999999</v>
      </c>
      <c r="AJ27" s="597">
        <v>8.6258731935000004</v>
      </c>
      <c r="AK27" s="597">
        <v>8.9322838332999996</v>
      </c>
      <c r="AL27" s="597">
        <v>9.2215967097</v>
      </c>
      <c r="AM27" s="597">
        <v>8.9592722581000004</v>
      </c>
      <c r="AN27" s="597">
        <v>9.7920472758999999</v>
      </c>
      <c r="AO27" s="597">
        <v>9.6158381935000001</v>
      </c>
      <c r="AP27" s="597">
        <v>8.7815854000000009</v>
      </c>
      <c r="AQ27" s="597">
        <v>8.9896781289999996</v>
      </c>
      <c r="AR27" s="597">
        <v>9.0116590999999993</v>
      </c>
      <c r="AS27" s="597">
        <v>9.1694722581000008</v>
      </c>
      <c r="AT27" s="597">
        <v>9.2484955806000002</v>
      </c>
      <c r="AU27" s="597">
        <v>9.1760327332999996</v>
      </c>
      <c r="AV27" s="597">
        <v>8.7950790968000003</v>
      </c>
      <c r="AW27" s="597">
        <v>8.7828514667000004</v>
      </c>
      <c r="AX27" s="597">
        <v>8.9893439999999991</v>
      </c>
      <c r="AY27" s="922">
        <v>9.2698599999999995</v>
      </c>
      <c r="AZ27" s="376">
        <v>9.2577400000000001</v>
      </c>
      <c r="BA27" s="376">
        <v>9.7980689999999999</v>
      </c>
      <c r="BB27" s="376">
        <v>9.1705919999999992</v>
      </c>
      <c r="BC27" s="376">
        <v>9.7216090000000008</v>
      </c>
      <c r="BD27" s="376">
        <v>10.30519</v>
      </c>
      <c r="BE27" s="376">
        <v>10.35397</v>
      </c>
      <c r="BF27" s="376">
        <v>10.249639999999999</v>
      </c>
      <c r="BG27" s="376">
        <v>10.3833</v>
      </c>
      <c r="BH27" s="376">
        <v>9.9756730000000005</v>
      </c>
      <c r="BI27" s="376">
        <v>10.3172</v>
      </c>
      <c r="BJ27" s="376">
        <v>10.268190000000001</v>
      </c>
      <c r="BK27" s="376">
        <v>10.32883</v>
      </c>
      <c r="BL27" s="376">
        <v>10.439249999999999</v>
      </c>
      <c r="BM27" s="376">
        <v>10.819509999999999</v>
      </c>
      <c r="BN27" s="376">
        <v>10.179679999999999</v>
      </c>
      <c r="BO27" s="376">
        <v>10.219799999999999</v>
      </c>
      <c r="BP27" s="376">
        <v>10.54987</v>
      </c>
      <c r="BQ27" s="376">
        <v>10.599909999999999</v>
      </c>
      <c r="BR27" s="376">
        <v>10.719950000000001</v>
      </c>
      <c r="BS27" s="376">
        <v>10.689959999999999</v>
      </c>
      <c r="BT27" s="376">
        <v>10.76998</v>
      </c>
      <c r="BU27" s="376">
        <v>11.139989999999999</v>
      </c>
      <c r="BV27" s="376">
        <v>11.03999</v>
      </c>
    </row>
    <row r="28" spans="1:74" ht="11.05" customHeight="1" x14ac:dyDescent="0.2">
      <c r="A28" s="275"/>
      <c r="B28" s="570"/>
      <c r="C28" s="597"/>
      <c r="D28" s="597"/>
      <c r="E28" s="597"/>
      <c r="F28" s="597"/>
      <c r="G28" s="597"/>
      <c r="H28" s="597"/>
      <c r="I28" s="597"/>
      <c r="J28" s="597"/>
      <c r="K28" s="597"/>
      <c r="L28" s="597"/>
      <c r="M28" s="597"/>
      <c r="N28" s="597"/>
      <c r="O28" s="597"/>
      <c r="P28" s="597"/>
      <c r="Q28" s="597"/>
      <c r="R28" s="597"/>
      <c r="S28" s="597"/>
      <c r="T28" s="597"/>
      <c r="U28" s="597"/>
      <c r="V28" s="597"/>
      <c r="W28" s="597"/>
      <c r="X28" s="597"/>
      <c r="Y28" s="597"/>
      <c r="Z28" s="597"/>
      <c r="AA28" s="597"/>
      <c r="AB28" s="597"/>
      <c r="AC28" s="597"/>
      <c r="AD28" s="597"/>
      <c r="AE28" s="597"/>
      <c r="AF28" s="597"/>
      <c r="AG28" s="597"/>
      <c r="AH28" s="597"/>
      <c r="AI28" s="597"/>
      <c r="AJ28" s="597"/>
      <c r="AK28" s="597"/>
      <c r="AL28" s="597"/>
      <c r="AM28" s="597"/>
      <c r="AN28" s="597"/>
      <c r="AO28" s="597"/>
      <c r="AP28" s="597"/>
      <c r="AQ28" s="597"/>
      <c r="AR28" s="597"/>
      <c r="AS28" s="597"/>
      <c r="AT28" s="597"/>
      <c r="AU28" s="597"/>
      <c r="AV28" s="597"/>
      <c r="AW28" s="597"/>
      <c r="AX28" s="597"/>
      <c r="AY28" s="922"/>
      <c r="AZ28" s="376"/>
      <c r="BA28" s="376"/>
      <c r="BB28" s="376"/>
      <c r="BC28" s="376"/>
      <c r="BD28" s="376"/>
      <c r="BE28" s="376"/>
      <c r="BF28" s="376"/>
      <c r="BG28" s="376"/>
      <c r="BH28" s="376"/>
      <c r="BI28" s="376"/>
      <c r="BJ28" s="376"/>
      <c r="BK28" s="376"/>
      <c r="BL28" s="376"/>
      <c r="BM28" s="376"/>
      <c r="BN28" s="376"/>
      <c r="BO28" s="376"/>
      <c r="BP28" s="376"/>
      <c r="BQ28" s="376"/>
      <c r="BR28" s="376"/>
      <c r="BS28" s="376"/>
      <c r="BT28" s="376"/>
      <c r="BU28" s="376"/>
      <c r="BV28" s="376"/>
    </row>
    <row r="29" spans="1:74" ht="11.05" customHeight="1" x14ac:dyDescent="0.2">
      <c r="A29" s="625"/>
      <c r="B29" s="37" t="s">
        <v>468</v>
      </c>
      <c r="C29" s="597"/>
      <c r="D29" s="597"/>
      <c r="E29" s="597"/>
      <c r="F29" s="597"/>
      <c r="G29" s="597"/>
      <c r="H29" s="597"/>
      <c r="I29" s="597"/>
      <c r="J29" s="597"/>
      <c r="K29" s="597"/>
      <c r="L29" s="597"/>
      <c r="M29" s="597"/>
      <c r="N29" s="597"/>
      <c r="O29" s="597"/>
      <c r="P29" s="597"/>
      <c r="Q29" s="597"/>
      <c r="R29" s="597"/>
      <c r="S29" s="597"/>
      <c r="T29" s="597"/>
      <c r="U29" s="597"/>
      <c r="V29" s="597"/>
      <c r="W29" s="597"/>
      <c r="X29" s="597"/>
      <c r="Y29" s="597"/>
      <c r="Z29" s="597"/>
      <c r="AA29" s="597"/>
      <c r="AB29" s="597"/>
      <c r="AC29" s="597"/>
      <c r="AD29" s="597"/>
      <c r="AE29" s="597"/>
      <c r="AF29" s="597"/>
      <c r="AG29" s="597"/>
      <c r="AH29" s="597"/>
      <c r="AI29" s="597"/>
      <c r="AJ29" s="597"/>
      <c r="AK29" s="597"/>
      <c r="AL29" s="597"/>
      <c r="AM29" s="597"/>
      <c r="AN29" s="597"/>
      <c r="AO29" s="597"/>
      <c r="AP29" s="597"/>
      <c r="AQ29" s="597"/>
      <c r="AR29" s="597"/>
      <c r="AS29" s="597"/>
      <c r="AT29" s="597"/>
      <c r="AU29" s="597"/>
      <c r="AV29" s="597"/>
      <c r="AW29" s="597"/>
      <c r="AX29" s="597"/>
      <c r="AY29" s="922"/>
      <c r="AZ29" s="376"/>
      <c r="BA29" s="376"/>
      <c r="BB29" s="376"/>
      <c r="BC29" s="376"/>
      <c r="BD29" s="376"/>
      <c r="BE29" s="376"/>
      <c r="BF29" s="376"/>
      <c r="BG29" s="376"/>
      <c r="BH29" s="376"/>
      <c r="BI29" s="376"/>
      <c r="BJ29" s="376"/>
      <c r="BK29" s="376"/>
      <c r="BL29" s="376"/>
      <c r="BM29" s="376"/>
      <c r="BN29" s="376"/>
      <c r="BO29" s="376"/>
      <c r="BP29" s="376"/>
      <c r="BQ29" s="376"/>
      <c r="BR29" s="376"/>
      <c r="BS29" s="376"/>
      <c r="BT29" s="376"/>
      <c r="BU29" s="376"/>
      <c r="BV29" s="376"/>
    </row>
    <row r="30" spans="1:74" s="291" customFormat="1" ht="11.05" customHeight="1" x14ac:dyDescent="0.2">
      <c r="A30" s="618" t="s">
        <v>272</v>
      </c>
      <c r="B30" s="619" t="s">
        <v>1215</v>
      </c>
      <c r="C30" s="334">
        <v>107.58770968</v>
      </c>
      <c r="D30" s="334">
        <v>110.56132143000001</v>
      </c>
      <c r="E30" s="334">
        <v>85.164580645000001</v>
      </c>
      <c r="F30" s="334">
        <v>75.720699999999994</v>
      </c>
      <c r="G30" s="334">
        <v>68.271612903000005</v>
      </c>
      <c r="H30" s="334">
        <v>74.734366667000003</v>
      </c>
      <c r="I30" s="334">
        <v>77.986774194000006</v>
      </c>
      <c r="J30" s="334">
        <v>78.589225806000002</v>
      </c>
      <c r="K30" s="334">
        <v>71.273700000000005</v>
      </c>
      <c r="L30" s="334">
        <v>72.881516129000005</v>
      </c>
      <c r="M30" s="334">
        <v>89.499233333000006</v>
      </c>
      <c r="N30" s="334">
        <v>97.039387097000002</v>
      </c>
      <c r="O30" s="334">
        <v>115.55025806</v>
      </c>
      <c r="P30" s="334">
        <v>109.01546429</v>
      </c>
      <c r="Q30" s="334">
        <v>89.734451613000004</v>
      </c>
      <c r="R30" s="334">
        <v>78.606233333000006</v>
      </c>
      <c r="S30" s="334">
        <v>72.265258064999998</v>
      </c>
      <c r="T30" s="334">
        <v>77.236466667000002</v>
      </c>
      <c r="U30" s="334">
        <v>83.535548387000006</v>
      </c>
      <c r="V30" s="334">
        <v>82.796806451999998</v>
      </c>
      <c r="W30" s="334">
        <v>76.451033332999998</v>
      </c>
      <c r="X30" s="334">
        <v>76.207193548000006</v>
      </c>
      <c r="Y30" s="334">
        <v>92.298199999999994</v>
      </c>
      <c r="Z30" s="334">
        <v>108.99809677</v>
      </c>
      <c r="AA30" s="334">
        <v>107.18551613</v>
      </c>
      <c r="AB30" s="334">
        <v>105.87621428999999</v>
      </c>
      <c r="AC30" s="334">
        <v>97.627516129</v>
      </c>
      <c r="AD30" s="334">
        <v>80.943266667000003</v>
      </c>
      <c r="AE30" s="334">
        <v>74.845903226000004</v>
      </c>
      <c r="AF30" s="334">
        <v>78.971366666999998</v>
      </c>
      <c r="AG30" s="334">
        <v>86.207322581</v>
      </c>
      <c r="AH30" s="334">
        <v>86.409451613000002</v>
      </c>
      <c r="AI30" s="334">
        <v>79.385666666999995</v>
      </c>
      <c r="AJ30" s="334">
        <v>78.918645161000001</v>
      </c>
      <c r="AK30" s="334">
        <v>94.372633332999996</v>
      </c>
      <c r="AL30" s="334">
        <v>102.50525806</v>
      </c>
      <c r="AM30" s="334">
        <v>119.71799303</v>
      </c>
      <c r="AN30" s="334">
        <v>102.61172286</v>
      </c>
      <c r="AO30" s="334">
        <v>90.417517485999994</v>
      </c>
      <c r="AP30" s="334">
        <v>79.978428800000003</v>
      </c>
      <c r="AQ30" s="334">
        <v>75.383690810999994</v>
      </c>
      <c r="AR30" s="334">
        <v>81.129743797000003</v>
      </c>
      <c r="AS30" s="334">
        <v>88.667554258999999</v>
      </c>
      <c r="AT30" s="334">
        <v>87.797241647000007</v>
      </c>
      <c r="AU30" s="334">
        <v>80.852977500999998</v>
      </c>
      <c r="AV30" s="334">
        <v>78.697570741999996</v>
      </c>
      <c r="AW30" s="334">
        <v>90.752360365000001</v>
      </c>
      <c r="AX30" s="334">
        <v>106.7334791</v>
      </c>
      <c r="AY30" s="939">
        <v>124.4070931</v>
      </c>
      <c r="AZ30" s="459">
        <v>109.4742</v>
      </c>
      <c r="BA30" s="459">
        <v>92.633290000000002</v>
      </c>
      <c r="BB30" s="459">
        <v>79.733050000000006</v>
      </c>
      <c r="BC30" s="459">
        <v>73.721419999999995</v>
      </c>
      <c r="BD30" s="459">
        <v>78.364750000000001</v>
      </c>
      <c r="BE30" s="459">
        <v>86.282820000000001</v>
      </c>
      <c r="BF30" s="459">
        <v>86.930639999999997</v>
      </c>
      <c r="BG30" s="459">
        <v>79.009990000000002</v>
      </c>
      <c r="BH30" s="459">
        <v>80.194550000000007</v>
      </c>
      <c r="BI30" s="459">
        <v>92.274839999999998</v>
      </c>
      <c r="BJ30" s="459">
        <v>106.5519</v>
      </c>
      <c r="BK30" s="459">
        <v>115.3152</v>
      </c>
      <c r="BL30" s="459">
        <v>105.86</v>
      </c>
      <c r="BM30" s="459">
        <v>92.947239999999994</v>
      </c>
      <c r="BN30" s="459">
        <v>80.066230000000004</v>
      </c>
      <c r="BO30" s="459">
        <v>73.828580000000002</v>
      </c>
      <c r="BP30" s="459">
        <v>78.580020000000005</v>
      </c>
      <c r="BQ30" s="459">
        <v>86.904489999999996</v>
      </c>
      <c r="BR30" s="459">
        <v>87.318269999999998</v>
      </c>
      <c r="BS30" s="459">
        <v>80.198260000000005</v>
      </c>
      <c r="BT30" s="459">
        <v>81.192480000000003</v>
      </c>
      <c r="BU30" s="459">
        <v>93.998549999999994</v>
      </c>
      <c r="BV30" s="459">
        <v>107.315</v>
      </c>
    </row>
    <row r="31" spans="1:74" ht="11.05" customHeight="1" x14ac:dyDescent="0.2">
      <c r="A31" s="275" t="s">
        <v>267</v>
      </c>
      <c r="B31" s="620" t="s">
        <v>1216</v>
      </c>
      <c r="C31" s="597">
        <v>28.879483871000001</v>
      </c>
      <c r="D31" s="597">
        <v>31.28</v>
      </c>
      <c r="E31" s="597">
        <v>18.521387097000002</v>
      </c>
      <c r="F31" s="597">
        <v>11.403533333</v>
      </c>
      <c r="G31" s="597">
        <v>7.0301612902999997</v>
      </c>
      <c r="H31" s="597">
        <v>4.3185666666999998</v>
      </c>
      <c r="I31" s="597">
        <v>3.6412258065000001</v>
      </c>
      <c r="J31" s="597">
        <v>3.4335806452000002</v>
      </c>
      <c r="K31" s="597">
        <v>3.9506000000000001</v>
      </c>
      <c r="L31" s="597">
        <v>6.2142580645000001</v>
      </c>
      <c r="M31" s="597">
        <v>16.068766666999998</v>
      </c>
      <c r="N31" s="597">
        <v>21.588548386999999</v>
      </c>
      <c r="O31" s="597">
        <v>30.888548387</v>
      </c>
      <c r="P31" s="597">
        <v>28.257357143</v>
      </c>
      <c r="Q31" s="597">
        <v>18.985451612999999</v>
      </c>
      <c r="R31" s="597">
        <v>12.8185</v>
      </c>
      <c r="S31" s="597">
        <v>6.4925483871000003</v>
      </c>
      <c r="T31" s="597">
        <v>4.1313333332999997</v>
      </c>
      <c r="U31" s="597">
        <v>3.556</v>
      </c>
      <c r="V31" s="597">
        <v>3.3192903226000001</v>
      </c>
      <c r="W31" s="597">
        <v>3.8031000000000001</v>
      </c>
      <c r="X31" s="597">
        <v>7.8042903226</v>
      </c>
      <c r="Y31" s="597">
        <v>17.107500000000002</v>
      </c>
      <c r="Z31" s="597">
        <v>26.929032257999999</v>
      </c>
      <c r="AA31" s="597">
        <v>26.045516128999999</v>
      </c>
      <c r="AB31" s="597">
        <v>24.658714285999999</v>
      </c>
      <c r="AC31" s="597">
        <v>20.557225806000002</v>
      </c>
      <c r="AD31" s="597">
        <v>11.354433332999999</v>
      </c>
      <c r="AE31" s="597">
        <v>6.4063548387000004</v>
      </c>
      <c r="AF31" s="597">
        <v>4.3322333332999996</v>
      </c>
      <c r="AG31" s="597">
        <v>3.6317096773999999</v>
      </c>
      <c r="AH31" s="597">
        <v>3.4210967742</v>
      </c>
      <c r="AI31" s="597">
        <v>3.8123999999999998</v>
      </c>
      <c r="AJ31" s="597">
        <v>7.3594838710000001</v>
      </c>
      <c r="AK31" s="597">
        <v>16.571333332999998</v>
      </c>
      <c r="AL31" s="597">
        <v>21.313032258</v>
      </c>
      <c r="AM31" s="597">
        <v>29.746258064999999</v>
      </c>
      <c r="AN31" s="597">
        <v>22.31</v>
      </c>
      <c r="AO31" s="597">
        <v>16.440741934999998</v>
      </c>
      <c r="AP31" s="597">
        <v>10.615</v>
      </c>
      <c r="AQ31" s="597">
        <v>5.5444193547999996</v>
      </c>
      <c r="AR31" s="597">
        <v>4.0876666666999997</v>
      </c>
      <c r="AS31" s="597">
        <v>3.4555161289999998</v>
      </c>
      <c r="AT31" s="597">
        <v>3.3962258064999999</v>
      </c>
      <c r="AU31" s="597">
        <v>3.8063666666999998</v>
      </c>
      <c r="AV31" s="597">
        <v>6.2839999999999998</v>
      </c>
      <c r="AW31" s="597">
        <v>13.813833333</v>
      </c>
      <c r="AX31" s="597">
        <v>23.549859999999999</v>
      </c>
      <c r="AY31" s="922">
        <v>31.96791</v>
      </c>
      <c r="AZ31" s="376">
        <v>26.005469999999999</v>
      </c>
      <c r="BA31" s="376">
        <v>18.552669999999999</v>
      </c>
      <c r="BB31" s="376">
        <v>11.059900000000001</v>
      </c>
      <c r="BC31" s="376">
        <v>6.3361159999999996</v>
      </c>
      <c r="BD31" s="376">
        <v>4.3625259999999999</v>
      </c>
      <c r="BE31" s="376">
        <v>3.6833209999999998</v>
      </c>
      <c r="BF31" s="376">
        <v>3.4574020000000001</v>
      </c>
      <c r="BG31" s="376">
        <v>4.3038230000000004</v>
      </c>
      <c r="BH31" s="376">
        <v>7.7271780000000003</v>
      </c>
      <c r="BI31" s="376">
        <v>15.820919999999999</v>
      </c>
      <c r="BJ31" s="376">
        <v>24.25196</v>
      </c>
      <c r="BK31" s="376">
        <v>28.11336</v>
      </c>
      <c r="BL31" s="376">
        <v>25.098120000000002</v>
      </c>
      <c r="BM31" s="376">
        <v>18.347239999999999</v>
      </c>
      <c r="BN31" s="376">
        <v>10.99212</v>
      </c>
      <c r="BO31" s="376">
        <v>6.3105789999999997</v>
      </c>
      <c r="BP31" s="376">
        <v>4.3556619999999997</v>
      </c>
      <c r="BQ31" s="376">
        <v>3.6816909999999998</v>
      </c>
      <c r="BR31" s="376">
        <v>3.456156</v>
      </c>
      <c r="BS31" s="376">
        <v>4.2977319999999999</v>
      </c>
      <c r="BT31" s="376">
        <v>7.6997200000000001</v>
      </c>
      <c r="BU31" s="376">
        <v>15.7605</v>
      </c>
      <c r="BV31" s="376">
        <v>24.160520000000002</v>
      </c>
    </row>
    <row r="32" spans="1:74" ht="11.05" customHeight="1" x14ac:dyDescent="0.2">
      <c r="A32" s="275" t="s">
        <v>268</v>
      </c>
      <c r="B32" s="620" t="s">
        <v>1217</v>
      </c>
      <c r="C32" s="597">
        <v>16.014709676999999</v>
      </c>
      <c r="D32" s="597">
        <v>17.720071429000001</v>
      </c>
      <c r="E32" s="597">
        <v>11.523</v>
      </c>
      <c r="F32" s="597">
        <v>8.2424333332999993</v>
      </c>
      <c r="G32" s="597">
        <v>5.8760645160999996</v>
      </c>
      <c r="H32" s="597">
        <v>4.7786666667000004</v>
      </c>
      <c r="I32" s="597">
        <v>4.6074193548000002</v>
      </c>
      <c r="J32" s="597">
        <v>4.5474516128999998</v>
      </c>
      <c r="K32" s="597">
        <v>4.9851666666999996</v>
      </c>
      <c r="L32" s="597">
        <v>6.3043225806000001</v>
      </c>
      <c r="M32" s="597">
        <v>11.220433333000001</v>
      </c>
      <c r="N32" s="597">
        <v>12.936903226</v>
      </c>
      <c r="O32" s="597">
        <v>17.771000000000001</v>
      </c>
      <c r="P32" s="597">
        <v>16.572821429000001</v>
      </c>
      <c r="Q32" s="597">
        <v>12.434741935</v>
      </c>
      <c r="R32" s="597">
        <v>9.1979000000000006</v>
      </c>
      <c r="S32" s="597">
        <v>5.9086129031999999</v>
      </c>
      <c r="T32" s="597">
        <v>4.8707333332999996</v>
      </c>
      <c r="U32" s="597">
        <v>4.6646451613000002</v>
      </c>
      <c r="V32" s="597">
        <v>4.5670000000000002</v>
      </c>
      <c r="W32" s="597">
        <v>4.9968666666999999</v>
      </c>
      <c r="X32" s="597">
        <v>7.2032258064999999</v>
      </c>
      <c r="Y32" s="597">
        <v>11.7782</v>
      </c>
      <c r="Z32" s="597">
        <v>15.878548387</v>
      </c>
      <c r="AA32" s="597">
        <v>15.472129032</v>
      </c>
      <c r="AB32" s="597">
        <v>15.284428570999999</v>
      </c>
      <c r="AC32" s="597">
        <v>13.269193548000001</v>
      </c>
      <c r="AD32" s="597">
        <v>8.5131666667000001</v>
      </c>
      <c r="AE32" s="597">
        <v>5.9397741934999999</v>
      </c>
      <c r="AF32" s="597">
        <v>5.0293666666999997</v>
      </c>
      <c r="AG32" s="597">
        <v>4.6668064516000003</v>
      </c>
      <c r="AH32" s="597">
        <v>4.7703870968000004</v>
      </c>
      <c r="AI32" s="597">
        <v>4.9272</v>
      </c>
      <c r="AJ32" s="597">
        <v>7.2960967741999996</v>
      </c>
      <c r="AK32" s="597">
        <v>11.6561</v>
      </c>
      <c r="AL32" s="597">
        <v>13.414032258000001</v>
      </c>
      <c r="AM32" s="597">
        <v>17.292483871000002</v>
      </c>
      <c r="AN32" s="597">
        <v>14.322068966</v>
      </c>
      <c r="AO32" s="597">
        <v>11.148967742</v>
      </c>
      <c r="AP32" s="597">
        <v>8.2512333333000001</v>
      </c>
      <c r="AQ32" s="597">
        <v>5.6635161289999996</v>
      </c>
      <c r="AR32" s="597">
        <v>5.1252000000000004</v>
      </c>
      <c r="AS32" s="597">
        <v>4.7218064516</v>
      </c>
      <c r="AT32" s="597">
        <v>4.8099677419000004</v>
      </c>
      <c r="AU32" s="597">
        <v>5.1879</v>
      </c>
      <c r="AV32" s="597">
        <v>6.9105806451999996</v>
      </c>
      <c r="AW32" s="597">
        <v>10.640333332999999</v>
      </c>
      <c r="AX32" s="597">
        <v>14.6607</v>
      </c>
      <c r="AY32" s="922">
        <v>18.677630000000001</v>
      </c>
      <c r="AZ32" s="376">
        <v>16.095980000000001</v>
      </c>
      <c r="BA32" s="376">
        <v>12.4541</v>
      </c>
      <c r="BB32" s="376">
        <v>8.6436340000000005</v>
      </c>
      <c r="BC32" s="376">
        <v>6.1917720000000003</v>
      </c>
      <c r="BD32" s="376">
        <v>5.3682359999999996</v>
      </c>
      <c r="BE32" s="376">
        <v>5.084219</v>
      </c>
      <c r="BF32" s="376">
        <v>5.1186309999999997</v>
      </c>
      <c r="BG32" s="376">
        <v>5.6225329999999998</v>
      </c>
      <c r="BH32" s="376">
        <v>7.6123909999999997</v>
      </c>
      <c r="BI32" s="376">
        <v>11.43703</v>
      </c>
      <c r="BJ32" s="376">
        <v>14.966229999999999</v>
      </c>
      <c r="BK32" s="376">
        <v>16.819330000000001</v>
      </c>
      <c r="BL32" s="376">
        <v>15.703810000000001</v>
      </c>
      <c r="BM32" s="376">
        <v>12.39284</v>
      </c>
      <c r="BN32" s="376">
        <v>8.6322930000000007</v>
      </c>
      <c r="BO32" s="376">
        <v>6.1978249999999999</v>
      </c>
      <c r="BP32" s="376">
        <v>5.3824800000000002</v>
      </c>
      <c r="BQ32" s="376">
        <v>5.0939759999999996</v>
      </c>
      <c r="BR32" s="376">
        <v>5.1274610000000003</v>
      </c>
      <c r="BS32" s="376">
        <v>5.6289600000000002</v>
      </c>
      <c r="BT32" s="376">
        <v>7.6103800000000001</v>
      </c>
      <c r="BU32" s="376">
        <v>11.419729999999999</v>
      </c>
      <c r="BV32" s="376">
        <v>14.934380000000001</v>
      </c>
    </row>
    <row r="33" spans="1:75" ht="11.05" customHeight="1" x14ac:dyDescent="0.2">
      <c r="A33" s="275" t="s">
        <v>270</v>
      </c>
      <c r="B33" s="620" t="s">
        <v>1218</v>
      </c>
      <c r="C33" s="597">
        <v>25.674258065</v>
      </c>
      <c r="D33" s="597">
        <v>24.630892856999999</v>
      </c>
      <c r="E33" s="597">
        <v>22.872129032</v>
      </c>
      <c r="F33" s="597">
        <v>22.718900000000001</v>
      </c>
      <c r="G33" s="597">
        <v>21.429967741999999</v>
      </c>
      <c r="H33" s="597">
        <v>21.481133332999999</v>
      </c>
      <c r="I33" s="597">
        <v>21.695032258000001</v>
      </c>
      <c r="J33" s="597">
        <v>21.756483871</v>
      </c>
      <c r="K33" s="597">
        <v>21.503066666999999</v>
      </c>
      <c r="L33" s="597">
        <v>22.052129032</v>
      </c>
      <c r="M33" s="597">
        <v>24.537299999999998</v>
      </c>
      <c r="N33" s="597">
        <v>25.093870968000001</v>
      </c>
      <c r="O33" s="597">
        <v>26.604225805999999</v>
      </c>
      <c r="P33" s="597">
        <v>26.028178571000002</v>
      </c>
      <c r="Q33" s="597">
        <v>24.527354839000001</v>
      </c>
      <c r="R33" s="597">
        <v>23.503866667</v>
      </c>
      <c r="S33" s="597">
        <v>22.040903226000001</v>
      </c>
      <c r="T33" s="597">
        <v>21.805066666999998</v>
      </c>
      <c r="U33" s="597">
        <v>21.416193547999999</v>
      </c>
      <c r="V33" s="597">
        <v>21.810903226000001</v>
      </c>
      <c r="W33" s="597">
        <v>21.7515</v>
      </c>
      <c r="X33" s="597">
        <v>22.293677419000002</v>
      </c>
      <c r="Y33" s="597">
        <v>24.297466666999998</v>
      </c>
      <c r="Z33" s="597">
        <v>24.517870968</v>
      </c>
      <c r="AA33" s="597">
        <v>24.859677419</v>
      </c>
      <c r="AB33" s="597">
        <v>25.302535714000001</v>
      </c>
      <c r="AC33" s="597">
        <v>24.455548387</v>
      </c>
      <c r="AD33" s="597">
        <v>23.564266666999998</v>
      </c>
      <c r="AE33" s="597">
        <v>22.008225805999999</v>
      </c>
      <c r="AF33" s="597">
        <v>21.875333333</v>
      </c>
      <c r="AG33" s="597">
        <v>21.621129031999999</v>
      </c>
      <c r="AH33" s="597">
        <v>22.172161289999998</v>
      </c>
      <c r="AI33" s="597">
        <v>22.351400000000002</v>
      </c>
      <c r="AJ33" s="597">
        <v>22.911354839000001</v>
      </c>
      <c r="AK33" s="597">
        <v>24.712333333</v>
      </c>
      <c r="AL33" s="597">
        <v>25.474967742</v>
      </c>
      <c r="AM33" s="597">
        <v>25.885580645000001</v>
      </c>
      <c r="AN33" s="597">
        <v>24.743965516999999</v>
      </c>
      <c r="AO33" s="597">
        <v>24.078387097</v>
      </c>
      <c r="AP33" s="597">
        <v>23.147066667000001</v>
      </c>
      <c r="AQ33" s="597">
        <v>22.057225806000002</v>
      </c>
      <c r="AR33" s="597">
        <v>21.790566667</v>
      </c>
      <c r="AS33" s="597">
        <v>21.982387097</v>
      </c>
      <c r="AT33" s="597">
        <v>22.476032258</v>
      </c>
      <c r="AU33" s="597">
        <v>22.309433333000001</v>
      </c>
      <c r="AV33" s="597">
        <v>22.381354839</v>
      </c>
      <c r="AW33" s="597">
        <v>24.178433333000001</v>
      </c>
      <c r="AX33" s="597">
        <v>24.91431</v>
      </c>
      <c r="AY33" s="922">
        <v>25.737130000000001</v>
      </c>
      <c r="AZ33" s="376">
        <v>25.205660000000002</v>
      </c>
      <c r="BA33" s="376">
        <v>23.764579999999999</v>
      </c>
      <c r="BB33" s="376">
        <v>22.823319999999999</v>
      </c>
      <c r="BC33" s="376">
        <v>21.602499999999999</v>
      </c>
      <c r="BD33" s="376">
        <v>21.42475</v>
      </c>
      <c r="BE33" s="376">
        <v>21.355270000000001</v>
      </c>
      <c r="BF33" s="376">
        <v>21.720459999999999</v>
      </c>
      <c r="BG33" s="376">
        <v>21.80367</v>
      </c>
      <c r="BH33" s="376">
        <v>22.28829</v>
      </c>
      <c r="BI33" s="376">
        <v>24.26803</v>
      </c>
      <c r="BJ33" s="376">
        <v>25.085789999999999</v>
      </c>
      <c r="BK33" s="376">
        <v>25.548310000000001</v>
      </c>
      <c r="BL33" s="376">
        <v>25.174910000000001</v>
      </c>
      <c r="BM33" s="376">
        <v>23.830359999999999</v>
      </c>
      <c r="BN33" s="376">
        <v>23.039650000000002</v>
      </c>
      <c r="BO33" s="376">
        <v>21.90842</v>
      </c>
      <c r="BP33" s="376">
        <v>21.771059999999999</v>
      </c>
      <c r="BQ33" s="376">
        <v>21.65973</v>
      </c>
      <c r="BR33" s="376">
        <v>21.985659999999999</v>
      </c>
      <c r="BS33" s="376">
        <v>22.03134</v>
      </c>
      <c r="BT33" s="376">
        <v>22.475259999999999</v>
      </c>
      <c r="BU33" s="376">
        <v>24.4252</v>
      </c>
      <c r="BV33" s="376">
        <v>25.226890000000001</v>
      </c>
    </row>
    <row r="34" spans="1:75" ht="11.05" customHeight="1" x14ac:dyDescent="0.2">
      <c r="A34" s="275" t="s">
        <v>271</v>
      </c>
      <c r="B34" s="620" t="s">
        <v>1219</v>
      </c>
      <c r="C34" s="597">
        <v>27.87178274</v>
      </c>
      <c r="D34" s="597">
        <v>28.019485209999999</v>
      </c>
      <c r="E34" s="597">
        <v>23.93483681</v>
      </c>
      <c r="F34" s="597">
        <v>25.376018299999998</v>
      </c>
      <c r="G34" s="597">
        <v>26.252197389999999</v>
      </c>
      <c r="H34" s="597">
        <v>36.236205830000003</v>
      </c>
      <c r="I34" s="597">
        <v>39.949802579999997</v>
      </c>
      <c r="J34" s="597">
        <v>40.720301130000003</v>
      </c>
      <c r="K34" s="597">
        <v>32.95772247</v>
      </c>
      <c r="L34" s="597">
        <v>30.292222580000001</v>
      </c>
      <c r="M34" s="597">
        <v>28.944711399999999</v>
      </c>
      <c r="N34" s="597">
        <v>28.353089579999999</v>
      </c>
      <c r="O34" s="597">
        <v>30.619830189999998</v>
      </c>
      <c r="P34" s="597">
        <v>28.714266930000001</v>
      </c>
      <c r="Q34" s="597">
        <v>25.059587000000001</v>
      </c>
      <c r="R34" s="597">
        <v>24.769173070000001</v>
      </c>
      <c r="S34" s="597">
        <v>29.764088709999999</v>
      </c>
      <c r="T34" s="597">
        <v>38.150875429999999</v>
      </c>
      <c r="U34" s="597">
        <v>45.321610229999997</v>
      </c>
      <c r="V34" s="597">
        <v>44.52079165</v>
      </c>
      <c r="W34" s="597">
        <v>37.504624030000002</v>
      </c>
      <c r="X34" s="597">
        <v>30.530112259999999</v>
      </c>
      <c r="Y34" s="597">
        <v>30.07022907</v>
      </c>
      <c r="Z34" s="597">
        <v>32.012954550000003</v>
      </c>
      <c r="AA34" s="597">
        <v>31.050828970000001</v>
      </c>
      <c r="AB34" s="597">
        <v>30.91367511</v>
      </c>
      <c r="AC34" s="597">
        <v>30.186615450000001</v>
      </c>
      <c r="AD34" s="597">
        <v>28.730536669999999</v>
      </c>
      <c r="AE34" s="597">
        <v>31.894795030000001</v>
      </c>
      <c r="AF34" s="597">
        <v>39.223677070000001</v>
      </c>
      <c r="AG34" s="597">
        <v>47.519264190000001</v>
      </c>
      <c r="AH34" s="597">
        <v>47.416378969999997</v>
      </c>
      <c r="AI34" s="597">
        <v>39.919651899999998</v>
      </c>
      <c r="AJ34" s="597">
        <v>32.73349477</v>
      </c>
      <c r="AK34" s="597">
        <v>32.064076399999998</v>
      </c>
      <c r="AL34" s="597">
        <v>33.278797869999998</v>
      </c>
      <c r="AM34" s="597">
        <v>36.688380129999999</v>
      </c>
      <c r="AN34" s="597">
        <v>31.628300450000001</v>
      </c>
      <c r="AO34" s="597">
        <v>29.74945297</v>
      </c>
      <c r="AP34" s="597">
        <v>29.397928799999999</v>
      </c>
      <c r="AQ34" s="597">
        <v>33.730045650000001</v>
      </c>
      <c r="AR34" s="597">
        <v>41.461777130000002</v>
      </c>
      <c r="AS34" s="597">
        <v>49.498199419999999</v>
      </c>
      <c r="AT34" s="597">
        <v>48.181693260000003</v>
      </c>
      <c r="AU34" s="597">
        <v>40.931352769999997</v>
      </c>
      <c r="AV34" s="597">
        <v>34.533473968000003</v>
      </c>
      <c r="AW34" s="597">
        <v>33.063102299999997</v>
      </c>
      <c r="AX34" s="597">
        <v>33.86074</v>
      </c>
      <c r="AY34" s="922">
        <v>37.613720000000001</v>
      </c>
      <c r="AZ34" s="376">
        <v>32.341830000000002</v>
      </c>
      <c r="BA34" s="376">
        <v>28.73312</v>
      </c>
      <c r="BB34" s="376">
        <v>28.566310000000001</v>
      </c>
      <c r="BC34" s="376">
        <v>31.172969999999999</v>
      </c>
      <c r="BD34" s="376">
        <v>38.59028</v>
      </c>
      <c r="BE34" s="376">
        <v>47.231250000000003</v>
      </c>
      <c r="BF34" s="376">
        <v>47.630600000000001</v>
      </c>
      <c r="BG34" s="376">
        <v>38.586779999999997</v>
      </c>
      <c r="BH34" s="376">
        <v>33.823659999999997</v>
      </c>
      <c r="BI34" s="376">
        <v>31.488769999999999</v>
      </c>
      <c r="BJ34" s="376">
        <v>32.390900000000002</v>
      </c>
      <c r="BK34" s="376">
        <v>34.599780000000003</v>
      </c>
      <c r="BL34" s="376">
        <v>30.070920000000001</v>
      </c>
      <c r="BM34" s="376">
        <v>29.004249999999999</v>
      </c>
      <c r="BN34" s="376">
        <v>28.537019999999998</v>
      </c>
      <c r="BO34" s="376">
        <v>30.79494</v>
      </c>
      <c r="BP34" s="376">
        <v>38.271790000000003</v>
      </c>
      <c r="BQ34" s="376">
        <v>47.312069999999999</v>
      </c>
      <c r="BR34" s="376">
        <v>47.563690000000001</v>
      </c>
      <c r="BS34" s="376">
        <v>39.329039999999999</v>
      </c>
      <c r="BT34" s="376">
        <v>34.456670000000003</v>
      </c>
      <c r="BU34" s="376">
        <v>32.911369999999998</v>
      </c>
      <c r="BV34" s="376">
        <v>32.979599999999998</v>
      </c>
    </row>
    <row r="35" spans="1:75" ht="11.05" customHeight="1" x14ac:dyDescent="0.2">
      <c r="A35" s="275" t="s">
        <v>269</v>
      </c>
      <c r="B35" s="620" t="s">
        <v>1220</v>
      </c>
      <c r="C35" s="597">
        <v>4.9656451613000003</v>
      </c>
      <c r="D35" s="597">
        <v>4.5977857142999996</v>
      </c>
      <c r="E35" s="597">
        <v>5.0143870968000002</v>
      </c>
      <c r="F35" s="597">
        <v>5.0536666666999999</v>
      </c>
      <c r="G35" s="597">
        <v>5.0496129031999999</v>
      </c>
      <c r="H35" s="597">
        <v>5.0315000000000003</v>
      </c>
      <c r="I35" s="597">
        <v>5.0790645160999999</v>
      </c>
      <c r="J35" s="597">
        <v>5.0940967741999996</v>
      </c>
      <c r="K35" s="597">
        <v>5.1287000000000003</v>
      </c>
      <c r="L35" s="597">
        <v>5.2101290323000002</v>
      </c>
      <c r="M35" s="597">
        <v>5.2689333332999997</v>
      </c>
      <c r="N35" s="597">
        <v>5.3133225806000004</v>
      </c>
      <c r="O35" s="597">
        <v>4.9342580644999998</v>
      </c>
      <c r="P35" s="597">
        <v>4.9814642857000004</v>
      </c>
      <c r="Q35" s="597">
        <v>5.0631935484000001</v>
      </c>
      <c r="R35" s="597">
        <v>5.1130333332999998</v>
      </c>
      <c r="S35" s="597">
        <v>5.1165483870999999</v>
      </c>
      <c r="T35" s="597">
        <v>5.1318333333000004</v>
      </c>
      <c r="U35" s="597">
        <v>5.1727741934999996</v>
      </c>
      <c r="V35" s="597">
        <v>5.2063225806000002</v>
      </c>
      <c r="W35" s="597">
        <v>5.2870666667000004</v>
      </c>
      <c r="X35" s="597">
        <v>5.2776451612999997</v>
      </c>
      <c r="Y35" s="597">
        <v>5.2842666666999998</v>
      </c>
      <c r="Z35" s="597">
        <v>5.2083870968000001</v>
      </c>
      <c r="AA35" s="597">
        <v>5.3077419355000002</v>
      </c>
      <c r="AB35" s="597">
        <v>5.2941071428999997</v>
      </c>
      <c r="AC35" s="597">
        <v>5.3684516129000004</v>
      </c>
      <c r="AD35" s="597">
        <v>5.3209</v>
      </c>
      <c r="AE35" s="597">
        <v>5.3830967742000002</v>
      </c>
      <c r="AF35" s="597">
        <v>5.3635333333000004</v>
      </c>
      <c r="AG35" s="597">
        <v>5.3749677418999999</v>
      </c>
      <c r="AH35" s="597">
        <v>5.4124516129</v>
      </c>
      <c r="AI35" s="597">
        <v>5.4188666666999996</v>
      </c>
      <c r="AJ35" s="597">
        <v>5.4125483871000002</v>
      </c>
      <c r="AK35" s="597">
        <v>5.4899333332999998</v>
      </c>
      <c r="AL35" s="597">
        <v>5.4899354839000001</v>
      </c>
      <c r="AM35" s="597">
        <v>5.3564193547999999</v>
      </c>
      <c r="AN35" s="597">
        <v>5.5108275861999996</v>
      </c>
      <c r="AO35" s="597">
        <v>5.3683870968000003</v>
      </c>
      <c r="AP35" s="597">
        <v>5.3337333332999997</v>
      </c>
      <c r="AQ35" s="597">
        <v>5.3301935483999996</v>
      </c>
      <c r="AR35" s="597">
        <v>5.3871666666999998</v>
      </c>
      <c r="AS35" s="597">
        <v>5.4449032258000001</v>
      </c>
      <c r="AT35" s="597">
        <v>5.4016774194000003</v>
      </c>
      <c r="AU35" s="597">
        <v>5.3510666667000004</v>
      </c>
      <c r="AV35" s="597">
        <v>5.4035161289999998</v>
      </c>
      <c r="AW35" s="597">
        <v>5.4123333333000003</v>
      </c>
      <c r="AX35" s="597">
        <v>5.4652380000000003</v>
      </c>
      <c r="AY35" s="922">
        <v>5.4279450000000002</v>
      </c>
      <c r="AZ35" s="376">
        <v>5.4336060000000002</v>
      </c>
      <c r="BA35" s="376">
        <v>5.405348</v>
      </c>
      <c r="BB35" s="376">
        <v>5.4292470000000002</v>
      </c>
      <c r="BC35" s="376">
        <v>5.4484009999999996</v>
      </c>
      <c r="BD35" s="376">
        <v>5.462656</v>
      </c>
      <c r="BE35" s="376">
        <v>5.4608860000000004</v>
      </c>
      <c r="BF35" s="376">
        <v>5.510256</v>
      </c>
      <c r="BG35" s="376">
        <v>5.5140840000000004</v>
      </c>
      <c r="BH35" s="376">
        <v>5.515034</v>
      </c>
      <c r="BI35" s="376">
        <v>5.5451090000000001</v>
      </c>
      <c r="BJ35" s="376">
        <v>5.5716960000000002</v>
      </c>
      <c r="BK35" s="376">
        <v>5.5868000000000002</v>
      </c>
      <c r="BL35" s="376">
        <v>5.5350919999999997</v>
      </c>
      <c r="BM35" s="376">
        <v>5.6143330000000002</v>
      </c>
      <c r="BN35" s="376">
        <v>5.6208039999999997</v>
      </c>
      <c r="BO35" s="376">
        <v>5.6197509999999999</v>
      </c>
      <c r="BP35" s="376">
        <v>5.6114879999999996</v>
      </c>
      <c r="BQ35" s="376">
        <v>5.640441</v>
      </c>
      <c r="BR35" s="376">
        <v>5.6524559999999999</v>
      </c>
      <c r="BS35" s="376">
        <v>5.6584719999999997</v>
      </c>
      <c r="BT35" s="376">
        <v>5.6552160000000002</v>
      </c>
      <c r="BU35" s="376">
        <v>5.6737419999999998</v>
      </c>
      <c r="BV35" s="376">
        <v>5.6718130000000002</v>
      </c>
    </row>
    <row r="36" spans="1:75" ht="11.05" customHeight="1" x14ac:dyDescent="0.2">
      <c r="A36" s="275" t="s">
        <v>273</v>
      </c>
      <c r="B36" s="620" t="s">
        <v>1221</v>
      </c>
      <c r="C36" s="597">
        <v>4.0324193548</v>
      </c>
      <c r="D36" s="597">
        <v>4.1637142857000002</v>
      </c>
      <c r="E36" s="597">
        <v>3.1494193548</v>
      </c>
      <c r="F36" s="597">
        <v>2.7768000000000002</v>
      </c>
      <c r="G36" s="597">
        <v>2.4842258065</v>
      </c>
      <c r="H36" s="597">
        <v>2.7389000000000001</v>
      </c>
      <c r="I36" s="597">
        <v>2.8648387096999999</v>
      </c>
      <c r="J36" s="597">
        <v>2.8879032258000001</v>
      </c>
      <c r="K36" s="597">
        <v>2.5991</v>
      </c>
      <c r="L36" s="597">
        <v>2.6590645160999999</v>
      </c>
      <c r="M36" s="597">
        <v>3.3097333333000001</v>
      </c>
      <c r="N36" s="597">
        <v>3.6042903225999998</v>
      </c>
      <c r="O36" s="597">
        <v>4.5548387097000003</v>
      </c>
      <c r="P36" s="597">
        <v>4.2837857143000004</v>
      </c>
      <c r="Q36" s="597">
        <v>3.486516129</v>
      </c>
      <c r="R36" s="597">
        <v>3.0262333333</v>
      </c>
      <c r="S36" s="597">
        <v>2.7649677419000001</v>
      </c>
      <c r="T36" s="597">
        <v>2.9690333333000001</v>
      </c>
      <c r="U36" s="597">
        <v>3.2267419355000002</v>
      </c>
      <c r="V36" s="597">
        <v>3.1949354839000002</v>
      </c>
      <c r="W36" s="597">
        <v>2.9302999999999999</v>
      </c>
      <c r="X36" s="597">
        <v>2.9206451613</v>
      </c>
      <c r="Y36" s="597">
        <v>3.5829666667</v>
      </c>
      <c r="Z36" s="597">
        <v>4.2737419355000004</v>
      </c>
      <c r="AA36" s="597">
        <v>4.1340322581000004</v>
      </c>
      <c r="AB36" s="597">
        <v>4.0814285714</v>
      </c>
      <c r="AC36" s="597">
        <v>3.7437096774</v>
      </c>
      <c r="AD36" s="597">
        <v>3.0686333333000002</v>
      </c>
      <c r="AE36" s="597">
        <v>2.8186774194000002</v>
      </c>
      <c r="AF36" s="597">
        <v>2.9868666667000001</v>
      </c>
      <c r="AG36" s="597">
        <v>3.2800322580999999</v>
      </c>
      <c r="AH36" s="597">
        <v>3.2867096774000002</v>
      </c>
      <c r="AI36" s="597">
        <v>3.0014333333000001</v>
      </c>
      <c r="AJ36" s="597">
        <v>2.9827419355</v>
      </c>
      <c r="AK36" s="597">
        <v>3.6067</v>
      </c>
      <c r="AL36" s="597">
        <v>3.9367096774000001</v>
      </c>
      <c r="AM36" s="597">
        <v>4.5636129032000001</v>
      </c>
      <c r="AN36" s="597">
        <v>3.9113103447999999</v>
      </c>
      <c r="AO36" s="597">
        <v>3.4463225806</v>
      </c>
      <c r="AP36" s="597">
        <v>3.0482333332999998</v>
      </c>
      <c r="AQ36" s="597">
        <v>2.8730322580999998</v>
      </c>
      <c r="AR36" s="597">
        <v>3.0921333333000001</v>
      </c>
      <c r="AS36" s="597">
        <v>3.3795806451999999</v>
      </c>
      <c r="AT36" s="597">
        <v>3.3463870968</v>
      </c>
      <c r="AU36" s="597">
        <v>3.0815999999999999</v>
      </c>
      <c r="AV36" s="597">
        <v>2.9993870968</v>
      </c>
      <c r="AW36" s="597">
        <v>3.4590666667000001</v>
      </c>
      <c r="AX36" s="597">
        <v>4.0973730000000002</v>
      </c>
      <c r="AY36" s="922">
        <v>4.8005000000000004</v>
      </c>
      <c r="AZ36" s="376">
        <v>4.2093499999999997</v>
      </c>
      <c r="BA36" s="376">
        <v>3.5412149999999998</v>
      </c>
      <c r="BB36" s="376">
        <v>3.0283820000000001</v>
      </c>
      <c r="BC36" s="376">
        <v>2.7874020000000002</v>
      </c>
      <c r="BD36" s="376">
        <v>2.9740470000000001</v>
      </c>
      <c r="BE36" s="376">
        <v>3.2856190000000001</v>
      </c>
      <c r="BF36" s="376">
        <v>3.3110379999999999</v>
      </c>
      <c r="BG36" s="376">
        <v>2.9968340000000002</v>
      </c>
      <c r="BH36" s="376">
        <v>3.0457390000000002</v>
      </c>
      <c r="BI36" s="376">
        <v>3.532734</v>
      </c>
      <c r="BJ36" s="376">
        <v>4.1031149999999998</v>
      </c>
      <c r="BK36" s="376">
        <v>4.4483819999999996</v>
      </c>
      <c r="BL36" s="376">
        <v>4.0779290000000001</v>
      </c>
      <c r="BM36" s="376">
        <v>3.5589559999999998</v>
      </c>
      <c r="BN36" s="376">
        <v>3.0450919999999999</v>
      </c>
      <c r="BO36" s="376">
        <v>2.7978070000000002</v>
      </c>
      <c r="BP36" s="376">
        <v>2.988283</v>
      </c>
      <c r="BQ36" s="376">
        <v>3.317323</v>
      </c>
      <c r="BR36" s="376">
        <v>3.333596</v>
      </c>
      <c r="BS36" s="376">
        <v>3.0534659999999998</v>
      </c>
      <c r="BT36" s="376">
        <v>3.095974</v>
      </c>
      <c r="BU36" s="376">
        <v>3.608746</v>
      </c>
      <c r="BV36" s="376">
        <v>4.142576</v>
      </c>
    </row>
    <row r="37" spans="1:75" ht="11.05" customHeight="1" x14ac:dyDescent="0.2">
      <c r="A37" s="275" t="s">
        <v>276</v>
      </c>
      <c r="B37" s="620" t="s">
        <v>1222</v>
      </c>
      <c r="C37" s="597">
        <v>0.14929032258</v>
      </c>
      <c r="D37" s="597">
        <v>0.14928571429000001</v>
      </c>
      <c r="E37" s="597">
        <v>0.14929032258</v>
      </c>
      <c r="F37" s="597">
        <v>0.14929999999999999</v>
      </c>
      <c r="G37" s="597">
        <v>0.14929032258</v>
      </c>
      <c r="H37" s="597">
        <v>0.14929999999999999</v>
      </c>
      <c r="I37" s="597">
        <v>0.14929032258</v>
      </c>
      <c r="J37" s="597">
        <v>0.14929032258</v>
      </c>
      <c r="K37" s="597">
        <v>0.14929999999999999</v>
      </c>
      <c r="L37" s="597">
        <v>0.14929032258</v>
      </c>
      <c r="M37" s="597">
        <v>0.14929999999999999</v>
      </c>
      <c r="N37" s="597">
        <v>0.14929032258</v>
      </c>
      <c r="O37" s="597">
        <v>0.17825806452000001</v>
      </c>
      <c r="P37" s="597">
        <v>0.17824999999999999</v>
      </c>
      <c r="Q37" s="597">
        <v>0.17825806452000001</v>
      </c>
      <c r="R37" s="597">
        <v>0.17823333332999999</v>
      </c>
      <c r="S37" s="597">
        <v>0.17825806452000001</v>
      </c>
      <c r="T37" s="597">
        <v>0.17823333332999999</v>
      </c>
      <c r="U37" s="597">
        <v>0.17825806452000001</v>
      </c>
      <c r="V37" s="597">
        <v>0.17825806452000001</v>
      </c>
      <c r="W37" s="597">
        <v>0.17823333332999999</v>
      </c>
      <c r="X37" s="597">
        <v>0.17825806452000001</v>
      </c>
      <c r="Y37" s="597">
        <v>0.17823333332999999</v>
      </c>
      <c r="Z37" s="597">
        <v>0.17825806452000001</v>
      </c>
      <c r="AA37" s="597">
        <v>0.17025806452</v>
      </c>
      <c r="AB37" s="597">
        <v>0.17025000000000001</v>
      </c>
      <c r="AC37" s="597">
        <v>0.17025806452</v>
      </c>
      <c r="AD37" s="597">
        <v>0.17023333332999999</v>
      </c>
      <c r="AE37" s="597">
        <v>0.17025806452</v>
      </c>
      <c r="AF37" s="597">
        <v>0.17023333332999999</v>
      </c>
      <c r="AG37" s="597">
        <v>0.17025806452</v>
      </c>
      <c r="AH37" s="597">
        <v>0.17025806452</v>
      </c>
      <c r="AI37" s="597">
        <v>0.17023333332999999</v>
      </c>
      <c r="AJ37" s="597">
        <v>0.17025806452</v>
      </c>
      <c r="AK37" s="597">
        <v>0.17023333332999999</v>
      </c>
      <c r="AL37" s="597">
        <v>0.17025806452</v>
      </c>
      <c r="AM37" s="597">
        <v>0.18525806451999999</v>
      </c>
      <c r="AN37" s="597">
        <v>0.18525</v>
      </c>
      <c r="AO37" s="597">
        <v>0.18525806451999999</v>
      </c>
      <c r="AP37" s="597">
        <v>0.18523333333</v>
      </c>
      <c r="AQ37" s="597">
        <v>0.18525806451999999</v>
      </c>
      <c r="AR37" s="597">
        <v>0.18523333333</v>
      </c>
      <c r="AS37" s="597">
        <v>0.18516129032</v>
      </c>
      <c r="AT37" s="597">
        <v>0.18525806451999999</v>
      </c>
      <c r="AU37" s="597">
        <v>0.18525806451999999</v>
      </c>
      <c r="AV37" s="597">
        <v>0.18525806451999999</v>
      </c>
      <c r="AW37" s="597">
        <v>0.18525806451999999</v>
      </c>
      <c r="AX37" s="597">
        <v>0.18525810000000001</v>
      </c>
      <c r="AY37" s="922">
        <v>0.18225810000000001</v>
      </c>
      <c r="AZ37" s="376">
        <v>0.18225810000000001</v>
      </c>
      <c r="BA37" s="376">
        <v>0.18225810000000001</v>
      </c>
      <c r="BB37" s="376">
        <v>0.18225810000000001</v>
      </c>
      <c r="BC37" s="376">
        <v>0.18225810000000001</v>
      </c>
      <c r="BD37" s="376">
        <v>0.18225810000000001</v>
      </c>
      <c r="BE37" s="376">
        <v>0.18225810000000001</v>
      </c>
      <c r="BF37" s="376">
        <v>0.18225810000000001</v>
      </c>
      <c r="BG37" s="376">
        <v>0.18225810000000001</v>
      </c>
      <c r="BH37" s="376">
        <v>0.18225810000000001</v>
      </c>
      <c r="BI37" s="376">
        <v>0.18225810000000001</v>
      </c>
      <c r="BJ37" s="376">
        <v>0.18225810000000001</v>
      </c>
      <c r="BK37" s="376">
        <v>0.19925809999999999</v>
      </c>
      <c r="BL37" s="376">
        <v>0.19925809999999999</v>
      </c>
      <c r="BM37" s="376">
        <v>0.19925809999999999</v>
      </c>
      <c r="BN37" s="376">
        <v>0.19925809999999999</v>
      </c>
      <c r="BO37" s="376">
        <v>0.19925809999999999</v>
      </c>
      <c r="BP37" s="376">
        <v>0.19925809999999999</v>
      </c>
      <c r="BQ37" s="376">
        <v>0.19925809999999999</v>
      </c>
      <c r="BR37" s="376">
        <v>0.19925809999999999</v>
      </c>
      <c r="BS37" s="376">
        <v>0.19925809999999999</v>
      </c>
      <c r="BT37" s="376">
        <v>0.19925809999999999</v>
      </c>
      <c r="BU37" s="376">
        <v>0.19925809999999999</v>
      </c>
      <c r="BV37" s="376">
        <v>0.19925809999999999</v>
      </c>
    </row>
    <row r="38" spans="1:75" ht="11.05" customHeight="1" x14ac:dyDescent="0.2">
      <c r="A38" s="275"/>
      <c r="B38" s="276"/>
      <c r="C38" s="451"/>
      <c r="D38" s="451"/>
      <c r="E38" s="451"/>
      <c r="F38" s="451"/>
      <c r="G38" s="451"/>
      <c r="H38" s="451"/>
      <c r="I38" s="451"/>
      <c r="J38" s="451"/>
      <c r="K38" s="451"/>
      <c r="L38" s="451"/>
      <c r="M38" s="451"/>
      <c r="N38" s="451"/>
      <c r="O38" s="451"/>
      <c r="P38" s="451"/>
      <c r="Q38" s="451"/>
      <c r="R38" s="451"/>
      <c r="S38" s="451"/>
      <c r="T38" s="451"/>
      <c r="U38" s="451"/>
      <c r="V38" s="451"/>
      <c r="W38" s="451"/>
      <c r="X38" s="451"/>
      <c r="Y38" s="451"/>
      <c r="Z38" s="451"/>
      <c r="AA38" s="451"/>
      <c r="AB38" s="451"/>
      <c r="AC38" s="451"/>
      <c r="AD38" s="451"/>
      <c r="AE38" s="451"/>
      <c r="AF38" s="451"/>
      <c r="AG38" s="451"/>
      <c r="AH38" s="451"/>
      <c r="AI38" s="451"/>
      <c r="AJ38" s="451"/>
      <c r="AK38" s="451"/>
      <c r="AL38" s="451"/>
      <c r="AM38" s="451"/>
      <c r="AN38" s="451"/>
      <c r="AO38" s="451"/>
      <c r="AP38" s="451"/>
      <c r="AQ38" s="451"/>
      <c r="AR38" s="451"/>
      <c r="AS38" s="451"/>
      <c r="AT38" s="451"/>
      <c r="AU38" s="451"/>
      <c r="AV38" s="451"/>
      <c r="AW38" s="451"/>
      <c r="AX38" s="451"/>
      <c r="AY38" s="920"/>
      <c r="AZ38" s="374"/>
      <c r="BA38" s="374"/>
      <c r="BB38" s="374"/>
      <c r="BC38" s="374"/>
      <c r="BD38" s="374"/>
      <c r="BE38" s="374"/>
      <c r="BF38" s="374"/>
      <c r="BG38" s="374"/>
      <c r="BH38" s="374"/>
      <c r="BI38" s="374"/>
      <c r="BJ38" s="582"/>
      <c r="BK38" s="582"/>
      <c r="BL38" s="582"/>
      <c r="BM38" s="582"/>
      <c r="BN38" s="582"/>
      <c r="BO38" s="582"/>
      <c r="BP38" s="582"/>
      <c r="BQ38" s="582"/>
      <c r="BR38" s="582"/>
      <c r="BS38" s="582"/>
      <c r="BT38" s="582"/>
      <c r="BU38" s="582"/>
      <c r="BV38" s="582"/>
    </row>
    <row r="39" spans="1:75" ht="11.05" customHeight="1" x14ac:dyDescent="0.2">
      <c r="A39" s="625"/>
      <c r="B39" s="39" t="s">
        <v>1223</v>
      </c>
      <c r="C39" s="41"/>
      <c r="D39" s="41"/>
      <c r="E39" s="41"/>
      <c r="F39" s="41"/>
      <c r="G39" s="41"/>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M39" s="41"/>
      <c r="AN39" s="41"/>
      <c r="AO39" s="41"/>
      <c r="AP39" s="41"/>
      <c r="AQ39" s="41"/>
      <c r="AR39" s="41"/>
      <c r="AS39" s="41"/>
      <c r="AT39" s="41"/>
      <c r="AU39" s="41"/>
      <c r="AV39" s="41"/>
      <c r="AW39" s="41"/>
      <c r="AX39" s="41"/>
      <c r="AY39" s="682"/>
      <c r="AZ39" s="683"/>
      <c r="BA39" s="683"/>
      <c r="BB39" s="683"/>
      <c r="BC39" s="683"/>
      <c r="BD39" s="683"/>
      <c r="BE39" s="683"/>
      <c r="BF39" s="683"/>
      <c r="BG39" s="683"/>
      <c r="BH39" s="683"/>
      <c r="BI39" s="683"/>
      <c r="BJ39" s="683"/>
      <c r="BK39" s="683"/>
      <c r="BL39" s="683"/>
      <c r="BM39" s="683"/>
      <c r="BN39" s="683"/>
      <c r="BO39" s="683"/>
      <c r="BP39" s="683"/>
      <c r="BQ39" s="683"/>
      <c r="BR39" s="683"/>
      <c r="BS39" s="683"/>
      <c r="BT39" s="683"/>
      <c r="BU39" s="683"/>
      <c r="BV39" s="683"/>
    </row>
    <row r="40" spans="1:75" ht="11.05" customHeight="1" x14ac:dyDescent="0.2">
      <c r="A40" s="618" t="s">
        <v>265</v>
      </c>
      <c r="B40" s="619" t="s">
        <v>1224</v>
      </c>
      <c r="C40" s="369">
        <v>2634.9670000000001</v>
      </c>
      <c r="D40" s="369">
        <v>1859.2180000000001</v>
      </c>
      <c r="E40" s="369">
        <v>1801.2249999999999</v>
      </c>
      <c r="F40" s="369">
        <v>1975.0329999999999</v>
      </c>
      <c r="G40" s="369">
        <v>2389.8910000000001</v>
      </c>
      <c r="H40" s="369">
        <v>2585.1260000000002</v>
      </c>
      <c r="I40" s="369">
        <v>2754.7139999999999</v>
      </c>
      <c r="J40" s="369">
        <v>2917.268</v>
      </c>
      <c r="K40" s="369">
        <v>3305.982</v>
      </c>
      <c r="L40" s="369">
        <v>3665.3850000000002</v>
      </c>
      <c r="M40" s="369">
        <v>3532.7750000000001</v>
      </c>
      <c r="N40" s="369">
        <v>3209.982</v>
      </c>
      <c r="O40" s="369">
        <v>2215.9409999999998</v>
      </c>
      <c r="P40" s="369">
        <v>1562.018</v>
      </c>
      <c r="Q40" s="369">
        <v>1401.4649999999999</v>
      </c>
      <c r="R40" s="369">
        <v>1611.7650000000001</v>
      </c>
      <c r="S40" s="369">
        <v>2001.915</v>
      </c>
      <c r="T40" s="369">
        <v>2325.3209999999999</v>
      </c>
      <c r="U40" s="369">
        <v>2505.1219999999998</v>
      </c>
      <c r="V40" s="369">
        <v>2709.422</v>
      </c>
      <c r="W40" s="369">
        <v>3145.643</v>
      </c>
      <c r="X40" s="369">
        <v>3569.384</v>
      </c>
      <c r="Y40" s="369">
        <v>3501.05</v>
      </c>
      <c r="Z40" s="369">
        <v>2925.38</v>
      </c>
      <c r="AA40" s="369">
        <v>2470.0149999999999</v>
      </c>
      <c r="AB40" s="369">
        <v>2072.183</v>
      </c>
      <c r="AC40" s="369">
        <v>1849.895</v>
      </c>
      <c r="AD40" s="369">
        <v>2116.4609999999998</v>
      </c>
      <c r="AE40" s="369">
        <v>2576.48</v>
      </c>
      <c r="AF40" s="369">
        <v>2901.6610000000001</v>
      </c>
      <c r="AG40" s="369">
        <v>3035.1959999999999</v>
      </c>
      <c r="AH40" s="369">
        <v>3167.9470000000001</v>
      </c>
      <c r="AI40" s="369">
        <v>3489.8319999999999</v>
      </c>
      <c r="AJ40" s="369">
        <v>3809.3820000000001</v>
      </c>
      <c r="AK40" s="369">
        <v>3742.2440000000001</v>
      </c>
      <c r="AL40" s="369">
        <v>3457.4810000000002</v>
      </c>
      <c r="AM40" s="369">
        <v>2611.4029999999998</v>
      </c>
      <c r="AN40" s="369">
        <v>2349.7179999999998</v>
      </c>
      <c r="AO40" s="369">
        <v>2306.0940000000001</v>
      </c>
      <c r="AP40" s="369">
        <v>2562.4859999999999</v>
      </c>
      <c r="AQ40" s="369">
        <v>2923.2139999999999</v>
      </c>
      <c r="AR40" s="369">
        <v>3174.9960000000001</v>
      </c>
      <c r="AS40" s="369">
        <v>3293.6170000000002</v>
      </c>
      <c r="AT40" s="369">
        <v>3370.259</v>
      </c>
      <c r="AU40" s="369">
        <v>3616.1010000000001</v>
      </c>
      <c r="AV40" s="369">
        <v>3943.0940000000001</v>
      </c>
      <c r="AW40" s="369">
        <v>3919.4369999999999</v>
      </c>
      <c r="AX40" s="369">
        <v>3417.6908570999999</v>
      </c>
      <c r="AY40" s="926">
        <v>2420.6660000000002</v>
      </c>
      <c r="AZ40" s="380">
        <v>1927.7059999999999</v>
      </c>
      <c r="BA40" s="380">
        <v>1809.181</v>
      </c>
      <c r="BB40" s="380">
        <v>2075.5949999999998</v>
      </c>
      <c r="BC40" s="380">
        <v>2512.971</v>
      </c>
      <c r="BD40" s="380">
        <v>2833.087</v>
      </c>
      <c r="BE40" s="380">
        <v>2964.1179999999999</v>
      </c>
      <c r="BF40" s="380">
        <v>3075.2159999999999</v>
      </c>
      <c r="BG40" s="380">
        <v>3392.2510000000002</v>
      </c>
      <c r="BH40" s="380">
        <v>3680.38</v>
      </c>
      <c r="BI40" s="380">
        <v>3627.2979999999998</v>
      </c>
      <c r="BJ40" s="380">
        <v>3137.4279999999999</v>
      </c>
      <c r="BK40" s="380">
        <v>2375.7890000000002</v>
      </c>
      <c r="BL40" s="380">
        <v>1879.6769999999999</v>
      </c>
      <c r="BM40" s="380">
        <v>1737.1020000000001</v>
      </c>
      <c r="BN40" s="380">
        <v>2000.3679999999999</v>
      </c>
      <c r="BO40" s="380">
        <v>2440.94</v>
      </c>
      <c r="BP40" s="380">
        <v>2752.4769999999999</v>
      </c>
      <c r="BQ40" s="380">
        <v>2894.6080000000002</v>
      </c>
      <c r="BR40" s="380">
        <v>3017.8220000000001</v>
      </c>
      <c r="BS40" s="380">
        <v>3331.3240000000001</v>
      </c>
      <c r="BT40" s="380">
        <v>3617.2730000000001</v>
      </c>
      <c r="BU40" s="380">
        <v>3497.8620000000001</v>
      </c>
      <c r="BV40" s="380">
        <v>2989.65</v>
      </c>
    </row>
    <row r="41" spans="1:75" ht="11.05" customHeight="1" x14ac:dyDescent="0.2">
      <c r="A41" s="275" t="s">
        <v>548</v>
      </c>
      <c r="B41" s="620" t="s">
        <v>1225</v>
      </c>
      <c r="C41" s="369">
        <v>557.01900000000001</v>
      </c>
      <c r="D41" s="369">
        <v>377.28300000000002</v>
      </c>
      <c r="E41" s="369">
        <v>312.65199999999999</v>
      </c>
      <c r="F41" s="369">
        <v>333.59699999999998</v>
      </c>
      <c r="G41" s="369">
        <v>425.51</v>
      </c>
      <c r="H41" s="369">
        <v>514.76300000000003</v>
      </c>
      <c r="I41" s="369">
        <v>604.83100000000002</v>
      </c>
      <c r="J41" s="369">
        <v>688.31500000000005</v>
      </c>
      <c r="K41" s="369">
        <v>804.37800000000004</v>
      </c>
      <c r="L41" s="369">
        <v>904.35299999999995</v>
      </c>
      <c r="M41" s="369">
        <v>841.98699999999997</v>
      </c>
      <c r="N41" s="369">
        <v>765.726</v>
      </c>
      <c r="O41" s="369">
        <v>503.01</v>
      </c>
      <c r="P41" s="369">
        <v>331.68299999999999</v>
      </c>
      <c r="Q41" s="369">
        <v>242.15100000000001</v>
      </c>
      <c r="R41" s="369">
        <v>259.29899999999998</v>
      </c>
      <c r="S41" s="369">
        <v>370.637</v>
      </c>
      <c r="T41" s="369">
        <v>481.84500000000003</v>
      </c>
      <c r="U41" s="369">
        <v>557.35299999999995</v>
      </c>
      <c r="V41" s="369">
        <v>629.06200000000001</v>
      </c>
      <c r="W41" s="369">
        <v>759.00300000000004</v>
      </c>
      <c r="X41" s="369">
        <v>857.32299999999998</v>
      </c>
      <c r="Y41" s="369">
        <v>841.90499999999997</v>
      </c>
      <c r="Z41" s="369">
        <v>698.23500000000001</v>
      </c>
      <c r="AA41" s="369">
        <v>547.44799999999998</v>
      </c>
      <c r="AB41" s="369">
        <v>422.834</v>
      </c>
      <c r="AC41" s="369">
        <v>334.17899999999997</v>
      </c>
      <c r="AD41" s="369">
        <v>418.238</v>
      </c>
      <c r="AE41" s="369">
        <v>551.75</v>
      </c>
      <c r="AF41" s="369">
        <v>646.41</v>
      </c>
      <c r="AG41" s="369">
        <v>692.00599999999997</v>
      </c>
      <c r="AH41" s="369">
        <v>764.74699999999996</v>
      </c>
      <c r="AI41" s="369">
        <v>852.88599999999997</v>
      </c>
      <c r="AJ41" s="369">
        <v>932.17499999999995</v>
      </c>
      <c r="AK41" s="369">
        <v>875.81299999999999</v>
      </c>
      <c r="AL41" s="369">
        <v>786.59500000000003</v>
      </c>
      <c r="AM41" s="369">
        <v>571.32100000000003</v>
      </c>
      <c r="AN41" s="369">
        <v>421.95600000000002</v>
      </c>
      <c r="AO41" s="369">
        <v>368.798</v>
      </c>
      <c r="AP41" s="369">
        <v>448.67</v>
      </c>
      <c r="AQ41" s="369">
        <v>579.13599999999997</v>
      </c>
      <c r="AR41" s="369">
        <v>670.03899999999999</v>
      </c>
      <c r="AS41" s="369">
        <v>719.99099999999999</v>
      </c>
      <c r="AT41" s="369">
        <v>763.95500000000004</v>
      </c>
      <c r="AU41" s="369">
        <v>862.27300000000002</v>
      </c>
      <c r="AV41" s="369">
        <v>932.58100000000002</v>
      </c>
      <c r="AW41" s="369">
        <v>900.21600000000001</v>
      </c>
      <c r="AX41" s="369">
        <v>740.42857143000003</v>
      </c>
      <c r="AY41" s="926">
        <v>507</v>
      </c>
      <c r="AZ41" s="380">
        <v>346.7466</v>
      </c>
      <c r="BA41" s="380">
        <v>283.28550000000001</v>
      </c>
      <c r="BB41" s="380">
        <v>347.94279999999998</v>
      </c>
      <c r="BC41" s="380">
        <v>471.1157</v>
      </c>
      <c r="BD41" s="380">
        <v>575.97029999999995</v>
      </c>
      <c r="BE41" s="380">
        <v>642.61770000000001</v>
      </c>
      <c r="BF41" s="380">
        <v>703.88789999999995</v>
      </c>
      <c r="BG41" s="380">
        <v>805.96730000000002</v>
      </c>
      <c r="BH41" s="380">
        <v>869.7251</v>
      </c>
      <c r="BI41" s="380">
        <v>845.25319999999999</v>
      </c>
      <c r="BJ41" s="380">
        <v>722.69839999999999</v>
      </c>
      <c r="BK41" s="380">
        <v>507.54969999999997</v>
      </c>
      <c r="BL41" s="380">
        <v>356.61779999999999</v>
      </c>
      <c r="BM41" s="380">
        <v>279.43759999999997</v>
      </c>
      <c r="BN41" s="380">
        <v>341.90390000000002</v>
      </c>
      <c r="BO41" s="380">
        <v>468.59429999999998</v>
      </c>
      <c r="BP41" s="380">
        <v>570.80430000000001</v>
      </c>
      <c r="BQ41" s="380">
        <v>634.899</v>
      </c>
      <c r="BR41" s="380">
        <v>695.18949999999995</v>
      </c>
      <c r="BS41" s="380">
        <v>790.27430000000004</v>
      </c>
      <c r="BT41" s="380">
        <v>854.19659999999999</v>
      </c>
      <c r="BU41" s="380">
        <v>810.49760000000003</v>
      </c>
      <c r="BV41" s="380">
        <v>686.84900000000005</v>
      </c>
    </row>
    <row r="42" spans="1:75" ht="11.05" customHeight="1" x14ac:dyDescent="0.2">
      <c r="A42" s="275" t="s">
        <v>549</v>
      </c>
      <c r="B42" s="620" t="s">
        <v>1226</v>
      </c>
      <c r="C42" s="369">
        <v>692.38099999999997</v>
      </c>
      <c r="D42" s="369">
        <v>453.46300000000002</v>
      </c>
      <c r="E42" s="369">
        <v>395.23099999999999</v>
      </c>
      <c r="F42" s="369">
        <v>437.99299999999999</v>
      </c>
      <c r="G42" s="369">
        <v>531.67999999999995</v>
      </c>
      <c r="H42" s="369">
        <v>629.53800000000001</v>
      </c>
      <c r="I42" s="369">
        <v>720.101</v>
      </c>
      <c r="J42" s="369">
        <v>827.45600000000002</v>
      </c>
      <c r="K42" s="369">
        <v>965.71500000000003</v>
      </c>
      <c r="L42" s="369">
        <v>1075.3610000000001</v>
      </c>
      <c r="M42" s="369">
        <v>1022.811</v>
      </c>
      <c r="N42" s="369">
        <v>886.6</v>
      </c>
      <c r="O42" s="369">
        <v>574.95299999999997</v>
      </c>
      <c r="P42" s="369">
        <v>372.28699999999998</v>
      </c>
      <c r="Q42" s="369">
        <v>296.10599999999999</v>
      </c>
      <c r="R42" s="369">
        <v>330.20800000000003</v>
      </c>
      <c r="S42" s="369">
        <v>444.25799999999998</v>
      </c>
      <c r="T42" s="369">
        <v>557.01099999999997</v>
      </c>
      <c r="U42" s="369">
        <v>648.32299999999998</v>
      </c>
      <c r="V42" s="369">
        <v>767.01400000000001</v>
      </c>
      <c r="W42" s="369">
        <v>916.58699999999999</v>
      </c>
      <c r="X42" s="369">
        <v>1053.441</v>
      </c>
      <c r="Y42" s="369">
        <v>1030.375</v>
      </c>
      <c r="Z42" s="369">
        <v>831.31100000000004</v>
      </c>
      <c r="AA42" s="369">
        <v>660.15</v>
      </c>
      <c r="AB42" s="369">
        <v>518.22699999999998</v>
      </c>
      <c r="AC42" s="369">
        <v>416.673</v>
      </c>
      <c r="AD42" s="369">
        <v>485.03300000000002</v>
      </c>
      <c r="AE42" s="369">
        <v>595.16899999999998</v>
      </c>
      <c r="AF42" s="369">
        <v>700.62599999999998</v>
      </c>
      <c r="AG42" s="369">
        <v>779.96100000000001</v>
      </c>
      <c r="AH42" s="369">
        <v>870.601</v>
      </c>
      <c r="AI42" s="369">
        <v>992.84299999999996</v>
      </c>
      <c r="AJ42" s="369">
        <v>1099.3240000000001</v>
      </c>
      <c r="AK42" s="369">
        <v>1078.2449999999999</v>
      </c>
      <c r="AL42" s="369">
        <v>950.48199999999997</v>
      </c>
      <c r="AM42" s="369">
        <v>689.48299999999995</v>
      </c>
      <c r="AN42" s="369">
        <v>572.15</v>
      </c>
      <c r="AO42" s="369">
        <v>507.346</v>
      </c>
      <c r="AP42" s="369">
        <v>578.56200000000001</v>
      </c>
      <c r="AQ42" s="369">
        <v>685.50400000000002</v>
      </c>
      <c r="AR42" s="369">
        <v>781.08500000000004</v>
      </c>
      <c r="AS42" s="369">
        <v>844.38199999999995</v>
      </c>
      <c r="AT42" s="369">
        <v>920.68799999999999</v>
      </c>
      <c r="AU42" s="369">
        <v>1022.034</v>
      </c>
      <c r="AV42" s="369">
        <v>1118.9780000000001</v>
      </c>
      <c r="AW42" s="369">
        <v>1100.0419999999999</v>
      </c>
      <c r="AX42" s="369">
        <v>895.14285714000005</v>
      </c>
      <c r="AY42" s="926">
        <v>605</v>
      </c>
      <c r="AZ42" s="380">
        <v>424.13040000000001</v>
      </c>
      <c r="BA42" s="380">
        <v>350.93349999999998</v>
      </c>
      <c r="BB42" s="380">
        <v>410.65550000000002</v>
      </c>
      <c r="BC42" s="380">
        <v>528.66660000000002</v>
      </c>
      <c r="BD42" s="380">
        <v>643.06569999999999</v>
      </c>
      <c r="BE42" s="380">
        <v>724.04250000000002</v>
      </c>
      <c r="BF42" s="380">
        <v>816.88040000000001</v>
      </c>
      <c r="BG42" s="380">
        <v>940.44230000000005</v>
      </c>
      <c r="BH42" s="380">
        <v>1049.431</v>
      </c>
      <c r="BI42" s="380">
        <v>1025.462</v>
      </c>
      <c r="BJ42" s="380">
        <v>855.99220000000003</v>
      </c>
      <c r="BK42" s="380">
        <v>611.82889999999998</v>
      </c>
      <c r="BL42" s="380">
        <v>449.53609999999998</v>
      </c>
      <c r="BM42" s="380">
        <v>371.2115</v>
      </c>
      <c r="BN42" s="380">
        <v>432.22829999999999</v>
      </c>
      <c r="BO42" s="380">
        <v>553.77719999999999</v>
      </c>
      <c r="BP42" s="380">
        <v>664.37549999999999</v>
      </c>
      <c r="BQ42" s="380">
        <v>746.13909999999998</v>
      </c>
      <c r="BR42" s="380">
        <v>831.0453</v>
      </c>
      <c r="BS42" s="380">
        <v>955.12390000000005</v>
      </c>
      <c r="BT42" s="380">
        <v>1059.6949999999999</v>
      </c>
      <c r="BU42" s="380">
        <v>1013.353</v>
      </c>
      <c r="BV42" s="380">
        <v>834.21579999999994</v>
      </c>
    </row>
    <row r="43" spans="1:75" ht="11.05" customHeight="1" x14ac:dyDescent="0.2">
      <c r="A43" s="275" t="s">
        <v>550</v>
      </c>
      <c r="B43" s="620" t="s">
        <v>1227</v>
      </c>
      <c r="C43" s="369">
        <v>944.577</v>
      </c>
      <c r="D43" s="369">
        <v>679.43299999999999</v>
      </c>
      <c r="E43" s="369">
        <v>760.14800000000002</v>
      </c>
      <c r="F43" s="369">
        <v>832.26900000000001</v>
      </c>
      <c r="G43" s="369">
        <v>978.79600000000005</v>
      </c>
      <c r="H43" s="369">
        <v>993.36500000000001</v>
      </c>
      <c r="I43" s="369">
        <v>973.06899999999996</v>
      </c>
      <c r="J43" s="369">
        <v>939.52200000000005</v>
      </c>
      <c r="K43" s="369">
        <v>1052.7349999999999</v>
      </c>
      <c r="L43" s="369">
        <v>1184.701</v>
      </c>
      <c r="M43" s="369">
        <v>1169.171</v>
      </c>
      <c r="N43" s="369">
        <v>1142.665</v>
      </c>
      <c r="O43" s="369">
        <v>793.52800000000002</v>
      </c>
      <c r="P43" s="369">
        <v>580.62400000000002</v>
      </c>
      <c r="Q43" s="369">
        <v>587.35799999999995</v>
      </c>
      <c r="R43" s="369">
        <v>731.01900000000001</v>
      </c>
      <c r="S43" s="369">
        <v>840.63300000000004</v>
      </c>
      <c r="T43" s="369">
        <v>884.80700000000002</v>
      </c>
      <c r="U43" s="369">
        <v>871.65099999999995</v>
      </c>
      <c r="V43" s="369">
        <v>883.95500000000004</v>
      </c>
      <c r="W43" s="369">
        <v>1006.276</v>
      </c>
      <c r="X43" s="369">
        <v>1170.046</v>
      </c>
      <c r="Y43" s="369">
        <v>1178.8140000000001</v>
      </c>
      <c r="Z43" s="369">
        <v>1041.9649999999999</v>
      </c>
      <c r="AA43" s="369">
        <v>980.09100000000001</v>
      </c>
      <c r="AB43" s="369">
        <v>919.721</v>
      </c>
      <c r="AC43" s="369">
        <v>918.90499999999997</v>
      </c>
      <c r="AD43" s="369">
        <v>983.15899999999999</v>
      </c>
      <c r="AE43" s="369">
        <v>1103.886</v>
      </c>
      <c r="AF43" s="369">
        <v>1137.69</v>
      </c>
      <c r="AG43" s="369">
        <v>1107.895</v>
      </c>
      <c r="AH43" s="369">
        <v>1031.222</v>
      </c>
      <c r="AI43" s="369">
        <v>1091.6469999999999</v>
      </c>
      <c r="AJ43" s="369">
        <v>1209.2539999999999</v>
      </c>
      <c r="AK43" s="369">
        <v>1219.444</v>
      </c>
      <c r="AL43" s="369">
        <v>1182.5409999999999</v>
      </c>
      <c r="AM43" s="369">
        <v>911.76300000000003</v>
      </c>
      <c r="AN43" s="369">
        <v>942.87900000000002</v>
      </c>
      <c r="AO43" s="369">
        <v>1007.371</v>
      </c>
      <c r="AP43" s="369">
        <v>1077.588</v>
      </c>
      <c r="AQ43" s="369">
        <v>1143.3330000000001</v>
      </c>
      <c r="AR43" s="369">
        <v>1171.884</v>
      </c>
      <c r="AS43" s="369">
        <v>1154.673</v>
      </c>
      <c r="AT43" s="369">
        <v>1096.1030000000001</v>
      </c>
      <c r="AU43" s="369">
        <v>1121.373</v>
      </c>
      <c r="AV43" s="369">
        <v>1259.4839999999999</v>
      </c>
      <c r="AW43" s="369">
        <v>1292.663</v>
      </c>
      <c r="AX43" s="369">
        <v>1202.7142856999999</v>
      </c>
      <c r="AY43" s="926">
        <v>854</v>
      </c>
      <c r="AZ43" s="380">
        <v>769.69560000000001</v>
      </c>
      <c r="BA43" s="380">
        <v>795.74</v>
      </c>
      <c r="BB43" s="380">
        <v>911.1925</v>
      </c>
      <c r="BC43" s="380">
        <v>1027.441</v>
      </c>
      <c r="BD43" s="380">
        <v>1081.7159999999999</v>
      </c>
      <c r="BE43" s="380">
        <v>1058.078</v>
      </c>
      <c r="BF43" s="380">
        <v>1019.109</v>
      </c>
      <c r="BG43" s="380">
        <v>1090.461</v>
      </c>
      <c r="BH43" s="380">
        <v>1194.5050000000001</v>
      </c>
      <c r="BI43" s="380">
        <v>1209.787</v>
      </c>
      <c r="BJ43" s="380">
        <v>1093.05</v>
      </c>
      <c r="BK43" s="380">
        <v>883.83939999999996</v>
      </c>
      <c r="BL43" s="380">
        <v>759.19709999999998</v>
      </c>
      <c r="BM43" s="380">
        <v>776.83749999999998</v>
      </c>
      <c r="BN43" s="380">
        <v>893.19420000000002</v>
      </c>
      <c r="BO43" s="380">
        <v>1029.1130000000001</v>
      </c>
      <c r="BP43" s="380">
        <v>1081.136</v>
      </c>
      <c r="BQ43" s="380">
        <v>1059.9580000000001</v>
      </c>
      <c r="BR43" s="380">
        <v>1018.047</v>
      </c>
      <c r="BS43" s="380">
        <v>1085.5360000000001</v>
      </c>
      <c r="BT43" s="380">
        <v>1186.1489999999999</v>
      </c>
      <c r="BU43" s="380">
        <v>1186.461</v>
      </c>
      <c r="BV43" s="380">
        <v>1066.3989999999999</v>
      </c>
    </row>
    <row r="44" spans="1:75" ht="11.05" customHeight="1" x14ac:dyDescent="0.2">
      <c r="A44" s="275" t="s">
        <v>551</v>
      </c>
      <c r="B44" s="620" t="s">
        <v>1228</v>
      </c>
      <c r="C44" s="369">
        <v>154.86199999999999</v>
      </c>
      <c r="D44" s="369">
        <v>115.10599999999999</v>
      </c>
      <c r="E44" s="369">
        <v>113.42700000000001</v>
      </c>
      <c r="F44" s="369">
        <v>123.884</v>
      </c>
      <c r="G44" s="369">
        <v>154.82900000000001</v>
      </c>
      <c r="H44" s="369">
        <v>175.06200000000001</v>
      </c>
      <c r="I44" s="369">
        <v>184.54599999999999</v>
      </c>
      <c r="J44" s="369">
        <v>190.40700000000001</v>
      </c>
      <c r="K44" s="369">
        <v>205.22200000000001</v>
      </c>
      <c r="L44" s="369">
        <v>213.31800000000001</v>
      </c>
      <c r="M44" s="369">
        <v>204.40299999999999</v>
      </c>
      <c r="N44" s="369">
        <v>171.28200000000001</v>
      </c>
      <c r="O44" s="369">
        <v>127.863</v>
      </c>
      <c r="P44" s="369">
        <v>92.822999999999993</v>
      </c>
      <c r="Q44" s="369">
        <v>90.370999999999995</v>
      </c>
      <c r="R44" s="369">
        <v>92.991</v>
      </c>
      <c r="S44" s="369">
        <v>116.554</v>
      </c>
      <c r="T44" s="369">
        <v>137.01300000000001</v>
      </c>
      <c r="U44" s="369">
        <v>147.446</v>
      </c>
      <c r="V44" s="369">
        <v>159.45599999999999</v>
      </c>
      <c r="W44" s="369">
        <v>184.27699999999999</v>
      </c>
      <c r="X44" s="369">
        <v>206.03299999999999</v>
      </c>
      <c r="Y44" s="369">
        <v>194.33500000000001</v>
      </c>
      <c r="Z44" s="369">
        <v>157.53299999999999</v>
      </c>
      <c r="AA44" s="369">
        <v>122.78</v>
      </c>
      <c r="AB44" s="369">
        <v>93.683000000000007</v>
      </c>
      <c r="AC44" s="369">
        <v>79.253</v>
      </c>
      <c r="AD44" s="369">
        <v>98.120999999999995</v>
      </c>
      <c r="AE44" s="369">
        <v>136.36099999999999</v>
      </c>
      <c r="AF44" s="369">
        <v>171.48599999999999</v>
      </c>
      <c r="AG44" s="369">
        <v>192.15600000000001</v>
      </c>
      <c r="AH44" s="369">
        <v>216.44900000000001</v>
      </c>
      <c r="AI44" s="369">
        <v>239.483</v>
      </c>
      <c r="AJ44" s="369">
        <v>251.86699999999999</v>
      </c>
      <c r="AK44" s="369">
        <v>246.535</v>
      </c>
      <c r="AL44" s="369">
        <v>227.577</v>
      </c>
      <c r="AM44" s="369">
        <v>185.01599999999999</v>
      </c>
      <c r="AN44" s="369">
        <v>168.74</v>
      </c>
      <c r="AO44" s="369">
        <v>167.81299999999999</v>
      </c>
      <c r="AP44" s="369">
        <v>187.05199999999999</v>
      </c>
      <c r="AQ44" s="369">
        <v>215.5</v>
      </c>
      <c r="AR44" s="369">
        <v>237.971</v>
      </c>
      <c r="AS44" s="369">
        <v>253.45599999999999</v>
      </c>
      <c r="AT44" s="369">
        <v>268.15899999999999</v>
      </c>
      <c r="AU44" s="369">
        <v>282.166</v>
      </c>
      <c r="AV44" s="369">
        <v>289.85399999999998</v>
      </c>
      <c r="AW44" s="369">
        <v>287.39299999999997</v>
      </c>
      <c r="AX44" s="369">
        <v>258</v>
      </c>
      <c r="AY44" s="926">
        <v>200</v>
      </c>
      <c r="AZ44" s="380">
        <v>163.21960000000001</v>
      </c>
      <c r="BA44" s="380">
        <v>155.15819999999999</v>
      </c>
      <c r="BB44" s="380">
        <v>163.78960000000001</v>
      </c>
      <c r="BC44" s="380">
        <v>193.89779999999999</v>
      </c>
      <c r="BD44" s="380">
        <v>222.4753</v>
      </c>
      <c r="BE44" s="380">
        <v>227.54400000000001</v>
      </c>
      <c r="BF44" s="380">
        <v>228.5968</v>
      </c>
      <c r="BG44" s="380">
        <v>241.42189999999999</v>
      </c>
      <c r="BH44" s="380">
        <v>253.2302</v>
      </c>
      <c r="BI44" s="380">
        <v>245.5009</v>
      </c>
      <c r="BJ44" s="380">
        <v>209.83930000000001</v>
      </c>
      <c r="BK44" s="380">
        <v>157.1542</v>
      </c>
      <c r="BL44" s="380">
        <v>127.95399999999999</v>
      </c>
      <c r="BM44" s="380">
        <v>117.5919</v>
      </c>
      <c r="BN44" s="380">
        <v>119.18470000000001</v>
      </c>
      <c r="BO44" s="380">
        <v>137.86000000000001</v>
      </c>
      <c r="BP44" s="380">
        <v>162.61699999999999</v>
      </c>
      <c r="BQ44" s="380">
        <v>175.255</v>
      </c>
      <c r="BR44" s="380">
        <v>197.93989999999999</v>
      </c>
      <c r="BS44" s="380">
        <v>215.30160000000001</v>
      </c>
      <c r="BT44" s="380">
        <v>230.41669999999999</v>
      </c>
      <c r="BU44" s="380">
        <v>210.8579</v>
      </c>
      <c r="BV44" s="380">
        <v>169.2193</v>
      </c>
    </row>
    <row r="45" spans="1:75" ht="11.05" customHeight="1" x14ac:dyDescent="0.2">
      <c r="A45" s="275" t="s">
        <v>552</v>
      </c>
      <c r="B45" s="620" t="s">
        <v>1229</v>
      </c>
      <c r="C45" s="369">
        <v>259.44099999999997</v>
      </c>
      <c r="D45" s="369">
        <v>209.17400000000001</v>
      </c>
      <c r="E45" s="369">
        <v>196.5</v>
      </c>
      <c r="F45" s="369">
        <v>224.02099999999999</v>
      </c>
      <c r="G45" s="369">
        <v>274.25599999999997</v>
      </c>
      <c r="H45" s="369">
        <v>245.655</v>
      </c>
      <c r="I45" s="369">
        <v>243.90199999999999</v>
      </c>
      <c r="J45" s="369">
        <v>242.07</v>
      </c>
      <c r="K45" s="369">
        <v>247.595</v>
      </c>
      <c r="L45" s="369">
        <v>257.26499999999999</v>
      </c>
      <c r="M45" s="369">
        <v>266.36399999999998</v>
      </c>
      <c r="N45" s="369">
        <v>218.285</v>
      </c>
      <c r="O45" s="369">
        <v>193.77</v>
      </c>
      <c r="P45" s="369">
        <v>163.19200000000001</v>
      </c>
      <c r="Q45" s="369">
        <v>164.84899999999999</v>
      </c>
      <c r="R45" s="369">
        <v>177.39500000000001</v>
      </c>
      <c r="S45" s="369">
        <v>207.28</v>
      </c>
      <c r="T45" s="369">
        <v>239.541</v>
      </c>
      <c r="U45" s="369">
        <v>252.923</v>
      </c>
      <c r="V45" s="369">
        <v>240.18</v>
      </c>
      <c r="W45" s="369">
        <v>247.42699999999999</v>
      </c>
      <c r="X45" s="369">
        <v>249.994</v>
      </c>
      <c r="Y45" s="369">
        <v>224.244</v>
      </c>
      <c r="Z45" s="369">
        <v>166.82599999999999</v>
      </c>
      <c r="AA45" s="369">
        <v>130.893</v>
      </c>
      <c r="AB45" s="369">
        <v>90.224999999999994</v>
      </c>
      <c r="AC45" s="369">
        <v>74.186000000000007</v>
      </c>
      <c r="AD45" s="369">
        <v>105.01300000000001</v>
      </c>
      <c r="AE45" s="369">
        <v>161.29900000000001</v>
      </c>
      <c r="AF45" s="369">
        <v>215.55699999999999</v>
      </c>
      <c r="AG45" s="369">
        <v>231.31399999999999</v>
      </c>
      <c r="AH45" s="369">
        <v>251.30500000000001</v>
      </c>
      <c r="AI45" s="369">
        <v>278.26400000000001</v>
      </c>
      <c r="AJ45" s="369">
        <v>282.36900000000003</v>
      </c>
      <c r="AK45" s="369">
        <v>289.61599999999999</v>
      </c>
      <c r="AL45" s="369">
        <v>280.34300000000002</v>
      </c>
      <c r="AM45" s="369">
        <v>226.75899999999999</v>
      </c>
      <c r="AN45" s="369">
        <v>218.74199999999999</v>
      </c>
      <c r="AO45" s="369">
        <v>230.59</v>
      </c>
      <c r="AP45" s="369">
        <v>246.357</v>
      </c>
      <c r="AQ45" s="369">
        <v>274.14600000000002</v>
      </c>
      <c r="AR45" s="369">
        <v>286.44099999999997</v>
      </c>
      <c r="AS45" s="369">
        <v>291.49200000000002</v>
      </c>
      <c r="AT45" s="369">
        <v>290.09899999999999</v>
      </c>
      <c r="AU45" s="369">
        <v>295.74700000000001</v>
      </c>
      <c r="AV45" s="369">
        <v>309.95999999999998</v>
      </c>
      <c r="AW45" s="369">
        <v>308.928</v>
      </c>
      <c r="AX45" s="369">
        <v>293.85714286000001</v>
      </c>
      <c r="AY45" s="926">
        <v>230</v>
      </c>
      <c r="AZ45" s="380">
        <v>198.98859999999999</v>
      </c>
      <c r="BA45" s="380">
        <v>200.4289</v>
      </c>
      <c r="BB45" s="380">
        <v>218.36259999999999</v>
      </c>
      <c r="BC45" s="380">
        <v>266.84710000000001</v>
      </c>
      <c r="BD45" s="380">
        <v>282.92559999999997</v>
      </c>
      <c r="BE45" s="380">
        <v>282.9776</v>
      </c>
      <c r="BF45" s="380">
        <v>276.02670000000001</v>
      </c>
      <c r="BG45" s="380">
        <v>281.79759999999999</v>
      </c>
      <c r="BH45" s="380">
        <v>281.29689999999999</v>
      </c>
      <c r="BI45" s="380">
        <v>270.87400000000002</v>
      </c>
      <c r="BJ45" s="380">
        <v>227.70339999999999</v>
      </c>
      <c r="BK45" s="380">
        <v>189.43950000000001</v>
      </c>
      <c r="BL45" s="380">
        <v>161.6045</v>
      </c>
      <c r="BM45" s="380">
        <v>168.34129999999999</v>
      </c>
      <c r="BN45" s="380">
        <v>190.0702</v>
      </c>
      <c r="BO45" s="380">
        <v>226.39850000000001</v>
      </c>
      <c r="BP45" s="380">
        <v>246.2946</v>
      </c>
      <c r="BQ45" s="380">
        <v>249.1491</v>
      </c>
      <c r="BR45" s="380">
        <v>244.63149999999999</v>
      </c>
      <c r="BS45" s="380">
        <v>252.7303</v>
      </c>
      <c r="BT45" s="380">
        <v>254.46469999999999</v>
      </c>
      <c r="BU45" s="380">
        <v>246.16820000000001</v>
      </c>
      <c r="BV45" s="380">
        <v>204.85249999999999</v>
      </c>
    </row>
    <row r="46" spans="1:75" ht="11.05" customHeight="1" x14ac:dyDescent="0.2">
      <c r="A46" s="275" t="s">
        <v>553</v>
      </c>
      <c r="B46" s="626" t="s">
        <v>1098</v>
      </c>
      <c r="C46" s="409">
        <v>26.687999999999999</v>
      </c>
      <c r="D46" s="409">
        <v>24.759</v>
      </c>
      <c r="E46" s="409">
        <v>23.266999999999999</v>
      </c>
      <c r="F46" s="409">
        <v>23.27</v>
      </c>
      <c r="G46" s="409">
        <v>24.82</v>
      </c>
      <c r="H46" s="409">
        <v>26.742999999999999</v>
      </c>
      <c r="I46" s="409">
        <v>28.265999999999998</v>
      </c>
      <c r="J46" s="409">
        <v>29.498999999999999</v>
      </c>
      <c r="K46" s="409">
        <v>30.337</v>
      </c>
      <c r="L46" s="409">
        <v>30.388000000000002</v>
      </c>
      <c r="M46" s="409">
        <v>28.04</v>
      </c>
      <c r="N46" s="409">
        <v>25.425999999999998</v>
      </c>
      <c r="O46" s="409">
        <v>22.815999999999999</v>
      </c>
      <c r="P46" s="409">
        <v>21.408999999999999</v>
      </c>
      <c r="Q46" s="409">
        <v>20.631</v>
      </c>
      <c r="R46" s="409">
        <v>20.853000000000002</v>
      </c>
      <c r="S46" s="409">
        <v>22.553000000000001</v>
      </c>
      <c r="T46" s="409">
        <v>25.105</v>
      </c>
      <c r="U46" s="409">
        <v>27.427</v>
      </c>
      <c r="V46" s="409">
        <v>29.754999999999999</v>
      </c>
      <c r="W46" s="409">
        <v>32.075000000000003</v>
      </c>
      <c r="X46" s="409">
        <v>32.548000000000002</v>
      </c>
      <c r="Y46" s="409">
        <v>31.376999999999999</v>
      </c>
      <c r="Z46" s="409">
        <v>29.510999999999999</v>
      </c>
      <c r="AA46" s="409">
        <v>28.652999999999999</v>
      </c>
      <c r="AB46" s="409">
        <v>27.492999999999999</v>
      </c>
      <c r="AC46" s="409">
        <v>26.7</v>
      </c>
      <c r="AD46" s="409">
        <v>26.898</v>
      </c>
      <c r="AE46" s="409">
        <v>28.015000000000001</v>
      </c>
      <c r="AF46" s="409">
        <v>29.890999999999998</v>
      </c>
      <c r="AG46" s="409">
        <v>31.864999999999998</v>
      </c>
      <c r="AH46" s="409">
        <v>33.622999999999998</v>
      </c>
      <c r="AI46" s="409">
        <v>34.71</v>
      </c>
      <c r="AJ46" s="409">
        <v>34.393000000000001</v>
      </c>
      <c r="AK46" s="409">
        <v>32.591000000000001</v>
      </c>
      <c r="AL46" s="409">
        <v>29.943000000000001</v>
      </c>
      <c r="AM46" s="409">
        <v>27.061</v>
      </c>
      <c r="AN46" s="409">
        <v>25.251000000000001</v>
      </c>
      <c r="AO46" s="409">
        <v>24.175999999999998</v>
      </c>
      <c r="AP46" s="409">
        <v>24.257999999999999</v>
      </c>
      <c r="AQ46" s="409">
        <v>25.596</v>
      </c>
      <c r="AR46" s="409">
        <v>27.577000000000002</v>
      </c>
      <c r="AS46" s="409">
        <v>29.623000000000001</v>
      </c>
      <c r="AT46" s="409">
        <v>31.254999999999999</v>
      </c>
      <c r="AU46" s="409">
        <v>32.508000000000003</v>
      </c>
      <c r="AV46" s="409">
        <v>32.238</v>
      </c>
      <c r="AW46" s="409">
        <v>30.196000000000002</v>
      </c>
      <c r="AX46" s="409">
        <v>27.547999999999998</v>
      </c>
      <c r="AY46" s="928">
        <v>24.666</v>
      </c>
      <c r="AZ46" s="382">
        <v>24.925599999999999</v>
      </c>
      <c r="BA46" s="382">
        <v>23.635400000000001</v>
      </c>
      <c r="BB46" s="382">
        <v>23.652200000000001</v>
      </c>
      <c r="BC46" s="382">
        <v>25.003</v>
      </c>
      <c r="BD46" s="382">
        <v>26.9344</v>
      </c>
      <c r="BE46" s="382">
        <v>28.858000000000001</v>
      </c>
      <c r="BF46" s="382">
        <v>30.714400000000001</v>
      </c>
      <c r="BG46" s="382">
        <v>32.160600000000002</v>
      </c>
      <c r="BH46" s="382">
        <v>32.192</v>
      </c>
      <c r="BI46" s="382">
        <v>30.4206</v>
      </c>
      <c r="BJ46" s="382">
        <v>28.145399999999999</v>
      </c>
      <c r="BK46" s="382">
        <v>25.976800000000001</v>
      </c>
      <c r="BL46" s="382">
        <v>24.767520000000001</v>
      </c>
      <c r="BM46" s="382">
        <v>23.68188</v>
      </c>
      <c r="BN46" s="382">
        <v>23.786239999999999</v>
      </c>
      <c r="BO46" s="382">
        <v>25.197399999999998</v>
      </c>
      <c r="BP46" s="382">
        <v>27.250080000000001</v>
      </c>
      <c r="BQ46" s="382">
        <v>29.207799999999999</v>
      </c>
      <c r="BR46" s="382">
        <v>30.969280000000001</v>
      </c>
      <c r="BS46" s="382">
        <v>32.35812</v>
      </c>
      <c r="BT46" s="382">
        <v>32.351799999999997</v>
      </c>
      <c r="BU46" s="382">
        <v>30.524920000000002</v>
      </c>
      <c r="BV46" s="382">
        <v>28.11468</v>
      </c>
    </row>
    <row r="47" spans="1:75" s="172" customFormat="1" ht="33.700000000000003" customHeight="1" x14ac:dyDescent="0.2">
      <c r="A47" s="171"/>
      <c r="B47" s="1062" t="s">
        <v>1601</v>
      </c>
      <c r="C47" s="1071"/>
      <c r="D47" s="1071"/>
      <c r="E47" s="1071"/>
      <c r="F47" s="1071"/>
      <c r="G47" s="1071"/>
      <c r="H47" s="1071"/>
      <c r="I47" s="1071"/>
      <c r="J47" s="1071"/>
      <c r="K47" s="1071"/>
      <c r="L47" s="1071"/>
      <c r="M47" s="1071"/>
      <c r="N47" s="1071"/>
      <c r="O47" s="1071"/>
      <c r="P47" s="1071"/>
      <c r="Q47" s="1067"/>
      <c r="R47" s="641"/>
      <c r="AY47" s="952"/>
      <c r="AZ47" s="217"/>
      <c r="BA47" s="217"/>
      <c r="BB47" s="281"/>
      <c r="BC47" s="641"/>
      <c r="BD47" s="684"/>
      <c r="BE47" s="684"/>
      <c r="BF47" s="684"/>
      <c r="BG47" s="684"/>
      <c r="BH47" s="684"/>
      <c r="BI47" s="684"/>
      <c r="BJ47" s="641"/>
      <c r="BK47" s="641"/>
      <c r="BL47" s="641"/>
      <c r="BM47" s="641"/>
      <c r="BN47" s="641"/>
      <c r="BO47" s="641"/>
      <c r="BP47" s="641"/>
      <c r="BQ47" s="641"/>
      <c r="BR47" s="641"/>
      <c r="BS47" s="641"/>
      <c r="BT47" s="641"/>
      <c r="BU47" s="641"/>
      <c r="BV47" s="641"/>
      <c r="BW47" s="641"/>
    </row>
    <row r="48" spans="1:75" s="172" customFormat="1" ht="11.95" customHeight="1" x14ac:dyDescent="0.2">
      <c r="A48" s="171"/>
      <c r="B48" s="1082" t="s">
        <v>1240</v>
      </c>
      <c r="C48" s="1071"/>
      <c r="D48" s="1071"/>
      <c r="E48" s="1071"/>
      <c r="F48" s="1071"/>
      <c r="G48" s="1071"/>
      <c r="H48" s="1071"/>
      <c r="I48" s="1071"/>
      <c r="J48" s="1071"/>
      <c r="K48" s="1071"/>
      <c r="L48" s="1071"/>
      <c r="M48" s="1071"/>
      <c r="N48" s="1071"/>
      <c r="O48" s="1071"/>
      <c r="P48" s="1071"/>
      <c r="Q48" s="1067"/>
      <c r="R48" s="641"/>
      <c r="Y48" s="307"/>
      <c r="Z48" s="307"/>
      <c r="AA48" s="307"/>
      <c r="AB48" s="307"/>
      <c r="AY48" s="952"/>
      <c r="AZ48" s="217"/>
      <c r="BA48" s="217"/>
      <c r="BB48" s="217"/>
      <c r="BC48" s="641"/>
      <c r="BD48" s="684"/>
      <c r="BE48" s="641"/>
      <c r="BF48" s="684"/>
      <c r="BG48" s="684"/>
      <c r="BH48" s="684"/>
      <c r="BI48" s="684"/>
      <c r="BJ48" s="641"/>
      <c r="BK48" s="641"/>
      <c r="BL48" s="641"/>
      <c r="BM48" s="641"/>
      <c r="BN48" s="641"/>
      <c r="BO48" s="641"/>
      <c r="BP48" s="641"/>
      <c r="BQ48" s="641"/>
      <c r="BR48" s="641"/>
      <c r="BS48" s="641"/>
      <c r="BT48" s="641"/>
      <c r="BU48" s="641"/>
      <c r="BV48" s="641"/>
      <c r="BW48" s="641"/>
    </row>
    <row r="49" spans="1:75" s="172" customFormat="1" ht="11.95" customHeight="1" x14ac:dyDescent="0.2">
      <c r="A49" s="171"/>
      <c r="B49" s="1082" t="s">
        <v>1241</v>
      </c>
      <c r="C49" s="1071"/>
      <c r="D49" s="1071"/>
      <c r="E49" s="1071"/>
      <c r="F49" s="1071"/>
      <c r="G49" s="1071"/>
      <c r="H49" s="1071"/>
      <c r="I49" s="1071"/>
      <c r="J49" s="1071"/>
      <c r="K49" s="1071"/>
      <c r="L49" s="1071"/>
      <c r="M49" s="1071"/>
      <c r="N49" s="1071"/>
      <c r="O49" s="1071"/>
      <c r="P49" s="1071"/>
      <c r="Q49" s="1067"/>
      <c r="R49" s="642"/>
      <c r="AY49" s="952"/>
      <c r="AZ49" s="217"/>
      <c r="BA49" s="217"/>
      <c r="BB49" s="217"/>
      <c r="BC49" s="641"/>
      <c r="BD49" s="684"/>
      <c r="BE49" s="641"/>
      <c r="BF49" s="684"/>
      <c r="BG49" s="684"/>
      <c r="BH49" s="684"/>
      <c r="BI49" s="684"/>
      <c r="BJ49" s="641"/>
      <c r="BK49" s="641"/>
      <c r="BL49" s="641"/>
      <c r="BM49" s="641"/>
      <c r="BN49" s="641"/>
      <c r="BO49" s="641"/>
      <c r="BP49" s="641"/>
      <c r="BQ49" s="641"/>
      <c r="BR49" s="641"/>
      <c r="BS49" s="641"/>
      <c r="BT49" s="641"/>
      <c r="BU49" s="641"/>
      <c r="BV49" s="641"/>
      <c r="BW49" s="641"/>
    </row>
    <row r="50" spans="1:75" s="172" customFormat="1" ht="11.95" customHeight="1" x14ac:dyDescent="0.2">
      <c r="A50" s="171"/>
      <c r="B50" s="1082" t="s">
        <v>1242</v>
      </c>
      <c r="C50" s="1071"/>
      <c r="D50" s="1071"/>
      <c r="E50" s="1071"/>
      <c r="F50" s="1071"/>
      <c r="G50" s="1071"/>
      <c r="H50" s="1071"/>
      <c r="I50" s="1071"/>
      <c r="J50" s="1071"/>
      <c r="K50" s="1071"/>
      <c r="L50" s="1071"/>
      <c r="M50" s="1071"/>
      <c r="N50" s="1071"/>
      <c r="O50" s="1071"/>
      <c r="P50" s="1071"/>
      <c r="Q50" s="1067"/>
      <c r="R50" s="642"/>
      <c r="AY50" s="952"/>
      <c r="AZ50" s="217"/>
      <c r="BA50" s="217"/>
      <c r="BB50" s="217"/>
      <c r="BC50" s="641"/>
      <c r="BD50" s="684"/>
      <c r="BE50" s="641"/>
      <c r="BF50" s="684"/>
      <c r="BG50" s="684"/>
      <c r="BH50" s="684"/>
      <c r="BI50" s="684"/>
      <c r="BJ50" s="641"/>
      <c r="BK50" s="641"/>
      <c r="BL50" s="641"/>
      <c r="BM50" s="641"/>
      <c r="BN50" s="641"/>
      <c r="BO50" s="641"/>
      <c r="BP50" s="641"/>
      <c r="BQ50" s="641"/>
      <c r="BR50" s="641"/>
      <c r="BS50" s="641"/>
      <c r="BT50" s="641"/>
      <c r="BU50" s="641"/>
      <c r="BV50" s="641"/>
      <c r="BW50" s="641"/>
    </row>
    <row r="51" spans="1:75" s="358" customFormat="1" ht="11.95" customHeight="1" x14ac:dyDescent="0.2">
      <c r="A51" s="357"/>
      <c r="B51" s="1082" t="s">
        <v>1243</v>
      </c>
      <c r="C51" s="1071"/>
      <c r="D51" s="1071"/>
      <c r="E51" s="1071"/>
      <c r="F51" s="1071"/>
      <c r="G51" s="1071"/>
      <c r="H51" s="1071"/>
      <c r="I51" s="1071"/>
      <c r="J51" s="1071"/>
      <c r="K51" s="1071"/>
      <c r="L51" s="1071"/>
      <c r="M51" s="1071"/>
      <c r="N51" s="1071"/>
      <c r="O51" s="1071"/>
      <c r="P51" s="1071"/>
      <c r="Q51" s="1067"/>
      <c r="R51" s="642"/>
      <c r="AY51" s="361"/>
      <c r="BD51" s="361"/>
      <c r="BF51" s="361"/>
      <c r="BG51" s="361"/>
      <c r="BH51" s="361"/>
      <c r="BI51" s="361"/>
    </row>
    <row r="52" spans="1:75" s="115" customFormat="1" ht="11.95" customHeight="1" x14ac:dyDescent="0.2">
      <c r="A52" s="38"/>
      <c r="B52" s="1082" t="s">
        <v>1244</v>
      </c>
      <c r="C52" s="1067"/>
      <c r="D52" s="1067"/>
      <c r="E52" s="1067"/>
      <c r="F52" s="1067"/>
      <c r="G52" s="1067"/>
      <c r="H52" s="1067"/>
      <c r="I52" s="1067"/>
      <c r="J52" s="1067"/>
      <c r="K52" s="1067"/>
      <c r="L52" s="1067"/>
      <c r="M52" s="1067"/>
      <c r="N52" s="1067"/>
      <c r="O52" s="1067"/>
      <c r="P52" s="1067"/>
      <c r="Q52" s="1067"/>
      <c r="R52" s="642"/>
      <c r="AY52" s="853"/>
      <c r="AZ52" s="216"/>
      <c r="BA52" s="216"/>
      <c r="BB52" s="216"/>
      <c r="BC52" s="642"/>
      <c r="BD52" s="685"/>
      <c r="BE52" s="642"/>
      <c r="BF52" s="685"/>
      <c r="BG52" s="685"/>
      <c r="BH52" s="685"/>
      <c r="BI52" s="685"/>
      <c r="BJ52" s="642"/>
      <c r="BK52" s="642"/>
      <c r="BL52" s="642"/>
      <c r="BM52" s="642"/>
      <c r="BN52" s="642"/>
      <c r="BO52" s="642"/>
      <c r="BP52" s="642"/>
      <c r="BQ52" s="642"/>
      <c r="BR52" s="642"/>
      <c r="BS52" s="642"/>
      <c r="BT52" s="642"/>
      <c r="BU52" s="642"/>
      <c r="BV52" s="642"/>
      <c r="BW52" s="642"/>
    </row>
    <row r="53" spans="1:75" s="172" customFormat="1" ht="11.95" customHeight="1" x14ac:dyDescent="0.2">
      <c r="A53" s="171"/>
      <c r="B53" s="799" t="s">
        <v>826</v>
      </c>
      <c r="C53" s="799"/>
      <c r="D53" s="799"/>
      <c r="E53" s="799"/>
      <c r="F53" s="799"/>
      <c r="G53" s="799"/>
      <c r="H53" s="799"/>
      <c r="I53" s="799"/>
      <c r="J53" s="799"/>
      <c r="K53" s="799"/>
      <c r="L53" s="799"/>
      <c r="M53" s="799"/>
      <c r="N53" s="799"/>
      <c r="O53" s="799"/>
      <c r="P53" s="799"/>
      <c r="Q53" s="799"/>
      <c r="R53" s="642"/>
      <c r="AY53" s="952"/>
      <c r="AZ53" s="217"/>
      <c r="BA53" s="217"/>
      <c r="BB53" s="217"/>
      <c r="BC53" s="641"/>
      <c r="BD53" s="684"/>
      <c r="BE53" s="641"/>
      <c r="BF53" s="684"/>
      <c r="BG53" s="684"/>
      <c r="BH53" s="684"/>
      <c r="BI53" s="684"/>
      <c r="BJ53" s="641"/>
      <c r="BK53" s="641"/>
      <c r="BL53" s="641"/>
      <c r="BM53" s="641"/>
      <c r="BN53" s="641"/>
      <c r="BO53" s="641"/>
      <c r="BP53" s="641"/>
      <c r="BQ53" s="641"/>
      <c r="BR53" s="641"/>
      <c r="BS53" s="641"/>
      <c r="BT53" s="641"/>
      <c r="BU53" s="641"/>
      <c r="BV53" s="641"/>
      <c r="BW53" s="641"/>
    </row>
    <row r="54" spans="1:75" s="172" customFormat="1" ht="11.95" customHeight="1" x14ac:dyDescent="0.2">
      <c r="A54" s="171"/>
      <c r="B54" s="1018" t="str">
        <f>Dates!$G$2</f>
        <v>EIA completed modeling and analysis for this report on Thursday, February 6, 2025.</v>
      </c>
      <c r="C54" s="1019"/>
      <c r="D54" s="1019"/>
      <c r="E54" s="1019"/>
      <c r="F54" s="1019"/>
      <c r="G54" s="1019"/>
      <c r="H54" s="1019"/>
      <c r="I54" s="1019"/>
      <c r="J54" s="1019"/>
      <c r="K54" s="1019"/>
      <c r="L54" s="1019"/>
      <c r="M54" s="1019"/>
      <c r="N54" s="1019"/>
      <c r="O54" s="1019"/>
      <c r="P54" s="1019"/>
      <c r="Q54" s="1019"/>
      <c r="R54" s="642"/>
      <c r="AY54" s="952"/>
      <c r="AZ54" s="217"/>
      <c r="BA54" s="217"/>
      <c r="BB54" s="217"/>
      <c r="BC54" s="641"/>
      <c r="BD54" s="684"/>
      <c r="BE54" s="641"/>
      <c r="BF54" s="684"/>
      <c r="BG54" s="684"/>
      <c r="BH54" s="684"/>
      <c r="BI54" s="684"/>
      <c r="BJ54" s="641"/>
      <c r="BK54" s="641"/>
      <c r="BL54" s="641"/>
      <c r="BM54" s="641"/>
      <c r="BN54" s="641"/>
      <c r="BO54" s="641"/>
      <c r="BP54" s="641"/>
      <c r="BQ54" s="641"/>
      <c r="BR54" s="641"/>
      <c r="BS54" s="641"/>
      <c r="BT54" s="641"/>
      <c r="BU54" s="641"/>
      <c r="BV54" s="641"/>
      <c r="BW54" s="641"/>
    </row>
    <row r="55" spans="1:75" s="172" customFormat="1" ht="11.95" customHeight="1" x14ac:dyDescent="0.2">
      <c r="A55" s="171"/>
      <c r="B55" s="1017" t="s">
        <v>483</v>
      </c>
      <c r="C55" s="1019"/>
      <c r="D55" s="1019"/>
      <c r="E55" s="1019"/>
      <c r="F55" s="1019"/>
      <c r="G55" s="1019"/>
      <c r="H55" s="1019"/>
      <c r="I55" s="1019"/>
      <c r="J55" s="1019"/>
      <c r="K55" s="1019"/>
      <c r="L55" s="1019"/>
      <c r="M55" s="1019"/>
      <c r="N55" s="1019"/>
      <c r="O55" s="1019"/>
      <c r="P55" s="1019"/>
      <c r="Q55" s="1019"/>
      <c r="R55" s="642"/>
      <c r="AY55" s="952"/>
      <c r="AZ55" s="217"/>
      <c r="BA55" s="217"/>
      <c r="BB55" s="217"/>
      <c r="BC55" s="641"/>
      <c r="BD55" s="684"/>
      <c r="BE55" s="641"/>
      <c r="BF55" s="684"/>
      <c r="BG55" s="684"/>
      <c r="BH55" s="684"/>
      <c r="BI55" s="684"/>
      <c r="BJ55" s="641"/>
      <c r="BK55" s="641"/>
      <c r="BL55" s="641"/>
      <c r="BM55" s="641"/>
      <c r="BN55" s="641"/>
      <c r="BO55" s="641"/>
      <c r="BP55" s="641"/>
      <c r="BQ55" s="641"/>
      <c r="BR55" s="641"/>
      <c r="BS55" s="641"/>
      <c r="BT55" s="641"/>
      <c r="BU55" s="641"/>
      <c r="BV55" s="641"/>
      <c r="BW55" s="641"/>
    </row>
    <row r="56" spans="1:75" s="172" customFormat="1" ht="11.95" customHeight="1" x14ac:dyDescent="0.2">
      <c r="A56" s="171"/>
      <c r="B56" s="1009" t="s">
        <v>1440</v>
      </c>
      <c r="C56" s="1010"/>
      <c r="D56" s="1010"/>
      <c r="E56" s="1010"/>
      <c r="F56" s="1010"/>
      <c r="G56" s="1010"/>
      <c r="H56" s="1010"/>
      <c r="I56" s="1010"/>
      <c r="J56" s="1010"/>
      <c r="K56" s="1010"/>
      <c r="L56" s="1010"/>
      <c r="M56" s="1010"/>
      <c r="N56" s="1010"/>
      <c r="O56" s="1010"/>
      <c r="P56" s="1010"/>
      <c r="Q56" s="1010"/>
      <c r="R56" s="642"/>
      <c r="AY56" s="952"/>
      <c r="AZ56" s="217"/>
      <c r="BA56" s="217"/>
      <c r="BB56" s="217"/>
      <c r="BC56" s="641"/>
      <c r="BD56" s="684"/>
      <c r="BE56" s="641"/>
      <c r="BF56" s="684"/>
      <c r="BG56" s="684"/>
      <c r="BH56" s="684"/>
      <c r="BI56" s="684"/>
      <c r="BJ56" s="641"/>
      <c r="BK56" s="641"/>
      <c r="BL56" s="641"/>
      <c r="BM56" s="641"/>
      <c r="BN56" s="641"/>
      <c r="BO56" s="641"/>
      <c r="BP56" s="641"/>
      <c r="BQ56" s="641"/>
      <c r="BR56" s="641"/>
      <c r="BS56" s="641"/>
      <c r="BT56" s="641"/>
      <c r="BU56" s="641"/>
      <c r="BV56" s="641"/>
      <c r="BW56" s="641"/>
    </row>
    <row r="57" spans="1:75" s="172" customFormat="1" ht="11.95" customHeight="1" x14ac:dyDescent="0.2">
      <c r="A57" s="171"/>
      <c r="B57" s="1004" t="s">
        <v>492</v>
      </c>
      <c r="C57" s="1006"/>
      <c r="D57" s="1006"/>
      <c r="E57" s="1006"/>
      <c r="F57" s="1006"/>
      <c r="G57" s="1006"/>
      <c r="H57" s="1006"/>
      <c r="I57" s="1006"/>
      <c r="J57" s="1006"/>
      <c r="K57" s="1006"/>
      <c r="L57" s="1006"/>
      <c r="M57" s="1006"/>
      <c r="N57" s="1006"/>
      <c r="O57" s="1006"/>
      <c r="P57" s="1006"/>
      <c r="Q57" s="1067"/>
      <c r="R57" s="642"/>
      <c r="AY57" s="952"/>
      <c r="AZ57" s="217"/>
      <c r="BA57" s="217"/>
      <c r="BB57" s="217"/>
      <c r="BC57" s="641"/>
      <c r="BD57" s="677"/>
      <c r="BE57" s="292"/>
      <c r="BF57" s="677"/>
      <c r="BG57" s="684"/>
      <c r="BH57" s="684"/>
      <c r="BI57" s="684"/>
      <c r="BJ57" s="641"/>
      <c r="BK57" s="641"/>
      <c r="BL57" s="641"/>
      <c r="BM57" s="641"/>
      <c r="BN57" s="641"/>
      <c r="BO57" s="641"/>
      <c r="BP57" s="641"/>
      <c r="BQ57" s="641"/>
      <c r="BR57" s="641"/>
      <c r="BS57" s="641"/>
      <c r="BT57" s="641"/>
      <c r="BU57" s="641"/>
      <c r="BV57" s="641"/>
      <c r="BW57" s="641"/>
    </row>
    <row r="58" spans="1:75" s="173" customFormat="1" ht="11.95" customHeight="1" x14ac:dyDescent="0.2">
      <c r="A58" s="160"/>
      <c r="B58" s="998" t="s">
        <v>840</v>
      </c>
      <c r="C58" s="998"/>
      <c r="D58" s="998"/>
      <c r="E58" s="998"/>
      <c r="F58" s="998"/>
      <c r="G58" s="998"/>
      <c r="H58" s="998"/>
      <c r="I58" s="998"/>
      <c r="J58" s="998"/>
      <c r="K58" s="998"/>
      <c r="L58" s="998"/>
      <c r="M58" s="998"/>
      <c r="N58" s="998"/>
      <c r="O58" s="998"/>
      <c r="P58" s="998"/>
      <c r="Q58" s="998"/>
      <c r="R58" s="998"/>
      <c r="AY58" s="952"/>
      <c r="AZ58" s="218"/>
      <c r="BA58" s="218"/>
      <c r="BB58" s="218"/>
      <c r="BC58" s="686"/>
      <c r="BD58" s="677"/>
      <c r="BE58" s="293"/>
      <c r="BF58" s="677"/>
      <c r="BG58" s="684"/>
      <c r="BH58" s="684"/>
      <c r="BI58" s="684"/>
      <c r="BJ58" s="686"/>
      <c r="BK58" s="686"/>
      <c r="BL58" s="686"/>
      <c r="BM58" s="686"/>
      <c r="BN58" s="686"/>
      <c r="BO58" s="686"/>
      <c r="BP58" s="686"/>
      <c r="BQ58" s="686"/>
      <c r="BR58" s="686"/>
      <c r="BS58" s="686"/>
      <c r="BT58" s="686"/>
      <c r="BU58" s="686"/>
      <c r="BV58" s="686"/>
      <c r="BW58" s="686"/>
    </row>
    <row r="59" spans="1:75" ht="12.85" x14ac:dyDescent="0.2">
      <c r="A59" s="160"/>
      <c r="B59" s="1004" t="s">
        <v>1595</v>
      </c>
      <c r="C59" s="1071"/>
      <c r="D59" s="1071"/>
      <c r="E59" s="1071"/>
      <c r="F59" s="1071"/>
      <c r="G59" s="1071"/>
      <c r="H59" s="1071"/>
      <c r="I59" s="1071"/>
      <c r="J59" s="1071"/>
      <c r="K59" s="1071"/>
      <c r="L59" s="1071"/>
      <c r="M59" s="1071"/>
      <c r="N59" s="1071"/>
      <c r="O59" s="1071"/>
      <c r="P59" s="1071"/>
      <c r="Q59" s="1067"/>
      <c r="R59" s="642"/>
    </row>
    <row r="60" spans="1:75" ht="12.85" x14ac:dyDescent="0.2">
      <c r="A60" s="160"/>
      <c r="B60" s="1070" t="s">
        <v>1096</v>
      </c>
      <c r="C60" s="1067"/>
      <c r="D60" s="1067"/>
      <c r="E60" s="1067"/>
      <c r="F60" s="1067"/>
      <c r="G60" s="1067"/>
      <c r="H60" s="1067"/>
      <c r="I60" s="1067"/>
      <c r="J60" s="1067"/>
      <c r="K60" s="1067"/>
      <c r="L60" s="1067"/>
      <c r="M60" s="1067"/>
      <c r="N60" s="1067"/>
      <c r="O60" s="1067"/>
      <c r="P60" s="1067"/>
      <c r="Q60" s="1067"/>
      <c r="R60" s="628"/>
    </row>
    <row r="186" spans="2:74" ht="9.1" customHeight="1" x14ac:dyDescent="0.2"/>
    <row r="187" spans="2:74" ht="9.1" customHeight="1" x14ac:dyDescent="0.2">
      <c r="B187" s="40"/>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c r="AD187" s="41"/>
      <c r="AE187" s="41"/>
      <c r="AF187" s="41"/>
      <c r="AG187" s="41"/>
      <c r="AH187" s="41"/>
      <c r="AI187" s="41"/>
      <c r="AJ187" s="41"/>
      <c r="AK187" s="41"/>
      <c r="AL187" s="41"/>
      <c r="AM187" s="41"/>
      <c r="AN187" s="41"/>
      <c r="AO187" s="41"/>
      <c r="AP187" s="41"/>
      <c r="AQ187" s="41"/>
      <c r="AR187" s="41"/>
      <c r="AS187" s="41"/>
      <c r="AT187" s="41"/>
      <c r="AU187" s="41"/>
      <c r="AV187" s="41"/>
      <c r="AW187" s="41"/>
      <c r="AX187" s="41"/>
      <c r="AY187" s="953"/>
      <c r="AZ187" s="146"/>
      <c r="BA187" s="146"/>
      <c r="BB187" s="146"/>
      <c r="BC187" s="41"/>
      <c r="BD187" s="678"/>
      <c r="BE187" s="42"/>
      <c r="BF187" s="678"/>
      <c r="BG187" s="682"/>
      <c r="BH187" s="682"/>
      <c r="BI187" s="682"/>
      <c r="BJ187" s="41"/>
      <c r="BK187" s="41"/>
      <c r="BL187" s="41"/>
      <c r="BM187" s="41"/>
      <c r="BN187" s="41"/>
      <c r="BO187" s="41"/>
      <c r="BP187" s="41"/>
      <c r="BQ187" s="41"/>
      <c r="BR187" s="41"/>
      <c r="BS187" s="41"/>
      <c r="BT187" s="41"/>
      <c r="BU187" s="41"/>
      <c r="BV187" s="41"/>
    </row>
    <row r="188" spans="2:74" ht="9.1" customHeight="1" x14ac:dyDescent="0.2">
      <c r="B188" s="40"/>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c r="AD188" s="41"/>
      <c r="AE188" s="41"/>
      <c r="AF188" s="41"/>
      <c r="AG188" s="41"/>
      <c r="AH188" s="41"/>
      <c r="AI188" s="41"/>
      <c r="AJ188" s="41"/>
      <c r="AK188" s="41"/>
      <c r="AL188" s="41"/>
      <c r="AM188" s="41"/>
      <c r="AN188" s="41"/>
      <c r="AO188" s="41"/>
      <c r="AP188" s="41"/>
      <c r="AQ188" s="41"/>
      <c r="AR188" s="41"/>
      <c r="AS188" s="41"/>
      <c r="AT188" s="41"/>
      <c r="AU188" s="41"/>
      <c r="AV188" s="41"/>
      <c r="AW188" s="41"/>
      <c r="AX188" s="41"/>
      <c r="AY188" s="953"/>
      <c r="AZ188" s="146"/>
      <c r="BA188" s="146"/>
      <c r="BB188" s="146"/>
      <c r="BC188" s="41"/>
      <c r="BD188" s="678"/>
      <c r="BE188" s="42"/>
      <c r="BF188" s="678"/>
      <c r="BG188" s="682"/>
      <c r="BH188" s="682"/>
      <c r="BI188" s="682"/>
      <c r="BJ188" s="41"/>
      <c r="BK188" s="41"/>
      <c r="BL188" s="41"/>
      <c r="BM188" s="41"/>
      <c r="BN188" s="41"/>
      <c r="BO188" s="41"/>
      <c r="BP188" s="41"/>
      <c r="BQ188" s="41"/>
      <c r="BR188" s="41"/>
      <c r="BS188" s="41"/>
      <c r="BT188" s="41"/>
      <c r="BU188" s="41"/>
      <c r="BV188" s="41"/>
    </row>
    <row r="189" spans="2:74" ht="9.1" customHeight="1" x14ac:dyDescent="0.2">
      <c r="B189" s="40"/>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c r="AD189" s="41"/>
      <c r="AE189" s="41"/>
      <c r="AF189" s="41"/>
      <c r="AG189" s="41"/>
      <c r="AH189" s="41"/>
      <c r="AI189" s="41"/>
      <c r="AJ189" s="41"/>
      <c r="AK189" s="41"/>
      <c r="AL189" s="41"/>
      <c r="AM189" s="41"/>
      <c r="AN189" s="41"/>
      <c r="AO189" s="41"/>
      <c r="AP189" s="41"/>
      <c r="AQ189" s="41"/>
      <c r="AR189" s="41"/>
      <c r="AS189" s="41"/>
      <c r="AT189" s="41"/>
      <c r="AU189" s="41"/>
      <c r="AV189" s="41"/>
      <c r="AW189" s="41"/>
      <c r="AX189" s="41"/>
      <c r="AY189" s="953"/>
      <c r="AZ189" s="146"/>
      <c r="BA189" s="146"/>
      <c r="BB189" s="146"/>
      <c r="BC189" s="41"/>
      <c r="BD189" s="678"/>
      <c r="BE189" s="42"/>
      <c r="BF189" s="678"/>
      <c r="BG189" s="682"/>
      <c r="BH189" s="682"/>
      <c r="BI189" s="682"/>
      <c r="BJ189" s="41"/>
      <c r="BK189" s="41"/>
      <c r="BL189" s="41"/>
      <c r="BM189" s="41"/>
      <c r="BN189" s="41"/>
      <c r="BO189" s="41"/>
      <c r="BP189" s="41"/>
      <c r="BQ189" s="41"/>
      <c r="BR189" s="41"/>
      <c r="BS189" s="41"/>
      <c r="BT189" s="41"/>
      <c r="BU189" s="41"/>
      <c r="BV189" s="41"/>
    </row>
    <row r="190" spans="2:74" ht="9.1" customHeight="1" x14ac:dyDescent="0.2">
      <c r="B190" s="40"/>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c r="AD190" s="41"/>
      <c r="AE190" s="41"/>
      <c r="AF190" s="41"/>
      <c r="AG190" s="41"/>
      <c r="AH190" s="41"/>
      <c r="AI190" s="41"/>
      <c r="AJ190" s="41"/>
      <c r="AK190" s="41"/>
      <c r="AL190" s="41"/>
      <c r="AM190" s="41"/>
      <c r="AN190" s="41"/>
      <c r="AO190" s="41"/>
      <c r="AP190" s="41"/>
      <c r="AQ190" s="41"/>
      <c r="AR190" s="41"/>
      <c r="AS190" s="41"/>
      <c r="AT190" s="41"/>
      <c r="AU190" s="41"/>
      <c r="AV190" s="41"/>
      <c r="AW190" s="41"/>
      <c r="AX190" s="41"/>
      <c r="AY190" s="953"/>
      <c r="AZ190" s="146"/>
      <c r="BA190" s="146"/>
      <c r="BB190" s="146"/>
      <c r="BC190" s="41"/>
      <c r="BD190" s="678"/>
      <c r="BE190" s="42"/>
      <c r="BF190" s="678"/>
      <c r="BG190" s="682"/>
      <c r="BH190" s="682"/>
      <c r="BI190" s="682"/>
      <c r="BJ190" s="41"/>
      <c r="BK190" s="41"/>
      <c r="BL190" s="41"/>
      <c r="BM190" s="41"/>
      <c r="BN190" s="41"/>
      <c r="BO190" s="41"/>
      <c r="BP190" s="41"/>
      <c r="BQ190" s="41"/>
      <c r="BR190" s="41"/>
      <c r="BS190" s="41"/>
      <c r="BT190" s="41"/>
      <c r="BU190" s="41"/>
      <c r="BV190" s="41"/>
    </row>
    <row r="191" spans="2:74" ht="9.1" customHeight="1" x14ac:dyDescent="0.2">
      <c r="B191" s="40"/>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c r="AD191" s="41"/>
      <c r="AE191" s="41"/>
      <c r="AF191" s="41"/>
      <c r="AG191" s="41"/>
      <c r="AH191" s="41"/>
      <c r="AI191" s="41"/>
      <c r="AJ191" s="41"/>
      <c r="AK191" s="41"/>
      <c r="AL191" s="41"/>
      <c r="AM191" s="41"/>
      <c r="AN191" s="41"/>
      <c r="AO191" s="41"/>
      <c r="AP191" s="41"/>
      <c r="AQ191" s="41"/>
      <c r="AR191" s="41"/>
      <c r="AS191" s="41"/>
      <c r="AT191" s="41"/>
      <c r="AU191" s="41"/>
      <c r="AV191" s="41"/>
      <c r="AW191" s="41"/>
      <c r="AX191" s="41"/>
      <c r="AY191" s="953"/>
      <c r="AZ191" s="146"/>
      <c r="BA191" s="146"/>
      <c r="BB191" s="146"/>
      <c r="BC191" s="41"/>
      <c r="BD191" s="678"/>
      <c r="BE191" s="42"/>
      <c r="BF191" s="678"/>
      <c r="BG191" s="682"/>
      <c r="BH191" s="682"/>
      <c r="BI191" s="682"/>
      <c r="BJ191" s="41"/>
      <c r="BK191" s="41"/>
      <c r="BL191" s="41"/>
      <c r="BM191" s="41"/>
      <c r="BN191" s="41"/>
      <c r="BO191" s="41"/>
      <c r="BP191" s="41"/>
      <c r="BQ191" s="41"/>
      <c r="BR191" s="41"/>
      <c r="BS191" s="41"/>
      <c r="BT191" s="41"/>
      <c r="BU191" s="41"/>
      <c r="BV191" s="41"/>
    </row>
    <row r="192" spans="2:74" x14ac:dyDescent="0.2">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c r="AA192" s="43"/>
      <c r="AB192" s="43"/>
      <c r="AC192" s="43"/>
      <c r="AD192" s="43"/>
      <c r="AE192" s="43"/>
      <c r="AF192" s="43"/>
      <c r="AG192" s="43"/>
      <c r="AH192" s="43"/>
      <c r="AI192" s="43"/>
      <c r="AJ192" s="43"/>
      <c r="AK192" s="43"/>
      <c r="AL192" s="43"/>
      <c r="AM192" s="43"/>
      <c r="AN192" s="43"/>
      <c r="AO192" s="43"/>
      <c r="AP192" s="43"/>
      <c r="AQ192" s="43"/>
      <c r="AR192" s="43"/>
      <c r="AS192" s="43"/>
      <c r="AT192" s="43"/>
      <c r="AU192" s="43"/>
      <c r="AV192" s="43"/>
      <c r="AW192" s="43"/>
      <c r="AX192" s="43"/>
      <c r="AY192" s="954"/>
      <c r="AZ192" s="219"/>
      <c r="BA192" s="219"/>
      <c r="BB192" s="219"/>
      <c r="BC192" s="43"/>
      <c r="BD192" s="679"/>
      <c r="BE192" s="294"/>
      <c r="BF192" s="679"/>
      <c r="BG192" s="852"/>
      <c r="BH192" s="852"/>
      <c r="BI192" s="852"/>
      <c r="BJ192" s="43"/>
      <c r="BK192" s="43"/>
      <c r="BL192" s="43"/>
      <c r="BM192" s="43"/>
      <c r="BN192" s="43"/>
      <c r="BO192" s="43"/>
      <c r="BP192" s="43"/>
      <c r="BQ192" s="43"/>
      <c r="BR192" s="43"/>
      <c r="BS192" s="43"/>
      <c r="BT192" s="43"/>
      <c r="BU192" s="43"/>
      <c r="BV192" s="43"/>
    </row>
    <row r="193" spans="2:74" ht="9.1" customHeight="1" x14ac:dyDescent="0.2">
      <c r="B193" s="40"/>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c r="AD193" s="41"/>
      <c r="AE193" s="41"/>
      <c r="AF193" s="41"/>
      <c r="AG193" s="41"/>
      <c r="AH193" s="41"/>
      <c r="AI193" s="41"/>
      <c r="AJ193" s="41"/>
      <c r="AK193" s="41"/>
      <c r="AL193" s="41"/>
      <c r="AM193" s="41"/>
      <c r="AN193" s="41"/>
      <c r="AO193" s="41"/>
      <c r="AP193" s="41"/>
      <c r="AQ193" s="41"/>
      <c r="AR193" s="41"/>
      <c r="AS193" s="41"/>
      <c r="AT193" s="41"/>
      <c r="AU193" s="41"/>
      <c r="AV193" s="41"/>
      <c r="AW193" s="41"/>
      <c r="AX193" s="41"/>
      <c r="AY193" s="953"/>
      <c r="AZ193" s="146"/>
      <c r="BA193" s="146"/>
      <c r="BB193" s="146"/>
      <c r="BC193" s="41"/>
      <c r="BD193" s="678"/>
      <c r="BE193" s="42"/>
      <c r="BF193" s="678"/>
      <c r="BG193" s="682"/>
      <c r="BH193" s="682"/>
      <c r="BI193" s="682"/>
      <c r="BJ193" s="41"/>
      <c r="BK193" s="41"/>
      <c r="BL193" s="41"/>
      <c r="BM193" s="41"/>
      <c r="BN193" s="41"/>
      <c r="BO193" s="41"/>
      <c r="BP193" s="41"/>
      <c r="BQ193" s="41"/>
      <c r="BR193" s="41"/>
      <c r="BS193" s="41"/>
      <c r="BT193" s="41"/>
      <c r="BU193" s="41"/>
      <c r="BV193" s="41"/>
    </row>
    <row r="194" spans="2:74" ht="9.1" customHeight="1" x14ac:dyDescent="0.2">
      <c r="B194" s="40"/>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c r="AD194" s="41"/>
      <c r="AE194" s="41"/>
      <c r="AF194" s="41"/>
      <c r="AG194" s="41"/>
      <c r="AH194" s="41"/>
      <c r="AI194" s="41"/>
      <c r="AJ194" s="41"/>
      <c r="AK194" s="41"/>
      <c r="AL194" s="41"/>
      <c r="AM194" s="41"/>
      <c r="AN194" s="41"/>
      <c r="AO194" s="41"/>
      <c r="AP194" s="41"/>
      <c r="AQ194" s="41"/>
      <c r="AR194" s="41"/>
      <c r="AS194" s="41"/>
      <c r="AT194" s="41"/>
      <c r="AU194" s="41"/>
      <c r="AV194" s="41"/>
      <c r="AW194" s="41"/>
      <c r="AX194" s="41"/>
      <c r="AY194" s="953"/>
      <c r="AZ194" s="146"/>
      <c r="BA194" s="146"/>
      <c r="BB194" s="146"/>
      <c r="BC194" s="41"/>
      <c r="BD194" s="678"/>
      <c r="BE194" s="42"/>
      <c r="BF194" s="678"/>
      <c r="BG194" s="682"/>
      <c r="BH194" s="682"/>
      <c r="BI194" s="682"/>
      <c r="BJ194" s="41"/>
      <c r="BK194" s="41"/>
      <c r="BL194" s="41"/>
      <c r="BM194" s="41"/>
      <c r="BN194" s="41"/>
      <c r="BO194" s="41"/>
      <c r="BP194" s="41"/>
      <c r="BQ194" s="41"/>
      <c r="BR194" s="41"/>
      <c r="BS194" s="41"/>
      <c r="BT194" s="41"/>
      <c r="BU194" s="41"/>
      <c r="BV194" s="41"/>
    </row>
    <row r="195" spans="2:74" ht="9.1" customHeight="1" x14ac:dyDescent="0.2">
      <c r="B195" s="40"/>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c r="AD195" s="41"/>
      <c r="AE195" s="41"/>
      <c r="AF195" s="41"/>
      <c r="AG195" s="41"/>
      <c r="AH195" s="41"/>
      <c r="AI195" s="41"/>
      <c r="AJ195" s="41"/>
      <c r="AK195" s="41"/>
      <c r="AL195" s="41"/>
      <c r="AM195" s="41"/>
      <c r="AN195" s="41"/>
      <c r="AO195" s="41"/>
      <c r="AP195" s="41"/>
      <c r="AQ195" s="41"/>
      <c r="AR195" s="41"/>
      <c r="AS195" s="41"/>
      <c r="AT195" s="41"/>
      <c r="AU195" s="41"/>
      <c r="AV195" s="41"/>
      <c r="AW195" s="41"/>
      <c r="AX195" s="41"/>
      <c r="AY195" s="953"/>
      <c r="AZ195" s="146"/>
      <c r="BA195" s="146"/>
      <c r="BB195" s="146"/>
      <c r="BC195" s="41"/>
      <c r="BD195" s="678"/>
      <c r="BE195" s="42"/>
      <c r="BF195" s="678"/>
      <c r="BG195" s="682"/>
      <c r="BH195" s="682"/>
      <c r="BI195" s="682"/>
      <c r="BJ195" s="41"/>
      <c r="BK195" s="41"/>
      <c r="BL195" s="41"/>
      <c r="BM195" s="41"/>
      <c r="BN195" s="41"/>
      <c r="BO195" s="41"/>
      <c r="BP195" s="41"/>
      <c r="BQ195" s="41"/>
      <c r="BR195" s="41"/>
      <c r="BS195" s="41"/>
      <c r="BT195" s="41"/>
      <c r="BU195" s="41"/>
      <c r="BV195" s="41"/>
    </row>
    <row r="196" spans="2:74" ht="9.1" customHeight="1" x14ac:dyDescent="0.2">
      <c r="B196" s="40"/>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c r="AD196" s="41"/>
      <c r="AE196" s="41"/>
      <c r="AF196" s="41"/>
      <c r="AG196" s="41"/>
      <c r="AH196" s="41"/>
      <c r="AI196" s="41"/>
      <c r="AJ196" s="41"/>
      <c r="AK196" s="41"/>
      <c r="AL196" s="41"/>
      <c r="AM196" s="41"/>
      <c r="AN196" s="41"/>
      <c r="AO196" s="41"/>
      <c r="AP196" s="41"/>
      <c r="AQ196" s="41"/>
      <c r="AR196" s="41"/>
      <c r="AS196" s="41"/>
      <c r="AT196" s="41"/>
      <c r="AU196" s="41"/>
      <c r="AV196" s="41"/>
      <c r="AW196" s="41"/>
      <c r="AX196" s="41"/>
      <c r="AY196" s="953"/>
      <c r="AZ196" s="146"/>
      <c r="BA196" s="146"/>
      <c r="BB196" s="146"/>
      <c r="BC196" s="41"/>
      <c r="BD196" s="678"/>
      <c r="BE196" s="42"/>
      <c r="BF196" s="678"/>
      <c r="BG196" s="682"/>
      <c r="BH196" s="682"/>
      <c r="BI196" s="682"/>
      <c r="BJ196" s="41"/>
      <c r="BK196" s="41"/>
      <c r="BL196" s="41"/>
      <c r="BM196" s="41"/>
      <c r="BN196" s="41"/>
      <c r="BO196" s="41"/>
      <c r="BP196" s="41"/>
      <c r="BQ196" s="41"/>
      <c r="BR196" s="41"/>
      <c r="BS196" s="41"/>
      <c r="BT196" s="41"/>
      <c r="BU196" s="41"/>
      <c r="BV196" s="41"/>
    </row>
    <row r="197" spans="2:74" ht="9.1" customHeight="1" x14ac:dyDescent="0.2"/>
    <row r="198" spans="2:74" ht="9.1" customHeight="1" x14ac:dyDescent="0.2"/>
    <row r="199" spans="2:74" ht="9.1" customHeight="1" x14ac:dyDescent="0.2"/>
    <row r="200" spans="2:74" ht="9.1" customHeight="1" x14ac:dyDescent="0.2"/>
    <row r="201" spans="2:74" ht="9.1" customHeight="1" x14ac:dyDescent="0.2"/>
    <row r="202" spans="2:74" ht="9.1" customHeight="1" x14ac:dyDescent="0.2"/>
    <row r="203" spans="2:74" ht="9.1" customHeight="1" x14ac:dyDescent="0.2"/>
    <row r="204" spans="2:74" ht="9.1" customHeight="1" x14ac:dyDescent="0.2"/>
    <row r="205" spans="2:74" ht="9.1" customHeight="1" x14ac:dyDescent="0.2"/>
    <row r="206" spans="2:74" ht="9.1" customHeight="1" x14ac:dyDescent="0.2"/>
    <row r="207" spans="2:74" ht="9.1" customHeight="1" x14ac:dyDescent="0.2"/>
    <row r="208" spans="2:74" ht="9.1" customHeight="1" x14ac:dyDescent="0.2"/>
    <row r="209" ht="9.1" customHeight="1" x14ac:dyDescent="0.2"/>
    <row r="210" ht="9.1" customHeight="1" x14ac:dyDescent="0.2"/>
    <row r="211" ht="9.1" customHeight="1" x14ac:dyDescent="0.2"/>
    <row r="212" ht="9.1" customHeight="1" x14ac:dyDescent="0.2"/>
    <row r="213" ht="9.1" customHeight="1" x14ac:dyDescent="0.2"/>
    <row r="214" ht="9.1" customHeight="1" x14ac:dyDescent="0.2"/>
    <row r="215" ht="9.1" customHeight="1" x14ac:dyDescent="0.2"/>
    <row r="216" ht="9.1" customHeight="1" x14ac:dyDescent="0.2"/>
    <row r="217" ht="9.1" customHeight="1" x14ac:dyDescent="0.2"/>
    <row r="218" ht="9.1" customHeight="1" x14ac:dyDescent="0.2"/>
    <row r="219" ht="9.1" customHeight="1" x14ac:dyDescent="0.2"/>
    <row r="220" ht="9.1" customHeight="1" x14ac:dyDescent="0.2"/>
    <row r="221" ht="9.1" customHeight="1" x14ac:dyDescent="0.2"/>
    <row r="222" ht="9.1" customHeight="1" x14ac:dyDescent="0.2"/>
    <row r="223" ht="9.1" customHeight="1" x14ac:dyDescent="0.2"/>
    <row r="224" ht="9.1" customHeight="1" x14ac:dyDescent="0.2"/>
    <row r="225" ht="9.1" customHeight="1" x14ac:dyDescent="0.2"/>
    <row r="226" ht="9.1" customHeight="1" x14ac:dyDescent="0.2"/>
    <row r="227" ht="9.1" customHeight="1" x14ac:dyDescent="0.2"/>
    <row r="228" ht="9.1" customHeight="1" x14ac:dyDescent="0.2"/>
    <row r="229" ht="9.1" customHeight="1" x14ac:dyDescent="0.2"/>
    <row r="230" ht="9.1" customHeight="1" x14ac:dyDescent="0.2"/>
    <row r="231" ht="9.1" customHeight="1" x14ac:dyDescent="0.2"/>
    <row r="232" ht="9.1" customHeight="1" x14ac:dyDescent="0.2"/>
    <row r="233" ht="9.1" customHeight="1" x14ac:dyDescent="0.2"/>
    <row r="234" ht="9.1" customHeight="1" x14ac:dyDescent="0.2"/>
    <row r="235" ht="9.1" customHeight="1" x14ac:dyDescent="0.2"/>
    <row r="236" ht="9.1" customHeight="1" x14ac:dyDescent="0.2"/>
    <row r="237" ht="9.1" customHeight="1" x14ac:dyDescent="0.2"/>
    <row r="238" ht="9.1" customHeight="1" x14ac:dyDescent="0.2"/>
    <row r="239" ht="9.1" customHeight="1" x14ac:dyDescent="0.2"/>
    <row r="240" ht="9.1" customHeight="1" x14ac:dyDescent="0.2"/>
    <row r="241" ht="9.1" customHeight="1" x14ac:dyDescent="0.2"/>
    <row r="242" ht="9.1" customHeight="1" x14ac:dyDescent="0.2"/>
    <row r="243" ht="9.1" customHeight="1" x14ac:dyDescent="0.2"/>
    <row r="244" ht="9.1" customHeight="1" x14ac:dyDescent="0.2"/>
    <row r="245" ht="9.1" customHeight="1" x14ac:dyDescent="0.2"/>
    <row r="246" ht="9.1" customHeight="1" x14ac:dyDescent="0.2"/>
    <row r="247" ht="9.1" customHeight="1" x14ac:dyDescent="0.2"/>
    <row r="248" ht="9.1" customHeight="1" x14ac:dyDescent="0.2"/>
    <row r="249" ht="9.1" customHeight="1" x14ac:dyDescent="0.2"/>
    <row r="250" ht="9.1" customHeight="1" x14ac:dyDescent="0.2"/>
    <row r="251" ht="9.1" customHeight="1" x14ac:dyDescent="0.2"/>
    <row r="252" ht="9.1" customHeight="1" x14ac:dyDescent="0.2"/>
    <row r="253" ht="9.1" customHeight="1" x14ac:dyDescent="0.2"/>
    <row r="254" ht="9.1" customHeight="1" x14ac:dyDescent="0.2"/>
    <row r="255" ht="9.1" customHeight="1" x14ac:dyDescent="0.2"/>
    <row r="256" ht="9.1" customHeight="1" x14ac:dyDescent="0.2"/>
    <row r="257" ht="9.1" customHeight="1" x14ac:dyDescent="0.2"/>
    <row r="258" ht="9.1" customHeight="1" x14ac:dyDescent="0.2"/>
    <row r="259" ht="9.1" customHeight="1" x14ac:dyDescent="0.2"/>
    <row r="260" ht="9.1" customHeight="1" x14ac:dyDescent="0.2"/>
    <row r="261" ht="9.1" customHeight="1" x14ac:dyDescent="0.2"/>
    <row r="262" ht="9.1" customHeight="1" x14ac:dyDescent="0.2"/>
    <row r="263" ht="9.1" customHeight="1" x14ac:dyDescent="0.2"/>
    <row r="264" ht="9.1" customHeight="1" x14ac:dyDescent="0.2"/>
    <row r="265" ht="9.1" customHeight="1" x14ac:dyDescent="0.2"/>
    <row r="266" ht="9.1" customHeight="1" x14ac:dyDescent="0.2"/>
    <row r="267" ht="9.1" customHeight="1" x14ac:dyDescent="0.2"/>
    <row r="268" ht="9.1" customHeight="1" x14ac:dyDescent="0.2"/>
    <row r="269" ht="9.1" customHeight="1" x14ac:dyDescent="0.2"/>
    <row r="270" ht="9.1" customHeight="1" x14ac:dyDescent="0.2"/>
    <row r="271" ht="9.1" customHeight="1" x14ac:dyDescent="0.2"/>
    <row r="272" ht="9.1" customHeight="1" x14ac:dyDescent="0.2"/>
    <row r="273" ht="9.1" customHeight="1" x14ac:dyDescent="0.2"/>
    <row r="274" ht="9.1" customHeight="1" x14ac:dyDescent="0.2"/>
    <row r="275" ht="9.1" customHeight="1" x14ac:dyDescent="0.2"/>
    <row r="276" ht="9.1" customHeight="1" x14ac:dyDescent="0.2"/>
    <row r="277" ht="9.1" customHeight="1" x14ac:dyDescent="0.2"/>
    <row r="278" ht="9.1" customHeight="1" x14ac:dyDescent="0.2"/>
    <row r="279" ht="9.1" customHeight="1" x14ac:dyDescent="0.2"/>
    <row r="280" ht="9.1" customHeight="1" x14ac:dyDescent="0.2"/>
    <row r="281" ht="9.1" customHeight="1" x14ac:dyDescent="0.2"/>
    <row r="282" ht="9.1" customHeight="1" x14ac:dyDescent="0.2"/>
    <row r="283" ht="9.1" customHeight="1" x14ac:dyDescent="0.2"/>
    <row r="284" ht="9.1" customHeight="1" x14ac:dyDescent="0.2"/>
    <row r="285" ht="9.1" customHeight="1" x14ac:dyDescent="0.2"/>
    <row r="286" ht="9.1" customHeight="1" x14ac:dyDescent="0.2"/>
    <row r="287" ht="9.1" customHeight="1" x14ac:dyDescent="0.2"/>
    <row r="288" ht="9.1" customHeight="1" x14ac:dyDescent="0.2"/>
    <row r="289" ht="9.1" customHeight="1" x14ac:dyDescent="0.2"/>
    <row r="290" ht="9.1" customHeight="1" x14ac:dyDescent="0.2"/>
    <row r="291" ht="9.1" customHeight="1" x14ac:dyDescent="0.2"/>
    <row r="292" ht="9.1" customHeight="1" x14ac:dyDescent="0.2"/>
    <row r="293" ht="9.1" customHeight="1" x14ac:dyDescent="0.2"/>
    <row r="294" ht="9.1" customHeight="1" x14ac:dyDescent="0.2"/>
    <row r="295" ht="9.1" customHeight="1" x14ac:dyDescent="0.2"/>
    <row r="296" ht="9.1" customHeight="1" x14ac:dyDescent="0.2"/>
    <row r="297" ht="9.1" customHeight="1" x14ac:dyDescent="0.2"/>
    <row r="298" ht="9.1" customHeight="1" x14ac:dyDescent="0.2"/>
    <row r="299" ht="9.1" customHeight="1" x14ac:dyDescent="0.2"/>
    <row r="300" ht="9.1" customHeight="1" x14ac:dyDescent="0.2"/>
    <row r="301" ht="9.1" customHeight="1" x14ac:dyDescent="0.2"/>
    <row r="302" ht="9.1" customHeight="1" x14ac:dyDescent="0.2"/>
    <row r="303" ht="9.1" customHeight="1" x14ac:dyDescent="0.2"/>
    <row r="304" ht="9.1" customHeight="1" x14ac:dyDescent="0.2"/>
    <row r="305" ht="9.1" customHeight="1" x14ac:dyDescent="0.2"/>
    <row r="306" ht="9.1" customHeight="1" x14ac:dyDescent="0.2"/>
    <row r="307" ht="9.1" customHeight="1" x14ac:dyDescent="0.2"/>
    <row r="308" ht="9.1" customHeight="1" x14ac:dyDescent="0.2"/>
    <row r="309" ht="9.1" customHeight="1" x14ac:dyDescent="0.2"/>
    <row r="310" ht="9.1" customHeight="1" x14ac:dyDescent="0.2"/>
    <row r="311" ht="9.1" customHeight="1" x14ac:dyDescent="0.2"/>
    <row r="312" ht="9.1" customHeight="1" x14ac:dyDescent="0.2"/>
    <row r="313" ht="9.1" customHeight="1" x14ac:dyDescent="0.2"/>
    <row r="314" ht="9.1" customHeight="1" x14ac:dyDescent="0.2"/>
    <row r="315" ht="9.1" customHeight="1" x14ac:dyDescent="0.2"/>
    <row r="316" ht="9.1" customHeight="1" x14ac:dyDescent="0.2"/>
    <row r="317" ht="9.1" customHeight="1" x14ac:dyDescent="0.2"/>
    <row r="318" ht="9.1" customHeight="1" x14ac:dyDescent="0.2"/>
    <row r="319" ht="9.1" customHeight="1" x14ac:dyDescent="0.2"/>
    <row r="320" ht="9.1" customHeight="1" x14ac:dyDescent="0.2"/>
    <row r="321" ht="9.1" customHeight="1" x14ac:dyDescent="0.2"/>
    <row r="322" ht="9.1" customHeight="1" x14ac:dyDescent="0.2"/>
    <row r="323" ht="9.1" customHeight="1" x14ac:dyDescent="0.2"/>
    <row r="324" ht="9.1" customHeight="1" x14ac:dyDescent="0.2"/>
    <row r="325" ht="9.1" customHeight="1" x14ac:dyDescent="0.2"/>
    <row r="326" ht="9.1" customHeight="1" x14ac:dyDescent="0.2"/>
    <row r="327" ht="9.1" customHeight="1" x14ac:dyDescent="0.2"/>
    <row r="328" ht="9.1" customHeight="1" x14ac:dyDescent="0.2"/>
    <row r="329" ht="9.1" customHeight="1" x14ac:dyDescent="0.2"/>
    <row r="330" ht="9.1" customHeight="1" x14ac:dyDescent="0.2"/>
    <row r="331" ht="9.1" customHeight="1" x14ac:dyDescent="0.2"/>
    <row r="332" ht="9.1" customHeight="1" x14ac:dyDescent="0.2"/>
    <row r="333" ht="9.1" customHeight="1" x14ac:dyDescent="0.2"/>
    <row r="334" ht="9.1" customHeight="1" x14ac:dyDescent="0.2"/>
    <row r="335" ht="9.1" customHeight="1" x14ac:dyDescent="0.2"/>
    <row r="336" ht="9.1" customHeight="1" x14ac:dyDescent="0.2"/>
    <row r="338" ht="9.1" customHeight="1" x14ac:dyDescent="0.2"/>
    <row r="339" ht="9.1" customHeight="1" x14ac:dyDescent="0.2"/>
    <row r="340" ht="9.1" customHeight="1" x14ac:dyDescent="0.2"/>
    <row r="341" ht="9.1" customHeight="1" x14ac:dyDescent="0.2"/>
    <row r="342" ht="9.1" customHeight="1" x14ac:dyDescent="0.2"/>
    <row r="343" ht="9.1" customHeight="1" x14ac:dyDescent="0.2"/>
    <row r="344" ht="9.1" customHeight="1" x14ac:dyDescent="0.2"/>
    <row r="345" ht="9.1" customHeight="1" x14ac:dyDescent="0.2"/>
    <row r="346" ht="9.1" customHeight="1" x14ac:dyDescent="0.2"/>
    <row r="348" ht="9.1" customHeight="1" x14ac:dyDescent="0.2"/>
    <row r="349" ht="9.1" customHeight="1" x14ac:dyDescent="0.2"/>
    <row r="350" ht="9.1" customHeight="1" x14ac:dyDescent="0.2"/>
    <row r="351" ht="9.1" customHeight="1" x14ac:dyDescent="0.2"/>
    <row r="352" ht="9.1" customHeight="1" x14ac:dyDescent="0.2"/>
  </sheetData>
  <mergeCells count="21">
    <mergeCell ref="B59:Q59"/>
    <mergeCell ref="B60:Q60"/>
    <mergeCell ref="A1:A2"/>
    <mergeCell ref="AM3:AX3"/>
    <mergeCell ref="B57:Q57"/>
    <mergeCell ref="B50:Q50"/>
    <mergeCell ref="B54:Q54"/>
    <mergeCell ref="B56:Q56"/>
    <mergeCell ref="B52:Q52"/>
    <mergeCell ref="B47:Q47"/>
    <mergeCell ref="B49:Q49"/>
    <mergeCell ref="B48:Q48"/>
    <mergeCell ref="B55:Q55"/>
    <mergeCell ref="B51:Q51"/>
    <mergeCell ref="B58:R58"/>
    <mergeCell ref="AY3:BJ3"/>
    <mergeCell ref="BK3:BV3"/>
    <mergeCell ref="B1:AL1"/>
    <mergeCell ref="C3:N3"/>
    <mergeCell ref="O3:Z3"/>
    <mergeCell ref="AA3:AL3"/>
  </mergeCells>
  <phoneticPr fontId="7" type="noConversion"/>
  <conditionalFormatting sqref="C51:P51 C53:P53">
    <cfRule type="cellIs" dxfId="8" priority="1" stopIfTrue="1" operator="notEqual">
      <formula>0</formula>
    </cfRule>
  </conditionalFormatting>
  <hyperlinks>
    <hyperlink ref="A1:A2" location="Contents!A1" display="Table of Contents"/>
  </hyperlinks>
  <pageMargins left="0.25" right="0.25" top="0.25" bottom="0.25" header="0.5" footer="0.5"/>
  <pageSetup scale="85" orientation="portrait"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13">
    <tabColor rgb="FFFFFF00"/>
    <pageSetUpPr fitToPage="1"/>
  </sheetPr>
  <dimension ref="A1:BV147"/>
  <sheetViews>
    <sheetView showGridLines="0" tabSelected="1" zoomScaleNormal="100" workbookViewId="0">
      <pane xSplit="2" ySplit="4" topLeftCell="AV5" activePane="bottomRight" state="frozen"/>
      <selection activeCell="BF63" sqref="BF63"/>
      <selection pane="topRight" activeCell="BF63" sqref="BF63"/>
      <selection pane="bottomLeft" activeCell="BF63" sqref="BF63"/>
      <selection pane="bottomRight" activeCell="AY6" sqref="AY6"/>
    </sheetView>
  </sheetViews>
  <sheetFormatPr defaultColWidth="9.5" defaultRowHeight="10.7" x14ac:dyDescent="0.2"/>
  <cols>
    <col min="1" max="1" width="12.5" style="5" customWidth="1"/>
    <col min="2" max="2" width="40.5" style="5" customWidth="1"/>
    <col min="3" max="50" width="6.5" style="5" customWidth="1"/>
    <col min="51" max="51" width="6.5" style="688" customWidth="1"/>
    <col min="52" max="55" width="6.5" style="145" customWidth="1"/>
    <col min="56" max="56" width="6.5" style="687" customWidth="1"/>
    <col min="57" max="57" width="6.5" style="45" customWidth="1"/>
    <col min="58" max="59" width="6.5" style="687" customWidth="1"/>
    <col min="60" max="61" width="6.5" style="688" customWidth="1"/>
    <col min="62" max="62" width="6.5" style="145" customWidth="1"/>
    <col min="63" max="74" width="6.5" style="5" customWidth="1"/>
    <col min="75" max="16384" width="9.5" style="5"/>
  </cols>
  <sheetData>
    <row r="1" spans="1:74" ht="13.4" customHeight="1" x14ac:dyDescent="0.2">
      <c r="A1" s="1020" t="s">
        <v>479</v>
      </c>
      <c r="B1" s="1083" t="s">
        <v>815</v>
      </c>
      <c r="C1" s="1019"/>
      <c r="D1" s="1019"/>
      <c r="E1" s="1019"/>
      <c r="F1" s="1019"/>
      <c r="G1" s="1019"/>
      <c r="H1" s="1019"/>
      <c r="I1" s="1019"/>
      <c r="J1" s="1019"/>
      <c r="K1" s="1019"/>
      <c r="L1" s="1019"/>
      <c r="M1" s="1019"/>
      <c r="N1" s="1019"/>
      <c r="O1" s="1019"/>
      <c r="P1" s="1019"/>
      <c r="Q1" s="1019"/>
      <c r="R1" s="1019"/>
      <c r="S1" s="1019"/>
      <c r="T1" s="1019"/>
      <c r="U1" s="1019"/>
      <c r="V1" s="1019"/>
      <c r="W1" s="1019"/>
      <c r="X1" s="1019"/>
      <c r="Y1" s="1019"/>
      <c r="Z1" s="1019"/>
      <c r="AA1" s="1019"/>
      <c r="AB1" s="1019"/>
      <c r="AC1" s="1019"/>
      <c r="AD1" s="1019"/>
      <c r="AE1" s="1019"/>
      <c r="AF1" s="1019"/>
      <c r="AG1" s="1019"/>
      <c r="AH1" s="1019"/>
      <c r="AI1" s="1019"/>
      <c r="AJ1" s="1019"/>
      <c r="AK1" s="1019"/>
      <c r="AL1" s="1019"/>
    </row>
    <row r="2" spans="1:74" s="35" customFormat="1" ht="12.85" x14ac:dyDescent="0.2">
      <c r="A2" s="1021"/>
      <c r="B2" s="228" t="str">
        <f>"U.S. Energy Information Administration  |  Short-Term Energy Outlook  - "&amp;Dates!D1</f>
        <v>U.S. Energy Information Administration  |  Short-Term Energy Outlook  - February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Y2" s="853"/>
      <c r="AZ2" s="147"/>
      <c r="BA2" s="147"/>
      <c r="BB2" s="147"/>
      <c r="BC2" s="147"/>
      <c r="BD2" s="676"/>
      <c r="BE2" s="291"/>
      <c r="BF2" s="676"/>
      <c r="BG2" s="676"/>
      <c r="BH2" s="853"/>
      <c r="BI2" s="853"/>
      <c r="BJ2" s="147"/>
    </row>
    <row r="3" spans="1:74" s="7" customFormat="1" ht="12.85" x14ac:dyDescent="0.2">
      <c r="A3" s="338" t="s">
        <v>777</v>
      </c>
      <c r="B3" s="9"/>
      <c r="C3" s="1023">
        <f>Dates!D3</f>
        <v>2021</v>
      </c>
      <c r="D3" s="1015"/>
      <c r="E3" s="1015"/>
      <c r="F3" s="1015"/>
      <c r="G3" s="1015"/>
      <c r="H3" s="1015"/>
      <c r="I3" s="1015"/>
      <c r="J3" s="1015"/>
      <c r="K3" s="1015"/>
      <c r="L3" s="1015"/>
      <c r="M3" s="1015"/>
      <c r="N3" s="1016"/>
      <c r="O3" s="1023">
        <f>C3+1</f>
        <v>2022</v>
      </c>
      <c r="P3" s="1024"/>
      <c r="Q3" s="1024"/>
      <c r="R3" s="1024"/>
      <c r="S3" s="1024"/>
      <c r="T3" s="1024"/>
      <c r="U3" s="1024"/>
      <c r="V3" s="1024"/>
      <c r="W3" s="1024"/>
      <c r="X3" s="1015"/>
      <c r="Y3" s="1015"/>
      <c r="Z3" s="1016"/>
      <c r="AA3" s="1012">
        <f>O3+1</f>
        <v>2023</v>
      </c>
      <c r="AB3" s="1015"/>
      <c r="AC3" s="1015"/>
      <c r="AD3" s="1015"/>
      <c r="AE3" s="1015"/>
      <c r="AF3" s="1015"/>
      <c r="AG3" s="1015"/>
      <c r="AH3" s="1015"/>
      <c r="AI3" s="1015"/>
      <c r="AJ3" s="1015"/>
      <c r="AK3" s="1015"/>
      <c r="AL3" s="1016"/>
      <c r="AM3" s="1012">
        <f>AA3+1</f>
        <v>2024</v>
      </c>
      <c r="AN3" s="1015"/>
      <c r="AO3" s="1015"/>
      <c r="AP3" s="1015"/>
      <c r="AQ3" s="1015"/>
      <c r="AR3" s="1015"/>
      <c r="AS3" s="1015"/>
      <c r="AT3" s="1015"/>
      <c r="AU3" s="1015"/>
      <c r="AV3" s="1015"/>
      <c r="AW3" s="1015"/>
      <c r="AX3" s="1016"/>
      <c r="AY3" s="1012">
        <f>AM3+1</f>
        <v>2025</v>
      </c>
      <c r="AZ3" s="1013"/>
      <c r="BA3" s="1013"/>
      <c r="BB3" s="1013"/>
      <c r="BC3" s="1013"/>
      <c r="BD3" s="1013"/>
      <c r="BE3" s="1013"/>
      <c r="BF3" s="1013"/>
      <c r="BG3" s="1013"/>
      <c r="BH3" s="1013"/>
      <c r="BI3" s="1013"/>
      <c r="BJ3" s="1014"/>
      <c r="BK3" s="1012">
        <f>AY3+1</f>
        <v>2026</v>
      </c>
      <c r="BL3" s="1015"/>
      <c r="BM3" s="1015"/>
      <c r="BN3" s="1015"/>
      <c r="BO3" s="1015"/>
      <c r="BP3" s="1015"/>
      <c r="BQ3" s="1015"/>
      <c r="BR3" s="1015"/>
      <c r="BS3" s="1015"/>
      <c r="BT3" s="1015"/>
      <c r="BU3" s="1015"/>
      <c r="BV3" s="1016"/>
    </row>
    <row r="4" spans="1:74" s="7" customFormat="1" x14ac:dyDescent="0.2">
      <c r="A4" s="344" t="str">
        <f>TEXT(Dates!$D$2,"dddd, mmmm d, yyyy")</f>
        <v>Thursday, February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138" t="s">
        <v>215</v>
      </c>
      <c r="AZ4" s="12" t="s">
        <v>216</v>
      </c>
      <c r="BA4" s="12" t="s">
        <v>217</v>
      </c>
      <c r="BB4" s="12" t="s">
        <v>218</v>
      </c>
      <c r="BC4" s="12" t="s">
        <v>219</v>
      </c>
      <c r="BD4" s="656" t="s">
        <v>220</v>
      </c>
      <c r="BE4" s="12"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629"/>
      <c r="B5" s="44" t="s">
        <v>1230</v>
      </c>
      <c r="C5" s="635"/>
      <c r="D5" s="635"/>
      <c r="E5" s="635"/>
      <c r="F5" s="635"/>
      <c r="G5" s="635"/>
      <c r="H5" s="635"/>
      <c r="I5" s="635"/>
      <c r="J5" s="635"/>
      <c r="K5" s="635"/>
      <c r="L5" s="635"/>
      <c r="M5" s="635"/>
      <c r="N5" s="635"/>
      <c r="O5" s="635"/>
      <c r="P5" s="635"/>
      <c r="Q5" s="635"/>
      <c r="R5" s="635"/>
      <c r="S5" s="635"/>
      <c r="T5" s="635"/>
      <c r="U5" s="635"/>
      <c r="V5" s="635"/>
      <c r="W5" s="635"/>
      <c r="X5" s="635"/>
      <c r="Y5" s="635"/>
      <c r="Z5" s="635"/>
      <c r="AA5" s="635"/>
      <c r="AB5" s="635"/>
      <c r="AC5" s="635"/>
      <c r="AD5" s="635"/>
      <c r="AE5" s="635"/>
      <c r="AF5" s="635"/>
      <c r="AG5" s="635"/>
      <c r="AH5" s="635"/>
      <c r="AI5" s="635"/>
      <c r="AJ5" s="635"/>
      <c r="AK5" s="635"/>
      <c r="AL5" s="635"/>
      <c r="AM5" s="635"/>
      <c r="AN5" s="635"/>
      <c r="AO5" s="635"/>
      <c r="AP5" s="635"/>
      <c r="AQ5" s="635"/>
      <c r="AR5" s="635"/>
      <c r="AS5" s="635"/>
      <c r="AT5" s="635"/>
      <c r="AU5" s="635"/>
      <c r="AV5" s="635"/>
      <c r="AW5" s="635"/>
      <c r="AX5" s="635"/>
      <c r="AY5" s="955"/>
      <c r="AZ5" s="892"/>
      <c r="BA5" s="892"/>
      <c r="BB5" s="892"/>
      <c r="BC5" s="892"/>
      <c r="BD5" s="893"/>
      <c r="BE5" s="893"/>
      <c r="BF5" s="893"/>
      <c r="BG5" s="893"/>
      <c r="BH5" s="893"/>
      <c r="BI5" s="893"/>
      <c r="BJ5" s="638"/>
      <c r="BK5" s="638"/>
      <c r="BL5" s="638"/>
      <c r="BM5" s="638"/>
      <c r="BN5" s="638"/>
      <c r="BO5" s="638"/>
      <c r="BP5" s="638"/>
      <c r="BQ5" s="638"/>
      <c r="BR5" s="638"/>
      <c r="BS5" s="638"/>
      <c r="BT5" s="638"/>
      <c r="BU5" s="638"/>
      <c r="BV5" s="638"/>
    </row>
    <row r="6" spans="1:74" ht="11.05" customHeight="1" x14ac:dyDescent="0.2">
      <c r="A6" s="629" t="s">
        <v>430</v>
      </c>
      <c r="B6" s="601" t="s">
        <v>1231</v>
      </c>
      <c r="C6" s="451">
        <v>2.81569</v>
      </c>
      <c r="D6" s="451">
        <v>5.5586500000000001</v>
      </c>
      <c r="E6" s="451">
        <v>2.7221799999999998</v>
      </c>
      <c r="F6" s="451">
        <v>2.7668569999999999</v>
      </c>
      <c r="G6" s="451">
        <v>3.0234899999999998</v>
      </c>
      <c r="H6" s="451">
        <v>3.38714</v>
      </c>
      <c r="I6" s="451">
        <v>3.98976</v>
      </c>
      <c r="J6" s="451">
        <v>4.2287299999999997</v>
      </c>
      <c r="K6" s="451">
        <v>5.3612399999999996</v>
      </c>
      <c r="L6" s="451">
        <v>5.7248900000000003</v>
      </c>
      <c r="M6" s="451">
        <v>5.24695</v>
      </c>
      <c r="N6" s="451">
        <v>3.9066399999999999</v>
      </c>
      <c r="O6" s="451">
        <v>4.5464399999999996</v>
      </c>
      <c r="P6" s="451">
        <v>4.86822</v>
      </c>
      <c r="Q6" s="451">
        <v>5.0861999999999998</v>
      </c>
      <c r="R6" s="451">
        <v>6.8404199999999999</v>
      </c>
      <c r="S6" s="451">
        <v>8.4493200000000002</v>
      </c>
      <c r="T6" s="451">
        <v>7.9926000000000004</v>
      </c>
      <c r="U6" s="451">
        <v>7.5607920000000002</v>
      </c>
      <c r="V6" s="451">
        <v>9.1343999999999994</v>
      </c>
      <c r="W6" s="451">
        <v>8.1794399999999996</v>
      </c>
      <c r="X6" s="451">
        <v>5.8750799999999996</v>
      </c>
      <c r="Y6" s="451">
        <v>5.6570999999999998</v>
      </c>
      <c r="Z6" s="451">
        <v>5.7401400000000002</v>
      </c>
      <c r="AA6" s="451">
        <v>3.3942600000000001</v>
      </c>
      <c r="AB6" s="451">
        <v>2.47044</v>
      </c>
      <c r="AC6" s="451">
        <v>2.39778</v>
      </c>
      <c r="AD6" s="451">
        <v>2.2420800000000001</v>
      </c>
      <c r="AE6" s="451">
        <v>2.2317</v>
      </c>
      <c r="AF6" s="451">
        <v>2.2628400000000002</v>
      </c>
      <c r="AG6" s="451">
        <v>2.6469</v>
      </c>
      <c r="AH6" s="451">
        <v>2.6780400000000002</v>
      </c>
      <c r="AI6" s="451">
        <v>2.7403200000000001</v>
      </c>
      <c r="AJ6" s="451">
        <v>3.0932400000000002</v>
      </c>
      <c r="AK6" s="451">
        <v>2.81298</v>
      </c>
      <c r="AL6" s="451">
        <v>2.6157599999999999</v>
      </c>
      <c r="AM6" s="451">
        <v>3.30084</v>
      </c>
      <c r="AN6" s="451">
        <v>1.7853600000000001</v>
      </c>
      <c r="AO6" s="451">
        <v>1.5466200000000001</v>
      </c>
      <c r="AP6" s="451">
        <v>1.6608000000000001</v>
      </c>
      <c r="AQ6" s="451">
        <v>2.2005599999999998</v>
      </c>
      <c r="AR6" s="451">
        <v>2.6261399999999999</v>
      </c>
      <c r="AS6" s="451">
        <v>2.14866</v>
      </c>
      <c r="AT6" s="451">
        <v>2.06562</v>
      </c>
      <c r="AU6" s="451">
        <v>2.3666399999999999</v>
      </c>
      <c r="AV6" s="451">
        <v>2.2835999999999999</v>
      </c>
      <c r="AW6" s="451">
        <v>2.2005599999999998</v>
      </c>
      <c r="AX6" s="451">
        <v>3.1243799999999999</v>
      </c>
      <c r="AY6" s="1139">
        <v>4.2869400000000004</v>
      </c>
      <c r="AZ6" s="374">
        <v>3.8011170000000001</v>
      </c>
      <c r="BA6" s="374">
        <v>3.4405019999999999</v>
      </c>
      <c r="BB6" s="374">
        <v>3.374647</v>
      </c>
      <c r="BC6" s="374">
        <v>3.5364429999999998</v>
      </c>
      <c r="BD6" s="374">
        <v>3.6457639999999998</v>
      </c>
      <c r="BE6" s="374">
        <v>3.9059940000000002</v>
      </c>
      <c r="BF6" s="374">
        <v>4.1859070000000003</v>
      </c>
      <c r="BG6" s="374">
        <v>4.2187380000000001</v>
      </c>
      <c r="BH6" s="374">
        <v>4.1672650000000004</v>
      </c>
      <c r="BI6" s="374">
        <v>4.1962510000000002</v>
      </c>
      <c r="BJ6" s="374">
        <v>4.4407009999999998</v>
      </c>
      <c r="BK6" s="374">
        <v>4.6636540000000002</v>
      </c>
      <c r="BL6" s="374">
        <v>4.495495</v>
      </c>
      <c r="BM6" s="374">
        <v>4.0958759999999996</v>
      </c>
      <c r="BN6" s="374">
        <v>3.8858489999999999</v>
      </c>
      <c r="BO6" s="374">
        <v>3.9616250000000002</v>
      </c>
      <c r="BP6" s="374">
        <v>4.0081569999999997</v>
      </c>
      <c r="BQ6" s="374">
        <v>4.2091890000000003</v>
      </c>
      <c r="BR6" s="374">
        <v>4.4455039999999997</v>
      </c>
      <c r="BS6" s="374">
        <v>4.4661489999999997</v>
      </c>
      <c r="BT6" s="374">
        <v>4.3727169999999997</v>
      </c>
      <c r="BU6" s="374">
        <v>4.4599849999999996</v>
      </c>
      <c r="BV6" s="374">
        <v>4.7199359999999997</v>
      </c>
    </row>
    <row r="7" spans="1:74" ht="11.05" customHeight="1" x14ac:dyDescent="0.2">
      <c r="A7" s="629"/>
      <c r="B7" s="630"/>
      <c r="C7" s="451"/>
      <c r="D7" s="451"/>
      <c r="E7" s="451"/>
      <c r="F7" s="451"/>
      <c r="G7" s="451"/>
      <c r="H7" s="451"/>
      <c r="I7" s="451"/>
      <c r="J7" s="451"/>
      <c r="K7" s="451"/>
      <c r="L7" s="451"/>
      <c r="M7" s="451"/>
      <c r="N7" s="451"/>
      <c r="O7" s="451"/>
      <c r="P7" s="451"/>
      <c r="Q7" s="451"/>
      <c r="R7" s="451"/>
      <c r="S7" s="451"/>
      <c r="T7" s="451"/>
      <c r="U7" s="451"/>
      <c r="V7" s="451"/>
      <c r="W7" s="451"/>
      <c r="X7" s="451"/>
      <c r="Y7" s="451"/>
      <c r="Z7" s="451"/>
      <c r="AA7" s="451"/>
      <c r="AB7" s="451"/>
      <c r="AC7" s="451"/>
      <c r="AD7" s="451"/>
      <c r="AE7" s="451"/>
      <c r="AF7" s="451"/>
      <c r="AG7" s="451"/>
      <c r="AH7" s="451"/>
      <c r="AI7" s="451"/>
      <c r="AJ7" s="451"/>
      <c r="AK7" s="451"/>
      <c r="AL7" s="451"/>
      <c r="AM7" s="451"/>
      <c r="AN7" s="451"/>
      <c r="AO7" s="451"/>
      <c r="AP7" s="451"/>
      <c r="AQ7" s="451"/>
      <c r="AR7" s="451"/>
      <c r="AS7" s="451"/>
      <c r="AT7" s="451"/>
      <c r="AU7" s="451"/>
      <c r="AV7" s="451"/>
      <c r="AW7" s="451"/>
      <c r="AX7" s="451"/>
      <c r="AY7" s="920"/>
      <c r="AZ7" s="374"/>
      <c r="BA7" s="374"/>
      <c r="BB7" s="374"/>
      <c r="BC7" s="374"/>
      <c r="BD7" s="374"/>
      <c r="BE7" s="374"/>
      <c r="BF7" s="374"/>
      <c r="BG7" s="374"/>
      <c r="BH7" s="374"/>
      <c r="BI7" s="374"/>
      <c r="BJ7" s="374"/>
      <c r="BK7" s="374"/>
      <c r="BL7" s="374"/>
      <c r="BM7" s="374"/>
      <c r="BN7" s="374"/>
      <c r="BO7" s="374"/>
      <c r="BP7" s="374"/>
      <c r="BQ7" s="374"/>
      <c r="BR7" s="374"/>
      <c r="BS7" s="374"/>
      <c r="BT7" s="374"/>
      <c r="BU7" s="374"/>
      <c r="BV7" s="374"/>
    </row>
    <row r="8" spans="1:74" ht="11.05" customHeight="1" x14ac:dyDescent="0.2">
      <c r="A8" s="629"/>
      <c r="B8" s="45" t="s">
        <v>1232</v>
      </c>
      <c r="C8" s="636"/>
      <c r="D8" s="636"/>
      <c r="E8" s="636"/>
      <c r="F8" s="636"/>
      <c r="G8" s="636"/>
      <c r="H8" s="636"/>
      <c r="I8" s="636"/>
      <c r="J8" s="636"/>
      <c r="K8" s="636"/>
      <c r="L8" s="636"/>
      <c r="M8" s="636"/>
      <c r="N8" s="636"/>
      <c r="O8" s="636"/>
      <c r="P8" s="636"/>
      <c r="Q8" s="636"/>
      <c r="R8" s="636"/>
      <c r="S8" s="636"/>
      <c r="T8" s="636"/>
      <c r="U8" s="636"/>
      <c r="V8" s="636"/>
      <c r="W8" s="636"/>
      <c r="X8" s="636"/>
      <c r="Y8" s="636"/>
      <c r="Z8" s="636"/>
      <c r="AA8" s="636"/>
      <c r="AB8" s="636"/>
      <c r="AC8" s="636"/>
      <c r="AD8" s="636"/>
      <c r="AE8" s="636"/>
      <c r="AF8" s="636"/>
      <c r="AG8" s="636"/>
      <c r="AH8" s="636"/>
      <c r="AI8" s="636"/>
      <c r="AJ8" s="636"/>
      <c r="AK8" s="636"/>
      <c r="AL8" s="636"/>
      <c r="AM8" s="636"/>
      <c r="AN8" s="636"/>
      <c r="AO8" s="636"/>
      <c r="AP8" s="636"/>
      <c r="AQ8" s="636"/>
      <c r="AR8" s="636"/>
      <c r="AS8" s="636"/>
      <c r="AT8" s="636"/>
      <c r="AU8" s="636"/>
      <c r="AV8" s="636"/>
      <c r="AW8" s="636"/>
      <c r="AX8" s="636"/>
      <c r="AY8" s="956"/>
      <c r="AZ8" s="639"/>
      <c r="BA8" s="639"/>
      <c r="BB8" s="639"/>
      <c r="BC8" s="639"/>
      <c r="BD8" s="639"/>
      <c r="BE8" s="639"/>
      <c r="BF8" s="639"/>
      <c r="BG8" s="639"/>
      <c r="BH8" s="639"/>
      <c r="BI8" s="639"/>
      <c r="BJ8" s="639"/>
      <c r="BK8" s="639"/>
      <c r="BL8" s="639"/>
      <c r="BM8" s="639"/>
      <c r="BN8" s="639"/>
      <c r="BO8" s="639"/>
      <c r="BP8" s="639"/>
      <c r="BQ8" s="639"/>
      <c r="BR8" s="639"/>
      <c r="BS8" s="639"/>
      <c r="BT8" s="639"/>
      <c r="BU8" s="639"/>
      <c r="BV8" s="639"/>
    </row>
    <row r="9" spans="1:74" ht="11.05" customHeight="1" x14ac:dyDescent="0.2">
      <c r="A9" s="629" t="s">
        <v>258</v>
      </c>
      <c r="B9" s="601" t="s">
        <v>1176</v>
      </c>
      <c r="C9" s="451">
        <v>9.6199999999999992</v>
      </c>
      <c r="D9" s="451">
        <v>9.2799999999999994</v>
      </c>
      <c r="E9" s="451">
        <v>10.47</v>
      </c>
      <c r="F9" s="451">
        <v>12.27</v>
      </c>
      <c r="G9" s="451">
        <v>14.07</v>
      </c>
      <c r="H9" s="451">
        <v>17.739999999999998</v>
      </c>
      <c r="I9" s="451">
        <v>19.809999999999999</v>
      </c>
      <c r="J9" s="451">
        <v>20.86</v>
      </c>
      <c r="K9" s="451">
        <v>20.13</v>
      </c>
      <c r="L9" s="451">
        <v>17.399999999999999</v>
      </c>
      <c r="M9" s="451">
        <v>13.11</v>
      </c>
      <c r="N9" s="451">
        <v>13.08</v>
      </c>
      <c r="O9" s="451">
        <v>12.04</v>
      </c>
      <c r="P9" s="451">
        <v>12.15</v>
      </c>
      <c r="Q9" s="451">
        <v>12.94</v>
      </c>
      <c r="R9" s="451">
        <v>13.97</v>
      </c>
      <c r="S9" s="451">
        <v>17.68</v>
      </c>
      <c r="T9" s="451">
        <v>22.41</v>
      </c>
      <c r="U9" s="451">
        <v>24.57</v>
      </c>
      <c r="V9" s="451">
        <v>25.39</v>
      </c>
      <c r="W9" s="451">
        <v>24.52</v>
      </c>
      <c r="X9" s="451">
        <v>18.62</v>
      </c>
      <c r="Y9" s="451">
        <v>15.56</v>
      </c>
      <c r="Z9" s="451">
        <v>14.66</v>
      </c>
      <c r="AA9" s="451">
        <v>15.44</v>
      </c>
      <c r="AB9" s="451">
        <v>15.18</v>
      </c>
      <c r="AC9" s="451">
        <v>13.9</v>
      </c>
      <c r="AD9" s="451">
        <v>14.56</v>
      </c>
      <c r="AE9" s="451">
        <v>16.89</v>
      </c>
      <c r="AF9" s="451">
        <v>20.329999999999998</v>
      </c>
      <c r="AG9" s="451">
        <v>22.22</v>
      </c>
      <c r="AH9" s="451">
        <v>23.44</v>
      </c>
      <c r="AI9" s="451">
        <v>22.06</v>
      </c>
      <c r="AJ9" s="451">
        <v>16.86</v>
      </c>
      <c r="AK9" s="451">
        <v>13.49</v>
      </c>
      <c r="AL9" s="451">
        <v>13.05</v>
      </c>
      <c r="AM9" s="451">
        <v>11.81</v>
      </c>
      <c r="AN9" s="451">
        <v>13.25</v>
      </c>
      <c r="AO9" s="451">
        <v>13.79</v>
      </c>
      <c r="AP9" s="451">
        <v>14.57</v>
      </c>
      <c r="AQ9" s="451">
        <v>17.95</v>
      </c>
      <c r="AR9" s="451">
        <v>21.09</v>
      </c>
      <c r="AS9" s="451">
        <v>22.97</v>
      </c>
      <c r="AT9" s="451">
        <v>23.46</v>
      </c>
      <c r="AU9" s="451">
        <v>22.73</v>
      </c>
      <c r="AV9" s="451">
        <v>18.59</v>
      </c>
      <c r="AW9" s="451">
        <v>14.82</v>
      </c>
      <c r="AX9" s="451">
        <v>13.94379</v>
      </c>
      <c r="AY9" s="920">
        <v>12.635009999999999</v>
      </c>
      <c r="AZ9" s="374">
        <v>12.998150000000001</v>
      </c>
      <c r="BA9" s="374">
        <v>13.171469999999999</v>
      </c>
      <c r="BB9" s="374">
        <v>13.74175</v>
      </c>
      <c r="BC9" s="374">
        <v>16.436039999999998</v>
      </c>
      <c r="BD9" s="374">
        <v>19.88861</v>
      </c>
      <c r="BE9" s="374">
        <v>21.653490000000001</v>
      </c>
      <c r="BF9" s="374">
        <v>22.339649999999999</v>
      </c>
      <c r="BG9" s="374">
        <v>21.293980000000001</v>
      </c>
      <c r="BH9" s="374">
        <v>16.74475</v>
      </c>
      <c r="BI9" s="374">
        <v>13.61369</v>
      </c>
      <c r="BJ9" s="374">
        <v>13.01023</v>
      </c>
      <c r="BK9" s="374">
        <v>12.513920000000001</v>
      </c>
      <c r="BL9" s="374">
        <v>12.90577</v>
      </c>
      <c r="BM9" s="374">
        <v>13.216379999999999</v>
      </c>
      <c r="BN9" s="374">
        <v>13.86763</v>
      </c>
      <c r="BO9" s="374">
        <v>16.628540000000001</v>
      </c>
      <c r="BP9" s="374">
        <v>20.121390000000002</v>
      </c>
      <c r="BQ9" s="374">
        <v>21.93937</v>
      </c>
      <c r="BR9" s="374">
        <v>22.657520000000002</v>
      </c>
      <c r="BS9" s="374">
        <v>21.630579999999998</v>
      </c>
      <c r="BT9" s="374">
        <v>17.045249999999999</v>
      </c>
      <c r="BU9" s="374">
        <v>13.889279999999999</v>
      </c>
      <c r="BV9" s="374">
        <v>13.27558</v>
      </c>
    </row>
    <row r="10" spans="1:74" ht="11.05" customHeight="1" x14ac:dyDescent="0.2">
      <c r="A10" s="629" t="s">
        <v>354</v>
      </c>
      <c r="B10" s="631" t="s">
        <v>1025</v>
      </c>
      <c r="C10" s="451">
        <v>14.74420091</v>
      </c>
      <c r="D10" s="451">
        <v>14.445447290000001</v>
      </c>
      <c r="E10" s="451">
        <v>14.955145910000001</v>
      </c>
      <c r="F10" s="451">
        <v>15.606149179999999</v>
      </c>
      <c r="G10" s="451">
        <v>16.505636639999999</v>
      </c>
      <c r="H10" s="451">
        <v>17.688384660000001</v>
      </c>
      <c r="I10" s="451">
        <v>19.327849799999999</v>
      </c>
      <c r="J10" s="451">
        <v>21.585640609999999</v>
      </c>
      <c r="K10" s="451">
        <v>20.425586939999999</v>
      </c>
      <c r="L10" s="451">
        <v>19.11876737</v>
      </c>
      <c r="M10" s="451">
        <v>17.338174169999998</v>
      </c>
      <c r="N10" s="451">
        <v>17.468619029999999</v>
      </c>
      <c r="O10" s="451">
        <v>17.16431918</v>
      </c>
      <c r="P10" s="451">
        <v>17.72438872</v>
      </c>
      <c r="Q10" s="451">
        <v>18.406625300000002</v>
      </c>
      <c r="R10" s="451">
        <v>20.308539440000001</v>
      </c>
      <c r="S10" s="451">
        <v>20.858395000000002</v>
      </c>
      <c r="T10" s="451">
        <v>23.089767380000001</v>
      </c>
      <c r="U10" s="451">
        <v>25.741964379999999</v>
      </c>
      <c r="V10" s="451">
        <v>27.191548260000001</v>
      </c>
      <c r="W10" s="451">
        <v>25.93639486</v>
      </c>
      <c r="X10" s="451">
        <v>21.903237470000001</v>
      </c>
      <c r="Y10" s="451">
        <v>21.214676090000001</v>
      </c>
      <c r="Z10" s="451">
        <v>21.480328329999999</v>
      </c>
      <c r="AA10" s="451">
        <v>21.78173408</v>
      </c>
      <c r="AB10" s="451">
        <v>21.389194710000002</v>
      </c>
      <c r="AC10" s="451">
        <v>20.357581809999999</v>
      </c>
      <c r="AD10" s="451">
        <v>20.380072739999999</v>
      </c>
      <c r="AE10" s="451">
        <v>20.71428238</v>
      </c>
      <c r="AF10" s="451">
        <v>20.748698640000001</v>
      </c>
      <c r="AG10" s="451">
        <v>22.05461704</v>
      </c>
      <c r="AH10" s="451">
        <v>23.21558881</v>
      </c>
      <c r="AI10" s="451">
        <v>22.515056860000001</v>
      </c>
      <c r="AJ10" s="451">
        <v>18.969344169999999</v>
      </c>
      <c r="AK10" s="451">
        <v>17.343243180000002</v>
      </c>
      <c r="AL10" s="451">
        <v>19.911340119999998</v>
      </c>
      <c r="AM10" s="451">
        <v>18.637625249999999</v>
      </c>
      <c r="AN10" s="451">
        <v>19.30862612</v>
      </c>
      <c r="AO10" s="451">
        <v>19.629692899999998</v>
      </c>
      <c r="AP10" s="451">
        <v>20.2601619</v>
      </c>
      <c r="AQ10" s="451">
        <v>20.649392639999999</v>
      </c>
      <c r="AR10" s="451">
        <v>21.24524907</v>
      </c>
      <c r="AS10" s="451">
        <v>23.887454439999999</v>
      </c>
      <c r="AT10" s="451">
        <v>23.95958967</v>
      </c>
      <c r="AU10" s="451">
        <v>23.620204990000001</v>
      </c>
      <c r="AV10" s="451">
        <v>18.462419440000001</v>
      </c>
      <c r="AW10" s="451">
        <v>20.043330569999998</v>
      </c>
      <c r="AX10" s="451">
        <v>20.084099999999999</v>
      </c>
      <c r="AY10" s="920">
        <v>19.62989</v>
      </c>
      <c r="AZ10" s="374">
        <v>19.88345</v>
      </c>
      <c r="BA10" s="374">
        <v>19.819430000000001</v>
      </c>
      <c r="BB10" s="374">
        <v>20.512409999999999</v>
      </c>
      <c r="BC10" s="374">
        <v>20.880490000000002</v>
      </c>
      <c r="BD10" s="374">
        <v>21.77336</v>
      </c>
      <c r="BE10" s="374">
        <v>23.851749999999999</v>
      </c>
      <c r="BF10" s="374">
        <v>24.834540000000001</v>
      </c>
      <c r="BG10" s="374">
        <v>23.926269999999999</v>
      </c>
      <c r="BH10" s="374">
        <v>20.184180000000001</v>
      </c>
      <c r="BI10" s="374">
        <v>19.334700000000002</v>
      </c>
      <c r="BJ10" s="374">
        <v>19.548739999999999</v>
      </c>
      <c r="BK10" s="374">
        <v>19.167919999999999</v>
      </c>
      <c r="BL10" s="374">
        <v>19.513290000000001</v>
      </c>
      <c r="BM10" s="374">
        <v>19.539100000000001</v>
      </c>
      <c r="BN10" s="374">
        <v>20.29401</v>
      </c>
      <c r="BO10" s="374">
        <v>20.71857</v>
      </c>
      <c r="BP10" s="374">
        <v>21.657419999999998</v>
      </c>
      <c r="BQ10" s="374">
        <v>23.77251</v>
      </c>
      <c r="BR10" s="374">
        <v>24.793579999999999</v>
      </c>
      <c r="BS10" s="374">
        <v>23.92333</v>
      </c>
      <c r="BT10" s="374">
        <v>20.20627</v>
      </c>
      <c r="BU10" s="374">
        <v>19.384679999999999</v>
      </c>
      <c r="BV10" s="374">
        <v>19.628699999999998</v>
      </c>
    </row>
    <row r="11" spans="1:74" ht="11.05" customHeight="1" x14ac:dyDescent="0.2">
      <c r="A11" s="629" t="s">
        <v>355</v>
      </c>
      <c r="B11" s="632" t="s">
        <v>1026</v>
      </c>
      <c r="C11" s="451">
        <v>10.30597715</v>
      </c>
      <c r="D11" s="451">
        <v>10.22381324</v>
      </c>
      <c r="E11" s="451">
        <v>10.84259419</v>
      </c>
      <c r="F11" s="451">
        <v>12.36274669</v>
      </c>
      <c r="G11" s="451">
        <v>13.592349479999999</v>
      </c>
      <c r="H11" s="451">
        <v>16.152996940000001</v>
      </c>
      <c r="I11" s="451">
        <v>18.99930732</v>
      </c>
      <c r="J11" s="451">
        <v>20.4625415</v>
      </c>
      <c r="K11" s="451">
        <v>19.552949550000001</v>
      </c>
      <c r="L11" s="451">
        <v>19.571612559999998</v>
      </c>
      <c r="M11" s="451">
        <v>14.33570576</v>
      </c>
      <c r="N11" s="451">
        <v>13.04345125</v>
      </c>
      <c r="O11" s="451">
        <v>12.73203123</v>
      </c>
      <c r="P11" s="451">
        <v>12.4435307</v>
      </c>
      <c r="Q11" s="451">
        <v>13.25834648</v>
      </c>
      <c r="R11" s="451">
        <v>13.72065323</v>
      </c>
      <c r="S11" s="451">
        <v>15.81388009</v>
      </c>
      <c r="T11" s="451">
        <v>21.424237309999999</v>
      </c>
      <c r="U11" s="451">
        <v>23.382770189999999</v>
      </c>
      <c r="V11" s="451">
        <v>24.015501929999999</v>
      </c>
      <c r="W11" s="451">
        <v>24.063182319999999</v>
      </c>
      <c r="X11" s="451">
        <v>19.357632850000002</v>
      </c>
      <c r="Y11" s="451">
        <v>17.5892695</v>
      </c>
      <c r="Z11" s="451">
        <v>15.817143079999999</v>
      </c>
      <c r="AA11" s="451">
        <v>16.119487809999999</v>
      </c>
      <c r="AB11" s="451">
        <v>15.705168799999999</v>
      </c>
      <c r="AC11" s="451">
        <v>14.652570949999999</v>
      </c>
      <c r="AD11" s="451">
        <v>14.82324852</v>
      </c>
      <c r="AE11" s="451">
        <v>16.05255438</v>
      </c>
      <c r="AF11" s="451">
        <v>18.69665432</v>
      </c>
      <c r="AG11" s="451">
        <v>20.60114561</v>
      </c>
      <c r="AH11" s="451">
        <v>21.50619627</v>
      </c>
      <c r="AI11" s="451">
        <v>20.008200460000001</v>
      </c>
      <c r="AJ11" s="451">
        <v>17.390207700000001</v>
      </c>
      <c r="AK11" s="451">
        <v>14.38609905</v>
      </c>
      <c r="AL11" s="451">
        <v>13.219055819999999</v>
      </c>
      <c r="AM11" s="451">
        <v>13.19162062</v>
      </c>
      <c r="AN11" s="451">
        <v>13.384161199999999</v>
      </c>
      <c r="AO11" s="451">
        <v>13.893394580000001</v>
      </c>
      <c r="AP11" s="451">
        <v>14.107164640000001</v>
      </c>
      <c r="AQ11" s="451">
        <v>16.966967019999998</v>
      </c>
      <c r="AR11" s="451">
        <v>19.800684839999999</v>
      </c>
      <c r="AS11" s="451">
        <v>21.617575389999999</v>
      </c>
      <c r="AT11" s="451">
        <v>21.76229167</v>
      </c>
      <c r="AU11" s="451">
        <v>21.21258023</v>
      </c>
      <c r="AV11" s="451">
        <v>18.906275560000001</v>
      </c>
      <c r="AW11" s="451">
        <v>16.497178829999999</v>
      </c>
      <c r="AX11" s="451">
        <v>14.341519999999999</v>
      </c>
      <c r="AY11" s="920">
        <v>13.6973</v>
      </c>
      <c r="AZ11" s="374">
        <v>13.394489999999999</v>
      </c>
      <c r="BA11" s="374">
        <v>13.472770000000001</v>
      </c>
      <c r="BB11" s="374">
        <v>13.68544</v>
      </c>
      <c r="BC11" s="374">
        <v>15.37566</v>
      </c>
      <c r="BD11" s="374">
        <v>18.30208</v>
      </c>
      <c r="BE11" s="374">
        <v>20.345400000000001</v>
      </c>
      <c r="BF11" s="374">
        <v>20.840669999999999</v>
      </c>
      <c r="BG11" s="374">
        <v>20.003830000000001</v>
      </c>
      <c r="BH11" s="374">
        <v>17.408629999999999</v>
      </c>
      <c r="BI11" s="374">
        <v>14.7887</v>
      </c>
      <c r="BJ11" s="374">
        <v>13.41399</v>
      </c>
      <c r="BK11" s="374">
        <v>13.377829999999999</v>
      </c>
      <c r="BL11" s="374">
        <v>13.42177</v>
      </c>
      <c r="BM11" s="374">
        <v>13.63231</v>
      </c>
      <c r="BN11" s="374">
        <v>13.9191</v>
      </c>
      <c r="BO11" s="374">
        <v>15.68878</v>
      </c>
      <c r="BP11" s="374">
        <v>18.71303</v>
      </c>
      <c r="BQ11" s="374">
        <v>20.82469</v>
      </c>
      <c r="BR11" s="374">
        <v>21.34008</v>
      </c>
      <c r="BS11" s="374">
        <v>20.487929999999999</v>
      </c>
      <c r="BT11" s="374">
        <v>17.82743</v>
      </c>
      <c r="BU11" s="374">
        <v>15.154590000000001</v>
      </c>
      <c r="BV11" s="374">
        <v>13.75695</v>
      </c>
    </row>
    <row r="12" spans="1:74" ht="11.05" customHeight="1" x14ac:dyDescent="0.2">
      <c r="A12" s="629" t="s">
        <v>356</v>
      </c>
      <c r="B12" s="631" t="s">
        <v>1233</v>
      </c>
      <c r="C12" s="451">
        <v>7.1008479099999997</v>
      </c>
      <c r="D12" s="451">
        <v>7.0580455940000002</v>
      </c>
      <c r="E12" s="451">
        <v>8.5722742969999999</v>
      </c>
      <c r="F12" s="451">
        <v>10.49917619</v>
      </c>
      <c r="G12" s="451">
        <v>13.01368796</v>
      </c>
      <c r="H12" s="451">
        <v>19.815797150000002</v>
      </c>
      <c r="I12" s="451">
        <v>22.048625040000001</v>
      </c>
      <c r="J12" s="451">
        <v>23.097180080000001</v>
      </c>
      <c r="K12" s="451">
        <v>22.23279458</v>
      </c>
      <c r="L12" s="451">
        <v>15.946036039999999</v>
      </c>
      <c r="M12" s="451">
        <v>10.91822582</v>
      </c>
      <c r="N12" s="451">
        <v>10.519188939999999</v>
      </c>
      <c r="O12" s="451">
        <v>9.4327922419999997</v>
      </c>
      <c r="P12" s="451">
        <v>9.8003163779999998</v>
      </c>
      <c r="Q12" s="451">
        <v>10.64332662</v>
      </c>
      <c r="R12" s="451">
        <v>11.83065983</v>
      </c>
      <c r="S12" s="451">
        <v>17.298345250000001</v>
      </c>
      <c r="T12" s="451">
        <v>23.48068593</v>
      </c>
      <c r="U12" s="451">
        <v>26.64329721</v>
      </c>
      <c r="V12" s="451">
        <v>27.70824167</v>
      </c>
      <c r="W12" s="451">
        <v>24.11382167</v>
      </c>
      <c r="X12" s="451">
        <v>16.515045480000001</v>
      </c>
      <c r="Y12" s="451">
        <v>13.66143574</v>
      </c>
      <c r="Z12" s="451">
        <v>11.95250113</v>
      </c>
      <c r="AA12" s="451">
        <v>11.500910530000001</v>
      </c>
      <c r="AB12" s="451">
        <v>11.162652400000001</v>
      </c>
      <c r="AC12" s="451">
        <v>10.36264577</v>
      </c>
      <c r="AD12" s="451">
        <v>10.805496310000001</v>
      </c>
      <c r="AE12" s="451">
        <v>13.993255039999999</v>
      </c>
      <c r="AF12" s="451">
        <v>20.72703078</v>
      </c>
      <c r="AG12" s="451">
        <v>22.848532859999999</v>
      </c>
      <c r="AH12" s="451">
        <v>24.240669579999999</v>
      </c>
      <c r="AI12" s="451">
        <v>22.024241719999999</v>
      </c>
      <c r="AJ12" s="451">
        <v>13.44597066</v>
      </c>
      <c r="AK12" s="451">
        <v>10.10130972</v>
      </c>
      <c r="AL12" s="451">
        <v>9.6871588269999993</v>
      </c>
      <c r="AM12" s="451">
        <v>8.2331642830000007</v>
      </c>
      <c r="AN12" s="451">
        <v>10.0286563</v>
      </c>
      <c r="AO12" s="451">
        <v>10.247435530000001</v>
      </c>
      <c r="AP12" s="451">
        <v>11.44354152</v>
      </c>
      <c r="AQ12" s="451">
        <v>17.43618365</v>
      </c>
      <c r="AR12" s="451">
        <v>21.42039553</v>
      </c>
      <c r="AS12" s="451">
        <v>23.557616429999999</v>
      </c>
      <c r="AT12" s="451">
        <v>23.337417590000001</v>
      </c>
      <c r="AU12" s="451">
        <v>23.104941629999999</v>
      </c>
      <c r="AV12" s="451">
        <v>15.79494347</v>
      </c>
      <c r="AW12" s="451">
        <v>11.22464989</v>
      </c>
      <c r="AX12" s="451">
        <v>10.549569999999999</v>
      </c>
      <c r="AY12" s="920">
        <v>9.1150610000000007</v>
      </c>
      <c r="AZ12" s="374">
        <v>9.9094049999999996</v>
      </c>
      <c r="BA12" s="374">
        <v>9.9897860000000005</v>
      </c>
      <c r="BB12" s="374">
        <v>10.89973</v>
      </c>
      <c r="BC12" s="374">
        <v>14.72284</v>
      </c>
      <c r="BD12" s="374">
        <v>20.59994</v>
      </c>
      <c r="BE12" s="374">
        <v>22.708770000000001</v>
      </c>
      <c r="BF12" s="374">
        <v>23.393910000000002</v>
      </c>
      <c r="BG12" s="374">
        <v>21.687750000000001</v>
      </c>
      <c r="BH12" s="374">
        <v>14.24933</v>
      </c>
      <c r="BI12" s="374">
        <v>10.96682</v>
      </c>
      <c r="BJ12" s="374">
        <v>10.35289</v>
      </c>
      <c r="BK12" s="374">
        <v>9.5269779999999997</v>
      </c>
      <c r="BL12" s="374">
        <v>10.31869</v>
      </c>
      <c r="BM12" s="374">
        <v>10.447950000000001</v>
      </c>
      <c r="BN12" s="374">
        <v>11.38795</v>
      </c>
      <c r="BO12" s="374">
        <v>15.37093</v>
      </c>
      <c r="BP12" s="374">
        <v>21.468450000000001</v>
      </c>
      <c r="BQ12" s="374">
        <v>23.612439999999999</v>
      </c>
      <c r="BR12" s="374">
        <v>24.26229</v>
      </c>
      <c r="BS12" s="374">
        <v>22.443770000000001</v>
      </c>
      <c r="BT12" s="374">
        <v>14.71068</v>
      </c>
      <c r="BU12" s="374">
        <v>11.31288</v>
      </c>
      <c r="BV12" s="374">
        <v>10.670809999999999</v>
      </c>
    </row>
    <row r="13" spans="1:74" ht="11.05" customHeight="1" x14ac:dyDescent="0.2">
      <c r="A13" s="629" t="s">
        <v>357</v>
      </c>
      <c r="B13" s="631" t="s">
        <v>1234</v>
      </c>
      <c r="C13" s="451">
        <v>7.3214945340000002</v>
      </c>
      <c r="D13" s="451">
        <v>7.1986086140000003</v>
      </c>
      <c r="E13" s="451">
        <v>8.4220003210000005</v>
      </c>
      <c r="F13" s="451">
        <v>9.7939907260000005</v>
      </c>
      <c r="G13" s="451">
        <v>12.06546048</v>
      </c>
      <c r="H13" s="451">
        <v>16.942730699999998</v>
      </c>
      <c r="I13" s="451">
        <v>19.887176849999999</v>
      </c>
      <c r="J13" s="451">
        <v>21.146926069999999</v>
      </c>
      <c r="K13" s="451">
        <v>20.376039169999999</v>
      </c>
      <c r="L13" s="451">
        <v>17.021042640000001</v>
      </c>
      <c r="M13" s="451">
        <v>11.979855929999999</v>
      </c>
      <c r="N13" s="451">
        <v>11.67724159</v>
      </c>
      <c r="O13" s="451">
        <v>10.843888959999999</v>
      </c>
      <c r="P13" s="451">
        <v>11.42049838</v>
      </c>
      <c r="Q13" s="451">
        <v>12.028313130000001</v>
      </c>
      <c r="R13" s="451">
        <v>12.38654393</v>
      </c>
      <c r="S13" s="451">
        <v>17.053071159999998</v>
      </c>
      <c r="T13" s="451">
        <v>23.15858579</v>
      </c>
      <c r="U13" s="451">
        <v>24.180344080000001</v>
      </c>
      <c r="V13" s="451">
        <v>25.872034979999999</v>
      </c>
      <c r="W13" s="451">
        <v>24.384873949999999</v>
      </c>
      <c r="X13" s="451">
        <v>16.465357180000002</v>
      </c>
      <c r="Y13" s="451">
        <v>12.55974829</v>
      </c>
      <c r="Z13" s="451">
        <v>12.66621031</v>
      </c>
      <c r="AA13" s="451">
        <v>13.27172755</v>
      </c>
      <c r="AB13" s="451">
        <v>13.757811350000001</v>
      </c>
      <c r="AC13" s="451">
        <v>12.93058613</v>
      </c>
      <c r="AD13" s="451">
        <v>13.174848190000001</v>
      </c>
      <c r="AE13" s="451">
        <v>17.08322978</v>
      </c>
      <c r="AF13" s="451">
        <v>21.48814745</v>
      </c>
      <c r="AG13" s="451">
        <v>22.853950510000001</v>
      </c>
      <c r="AH13" s="451">
        <v>22.939955300000001</v>
      </c>
      <c r="AI13" s="451">
        <v>21.079946209999999</v>
      </c>
      <c r="AJ13" s="451">
        <v>14.29007112</v>
      </c>
      <c r="AK13" s="451">
        <v>10.965262600000001</v>
      </c>
      <c r="AL13" s="451">
        <v>10.54705343</v>
      </c>
      <c r="AM13" s="451">
        <v>9.7961325850000005</v>
      </c>
      <c r="AN13" s="451">
        <v>11.56758597</v>
      </c>
      <c r="AO13" s="451">
        <v>11.050953270000001</v>
      </c>
      <c r="AP13" s="451">
        <v>12.696193210000001</v>
      </c>
      <c r="AQ13" s="451">
        <v>17.047649580000002</v>
      </c>
      <c r="AR13" s="451">
        <v>22.682065680000001</v>
      </c>
      <c r="AS13" s="451">
        <v>23.094367890000001</v>
      </c>
      <c r="AT13" s="451">
        <v>23.074039450000001</v>
      </c>
      <c r="AU13" s="451">
        <v>22.204201130000001</v>
      </c>
      <c r="AV13" s="451">
        <v>17.953531330000001</v>
      </c>
      <c r="AW13" s="451">
        <v>12.19910297</v>
      </c>
      <c r="AX13" s="451">
        <v>11.759550000000001</v>
      </c>
      <c r="AY13" s="920">
        <v>10.621650000000001</v>
      </c>
      <c r="AZ13" s="374">
        <v>11.05078</v>
      </c>
      <c r="BA13" s="374">
        <v>11.433730000000001</v>
      </c>
      <c r="BB13" s="374">
        <v>12.037000000000001</v>
      </c>
      <c r="BC13" s="374">
        <v>15.77722</v>
      </c>
      <c r="BD13" s="374">
        <v>20.663969999999999</v>
      </c>
      <c r="BE13" s="374">
        <v>21.615179999999999</v>
      </c>
      <c r="BF13" s="374">
        <v>22.3003</v>
      </c>
      <c r="BG13" s="374">
        <v>20.823270000000001</v>
      </c>
      <c r="BH13" s="374">
        <v>14.402559999999999</v>
      </c>
      <c r="BI13" s="374">
        <v>11.05461</v>
      </c>
      <c r="BJ13" s="374">
        <v>10.805680000000001</v>
      </c>
      <c r="BK13" s="374">
        <v>10.03304</v>
      </c>
      <c r="BL13" s="374">
        <v>10.593260000000001</v>
      </c>
      <c r="BM13" s="374">
        <v>11.07349</v>
      </c>
      <c r="BN13" s="374">
        <v>11.749359999999999</v>
      </c>
      <c r="BO13" s="374">
        <v>15.49696</v>
      </c>
      <c r="BP13" s="374">
        <v>20.400410000000001</v>
      </c>
      <c r="BQ13" s="374">
        <v>21.427140000000001</v>
      </c>
      <c r="BR13" s="374">
        <v>22.180019999999999</v>
      </c>
      <c r="BS13" s="374">
        <v>20.771439999999998</v>
      </c>
      <c r="BT13" s="374">
        <v>14.40016</v>
      </c>
      <c r="BU13" s="374">
        <v>11.0831</v>
      </c>
      <c r="BV13" s="374">
        <v>10.86248</v>
      </c>
    </row>
    <row r="14" spans="1:74" ht="11.05" customHeight="1" x14ac:dyDescent="0.2">
      <c r="A14" s="629" t="s">
        <v>358</v>
      </c>
      <c r="B14" s="631" t="s">
        <v>1087</v>
      </c>
      <c r="C14" s="451">
        <v>11.13512796</v>
      </c>
      <c r="D14" s="451">
        <v>11.49435233</v>
      </c>
      <c r="E14" s="451">
        <v>13.04027337</v>
      </c>
      <c r="F14" s="451">
        <v>14.578710190000001</v>
      </c>
      <c r="G14" s="451">
        <v>18.718330269999999</v>
      </c>
      <c r="H14" s="451">
        <v>23.46793959</v>
      </c>
      <c r="I14" s="451">
        <v>25.931261060000001</v>
      </c>
      <c r="J14" s="451">
        <v>26.718150130000001</v>
      </c>
      <c r="K14" s="451">
        <v>26.73913074</v>
      </c>
      <c r="L14" s="451">
        <v>23.838040679999999</v>
      </c>
      <c r="M14" s="451">
        <v>15.01772016</v>
      </c>
      <c r="N14" s="451">
        <v>15.080063920000001</v>
      </c>
      <c r="O14" s="451">
        <v>13.17831281</v>
      </c>
      <c r="P14" s="451">
        <v>13.761438589999999</v>
      </c>
      <c r="Q14" s="451">
        <v>15.46502763</v>
      </c>
      <c r="R14" s="451">
        <v>17.686786949999998</v>
      </c>
      <c r="S14" s="451">
        <v>22.706556299999999</v>
      </c>
      <c r="T14" s="451">
        <v>29.205494890000001</v>
      </c>
      <c r="U14" s="451">
        <v>33.353011350000003</v>
      </c>
      <c r="V14" s="451">
        <v>30.530696819999999</v>
      </c>
      <c r="W14" s="451">
        <v>31.208406929999999</v>
      </c>
      <c r="X14" s="451">
        <v>22.200389860000001</v>
      </c>
      <c r="Y14" s="451">
        <v>17.620999730000001</v>
      </c>
      <c r="Z14" s="451">
        <v>15.55838584</v>
      </c>
      <c r="AA14" s="451">
        <v>17.348535729999998</v>
      </c>
      <c r="AB14" s="451">
        <v>17.581092300000002</v>
      </c>
      <c r="AC14" s="451">
        <v>15.973521509999999</v>
      </c>
      <c r="AD14" s="451">
        <v>17.31032076</v>
      </c>
      <c r="AE14" s="451">
        <v>20.839202220000001</v>
      </c>
      <c r="AF14" s="451">
        <v>26.087648810000001</v>
      </c>
      <c r="AG14" s="451">
        <v>29.06480389</v>
      </c>
      <c r="AH14" s="451">
        <v>30.178013750000002</v>
      </c>
      <c r="AI14" s="451">
        <v>29.009936799999998</v>
      </c>
      <c r="AJ14" s="451">
        <v>22.087786439999999</v>
      </c>
      <c r="AK14" s="451">
        <v>15.357024190000001</v>
      </c>
      <c r="AL14" s="451">
        <v>14.19358364</v>
      </c>
      <c r="AM14" s="451">
        <v>13.734377970000001</v>
      </c>
      <c r="AN14" s="451">
        <v>14.60799413</v>
      </c>
      <c r="AO14" s="451">
        <v>15.904676690000001</v>
      </c>
      <c r="AP14" s="451">
        <v>17.471731250000001</v>
      </c>
      <c r="AQ14" s="451">
        <v>23.66940482</v>
      </c>
      <c r="AR14" s="451">
        <v>29.523195050000002</v>
      </c>
      <c r="AS14" s="451">
        <v>32.3017824</v>
      </c>
      <c r="AT14" s="451">
        <v>31.98671448</v>
      </c>
      <c r="AU14" s="451">
        <v>31.20720021</v>
      </c>
      <c r="AV14" s="451">
        <v>24.193239760000001</v>
      </c>
      <c r="AW14" s="451">
        <v>19.210373400000002</v>
      </c>
      <c r="AX14" s="451">
        <v>15.84332</v>
      </c>
      <c r="AY14" s="920">
        <v>13.72189</v>
      </c>
      <c r="AZ14" s="374">
        <v>14.78519</v>
      </c>
      <c r="BA14" s="374">
        <v>15.76685</v>
      </c>
      <c r="BB14" s="374">
        <v>17.005050000000001</v>
      </c>
      <c r="BC14" s="374">
        <v>21.213100000000001</v>
      </c>
      <c r="BD14" s="374">
        <v>26.311360000000001</v>
      </c>
      <c r="BE14" s="374">
        <v>28.990739999999999</v>
      </c>
      <c r="BF14" s="374">
        <v>28.43656</v>
      </c>
      <c r="BG14" s="374">
        <v>28.04102</v>
      </c>
      <c r="BH14" s="374">
        <v>21.986249999999998</v>
      </c>
      <c r="BI14" s="374">
        <v>16.12349</v>
      </c>
      <c r="BJ14" s="374">
        <v>14.66583</v>
      </c>
      <c r="BK14" s="374">
        <v>14.596579999999999</v>
      </c>
      <c r="BL14" s="374">
        <v>15.347239999999999</v>
      </c>
      <c r="BM14" s="374">
        <v>16.35163</v>
      </c>
      <c r="BN14" s="374">
        <v>17.589829999999999</v>
      </c>
      <c r="BO14" s="374">
        <v>21.872340000000001</v>
      </c>
      <c r="BP14" s="374">
        <v>27.040289999999999</v>
      </c>
      <c r="BQ14" s="374">
        <v>29.697040000000001</v>
      </c>
      <c r="BR14" s="374">
        <v>29.041889999999999</v>
      </c>
      <c r="BS14" s="374">
        <v>28.571819999999999</v>
      </c>
      <c r="BT14" s="374">
        <v>22.359860000000001</v>
      </c>
      <c r="BU14" s="374">
        <v>16.397169999999999</v>
      </c>
      <c r="BV14" s="374">
        <v>14.92459</v>
      </c>
    </row>
    <row r="15" spans="1:74" ht="11.05" customHeight="1" x14ac:dyDescent="0.2">
      <c r="A15" s="629" t="s">
        <v>359</v>
      </c>
      <c r="B15" s="631" t="s">
        <v>1235</v>
      </c>
      <c r="C15" s="451">
        <v>9.6693723610000006</v>
      </c>
      <c r="D15" s="451">
        <v>8.7670624010000004</v>
      </c>
      <c r="E15" s="451">
        <v>10.20031472</v>
      </c>
      <c r="F15" s="451">
        <v>12.578397600000001</v>
      </c>
      <c r="G15" s="451">
        <v>15.702379880000001</v>
      </c>
      <c r="H15" s="451">
        <v>20.934689559999999</v>
      </c>
      <c r="I15" s="451">
        <v>21.995502120000001</v>
      </c>
      <c r="J15" s="451">
        <v>25.168100469999999</v>
      </c>
      <c r="K15" s="451">
        <v>22.92572302</v>
      </c>
      <c r="L15" s="451">
        <v>19.916550919999999</v>
      </c>
      <c r="M15" s="451">
        <v>13.269114399999999</v>
      </c>
      <c r="N15" s="451">
        <v>13.780494879999999</v>
      </c>
      <c r="O15" s="451">
        <v>11.44511696</v>
      </c>
      <c r="P15" s="451">
        <v>11.300971150000001</v>
      </c>
      <c r="Q15" s="451">
        <v>12.802006560000001</v>
      </c>
      <c r="R15" s="451">
        <v>13.491728070000001</v>
      </c>
      <c r="S15" s="451">
        <v>19.93130923</v>
      </c>
      <c r="T15" s="451">
        <v>25.398574249999999</v>
      </c>
      <c r="U15" s="451">
        <v>27.190692380000002</v>
      </c>
      <c r="V15" s="451">
        <v>25.703389600000001</v>
      </c>
      <c r="W15" s="451">
        <v>25.931812879999999</v>
      </c>
      <c r="X15" s="451">
        <v>20.231848400000001</v>
      </c>
      <c r="Y15" s="451">
        <v>15.798160360000001</v>
      </c>
      <c r="Z15" s="451">
        <v>13.84848929</v>
      </c>
      <c r="AA15" s="451">
        <v>14.29947469</v>
      </c>
      <c r="AB15" s="451">
        <v>13.85799102</v>
      </c>
      <c r="AC15" s="451">
        <v>13.08765809</v>
      </c>
      <c r="AD15" s="451">
        <v>14.28071482</v>
      </c>
      <c r="AE15" s="451">
        <v>18.212056830000002</v>
      </c>
      <c r="AF15" s="451">
        <v>21.69966368</v>
      </c>
      <c r="AG15" s="451">
        <v>23.27133834</v>
      </c>
      <c r="AH15" s="451">
        <v>24.354789109999999</v>
      </c>
      <c r="AI15" s="451">
        <v>23.350834079999998</v>
      </c>
      <c r="AJ15" s="451">
        <v>18.698260170000001</v>
      </c>
      <c r="AK15" s="451">
        <v>13.841010219999999</v>
      </c>
      <c r="AL15" s="451">
        <v>12.14726673</v>
      </c>
      <c r="AM15" s="451">
        <v>10.827302789999999</v>
      </c>
      <c r="AN15" s="451">
        <v>11.97866803</v>
      </c>
      <c r="AO15" s="451">
        <v>13.04959498</v>
      </c>
      <c r="AP15" s="451">
        <v>13.59550686</v>
      </c>
      <c r="AQ15" s="451">
        <v>18.035894500000001</v>
      </c>
      <c r="AR15" s="451">
        <v>20.244522530000001</v>
      </c>
      <c r="AS15" s="451">
        <v>23.248919650000001</v>
      </c>
      <c r="AT15" s="451">
        <v>27.849421540000002</v>
      </c>
      <c r="AU15" s="451">
        <v>22.42598207</v>
      </c>
      <c r="AV15" s="451">
        <v>19.041061679999999</v>
      </c>
      <c r="AW15" s="451">
        <v>16.47224559</v>
      </c>
      <c r="AX15" s="451">
        <v>13.688789999999999</v>
      </c>
      <c r="AY15" s="920">
        <v>11.86317</v>
      </c>
      <c r="AZ15" s="374">
        <v>12.0136</v>
      </c>
      <c r="BA15" s="374">
        <v>12.499359999999999</v>
      </c>
      <c r="BB15" s="374">
        <v>13.1868</v>
      </c>
      <c r="BC15" s="374">
        <v>17.34385</v>
      </c>
      <c r="BD15" s="374">
        <v>21.010819999999999</v>
      </c>
      <c r="BE15" s="374">
        <v>22.154669999999999</v>
      </c>
      <c r="BF15" s="374">
        <v>23.549489999999999</v>
      </c>
      <c r="BG15" s="374">
        <v>21.40662</v>
      </c>
      <c r="BH15" s="374">
        <v>17.505189999999999</v>
      </c>
      <c r="BI15" s="374">
        <v>13.31729</v>
      </c>
      <c r="BJ15" s="374">
        <v>11.73471</v>
      </c>
      <c r="BK15" s="374">
        <v>11.565849999999999</v>
      </c>
      <c r="BL15" s="374">
        <v>11.962160000000001</v>
      </c>
      <c r="BM15" s="374">
        <v>12.589829999999999</v>
      </c>
      <c r="BN15" s="374">
        <v>13.356769999999999</v>
      </c>
      <c r="BO15" s="374">
        <v>17.61354</v>
      </c>
      <c r="BP15" s="374">
        <v>21.35838</v>
      </c>
      <c r="BQ15" s="374">
        <v>22.519010000000002</v>
      </c>
      <c r="BR15" s="374">
        <v>23.921040000000001</v>
      </c>
      <c r="BS15" s="374">
        <v>21.73142</v>
      </c>
      <c r="BT15" s="374">
        <v>17.758939999999999</v>
      </c>
      <c r="BU15" s="374">
        <v>13.52064</v>
      </c>
      <c r="BV15" s="374">
        <v>11.927239999999999</v>
      </c>
    </row>
    <row r="16" spans="1:74" ht="11.05" customHeight="1" x14ac:dyDescent="0.2">
      <c r="A16" s="629" t="s">
        <v>360</v>
      </c>
      <c r="B16" s="631" t="s">
        <v>1236</v>
      </c>
      <c r="C16" s="451">
        <v>9.9692196230000008</v>
      </c>
      <c r="D16" s="451">
        <v>8.4793528669999993</v>
      </c>
      <c r="E16" s="451">
        <v>9.1426933819999991</v>
      </c>
      <c r="F16" s="451">
        <v>13.368200529999999</v>
      </c>
      <c r="G16" s="451">
        <v>16.238494079999999</v>
      </c>
      <c r="H16" s="451">
        <v>19.93885672</v>
      </c>
      <c r="I16" s="451">
        <v>22.433540130000001</v>
      </c>
      <c r="J16" s="451">
        <v>24.705247570000001</v>
      </c>
      <c r="K16" s="451">
        <v>23.859368809999999</v>
      </c>
      <c r="L16" s="451">
        <v>22.946788210000001</v>
      </c>
      <c r="M16" s="451">
        <v>16.124117630000001</v>
      </c>
      <c r="N16" s="451">
        <v>16.987405290000002</v>
      </c>
      <c r="O16" s="451">
        <v>13.022708809999999</v>
      </c>
      <c r="P16" s="451">
        <v>11.931453830000001</v>
      </c>
      <c r="Q16" s="451">
        <v>12.80010412</v>
      </c>
      <c r="R16" s="451">
        <v>16.63304613</v>
      </c>
      <c r="S16" s="451">
        <v>23.607738080000001</v>
      </c>
      <c r="T16" s="451">
        <v>26.720704560000001</v>
      </c>
      <c r="U16" s="451">
        <v>28.891864349999999</v>
      </c>
      <c r="V16" s="451">
        <v>32.812965980000001</v>
      </c>
      <c r="W16" s="451">
        <v>31.239172759999999</v>
      </c>
      <c r="X16" s="451">
        <v>26.560514099999999</v>
      </c>
      <c r="Y16" s="451">
        <v>17.735418500000002</v>
      </c>
      <c r="Z16" s="451">
        <v>15.16308793</v>
      </c>
      <c r="AA16" s="451">
        <v>15.15397248</v>
      </c>
      <c r="AB16" s="451">
        <v>13.80168244</v>
      </c>
      <c r="AC16" s="451">
        <v>14.62498922</v>
      </c>
      <c r="AD16" s="451">
        <v>16.629478899999999</v>
      </c>
      <c r="AE16" s="451">
        <v>21.104188069999999</v>
      </c>
      <c r="AF16" s="451">
        <v>23.865139129999999</v>
      </c>
      <c r="AG16" s="451">
        <v>27.197694869999999</v>
      </c>
      <c r="AH16" s="451">
        <v>29.43793368</v>
      </c>
      <c r="AI16" s="451">
        <v>28.520377190000001</v>
      </c>
      <c r="AJ16" s="451">
        <v>24.550125250000001</v>
      </c>
      <c r="AK16" s="451">
        <v>16.646251039999999</v>
      </c>
      <c r="AL16" s="451">
        <v>13.81494854</v>
      </c>
      <c r="AM16" s="451">
        <v>11.611735250000001</v>
      </c>
      <c r="AN16" s="451">
        <v>12.68281071</v>
      </c>
      <c r="AO16" s="451">
        <v>15.484326190000001</v>
      </c>
      <c r="AP16" s="451">
        <v>19.153301639999999</v>
      </c>
      <c r="AQ16" s="451">
        <v>23.86516365</v>
      </c>
      <c r="AR16" s="451">
        <v>25.89232423</v>
      </c>
      <c r="AS16" s="451">
        <v>27.752763980000001</v>
      </c>
      <c r="AT16" s="451">
        <v>29.55894383</v>
      </c>
      <c r="AU16" s="451">
        <v>29.982381719999999</v>
      </c>
      <c r="AV16" s="451">
        <v>28.659693910000001</v>
      </c>
      <c r="AW16" s="451">
        <v>22.019612840000001</v>
      </c>
      <c r="AX16" s="451">
        <v>18.094439999999999</v>
      </c>
      <c r="AY16" s="920">
        <v>15.01703</v>
      </c>
      <c r="AZ16" s="374">
        <v>14.42314</v>
      </c>
      <c r="BA16" s="374">
        <v>14.750400000000001</v>
      </c>
      <c r="BB16" s="374">
        <v>18.258209999999998</v>
      </c>
      <c r="BC16" s="374">
        <v>22.7211</v>
      </c>
      <c r="BD16" s="374">
        <v>24.664860000000001</v>
      </c>
      <c r="BE16" s="374">
        <v>26.33071</v>
      </c>
      <c r="BF16" s="374">
        <v>28.071570000000001</v>
      </c>
      <c r="BG16" s="374">
        <v>26.693300000000001</v>
      </c>
      <c r="BH16" s="374">
        <v>23.489570000000001</v>
      </c>
      <c r="BI16" s="374">
        <v>15.69731</v>
      </c>
      <c r="BJ16" s="374">
        <v>13.074339999999999</v>
      </c>
      <c r="BK16" s="374">
        <v>11.922779999999999</v>
      </c>
      <c r="BL16" s="374">
        <v>11.88442</v>
      </c>
      <c r="BM16" s="374">
        <v>12.575939999999999</v>
      </c>
      <c r="BN16" s="374">
        <v>16.0108</v>
      </c>
      <c r="BO16" s="374">
        <v>20.399339999999999</v>
      </c>
      <c r="BP16" s="374">
        <v>22.58858</v>
      </c>
      <c r="BQ16" s="374">
        <v>24.52084</v>
      </c>
      <c r="BR16" s="374">
        <v>26.51099</v>
      </c>
      <c r="BS16" s="374">
        <v>25.507989999999999</v>
      </c>
      <c r="BT16" s="374">
        <v>22.664059999999999</v>
      </c>
      <c r="BU16" s="374">
        <v>15.288679999999999</v>
      </c>
      <c r="BV16" s="374">
        <v>12.84456</v>
      </c>
    </row>
    <row r="17" spans="1:74" ht="11.05" customHeight="1" x14ac:dyDescent="0.2">
      <c r="A17" s="629" t="s">
        <v>361</v>
      </c>
      <c r="B17" s="631" t="s">
        <v>1032</v>
      </c>
      <c r="C17" s="451">
        <v>7.7545243609999996</v>
      </c>
      <c r="D17" s="451">
        <v>7.8251646629999998</v>
      </c>
      <c r="E17" s="451">
        <v>8.3065041260000001</v>
      </c>
      <c r="F17" s="451">
        <v>9.4787348229999999</v>
      </c>
      <c r="G17" s="451">
        <v>10.99486085</v>
      </c>
      <c r="H17" s="451">
        <v>13.061938619999999</v>
      </c>
      <c r="I17" s="451">
        <v>15.611761400000001</v>
      </c>
      <c r="J17" s="451">
        <v>15.66931814</v>
      </c>
      <c r="K17" s="451">
        <v>15.317224270000001</v>
      </c>
      <c r="L17" s="451">
        <v>12.37415186</v>
      </c>
      <c r="M17" s="451">
        <v>10.95485233</v>
      </c>
      <c r="N17" s="451">
        <v>10.22427804</v>
      </c>
      <c r="O17" s="451">
        <v>10.125582209999999</v>
      </c>
      <c r="P17" s="451">
        <v>10.27020314</v>
      </c>
      <c r="Q17" s="451">
        <v>10.617352090000001</v>
      </c>
      <c r="R17" s="451">
        <v>11.5609199</v>
      </c>
      <c r="S17" s="451">
        <v>13.052396030000001</v>
      </c>
      <c r="T17" s="451">
        <v>15.940277350000001</v>
      </c>
      <c r="U17" s="451">
        <v>18.73831367</v>
      </c>
      <c r="V17" s="451">
        <v>19.314072100000001</v>
      </c>
      <c r="W17" s="451">
        <v>19.603171540000002</v>
      </c>
      <c r="X17" s="451">
        <v>16.625408719999999</v>
      </c>
      <c r="Y17" s="451">
        <v>13.44817263</v>
      </c>
      <c r="Z17" s="451">
        <v>12.42288439</v>
      </c>
      <c r="AA17" s="451">
        <v>13.185296729999999</v>
      </c>
      <c r="AB17" s="451">
        <v>12.676317040000001</v>
      </c>
      <c r="AC17" s="451">
        <v>12.174702160000001</v>
      </c>
      <c r="AD17" s="451">
        <v>12.50085397</v>
      </c>
      <c r="AE17" s="451">
        <v>14.91769547</v>
      </c>
      <c r="AF17" s="451">
        <v>16.98651181</v>
      </c>
      <c r="AG17" s="451">
        <v>18.176098759999999</v>
      </c>
      <c r="AH17" s="451">
        <v>19.576590499999998</v>
      </c>
      <c r="AI17" s="451">
        <v>19.013911109999999</v>
      </c>
      <c r="AJ17" s="451">
        <v>14.796742739999999</v>
      </c>
      <c r="AK17" s="451">
        <v>12.925704229999999</v>
      </c>
      <c r="AL17" s="451">
        <v>12.479766489999999</v>
      </c>
      <c r="AM17" s="451">
        <v>12.29568166</v>
      </c>
      <c r="AN17" s="451">
        <v>12.711226610000001</v>
      </c>
      <c r="AO17" s="451">
        <v>12.70754793</v>
      </c>
      <c r="AP17" s="451">
        <v>12.70416503</v>
      </c>
      <c r="AQ17" s="451">
        <v>13.82480178</v>
      </c>
      <c r="AR17" s="451">
        <v>16.869163489999998</v>
      </c>
      <c r="AS17" s="451">
        <v>17.759679070000001</v>
      </c>
      <c r="AT17" s="451">
        <v>17.693626940000001</v>
      </c>
      <c r="AU17" s="451">
        <v>16.812410870000001</v>
      </c>
      <c r="AV17" s="451">
        <v>13.981237480000001</v>
      </c>
      <c r="AW17" s="451">
        <v>10.583488040000001</v>
      </c>
      <c r="AX17" s="451">
        <v>10.28083</v>
      </c>
      <c r="AY17" s="920">
        <v>10.076029999999999</v>
      </c>
      <c r="AZ17" s="374">
        <v>10.324020000000001</v>
      </c>
      <c r="BA17" s="374">
        <v>10.348699999999999</v>
      </c>
      <c r="BB17" s="374">
        <v>10.851929999999999</v>
      </c>
      <c r="BC17" s="374">
        <v>12.364929999999999</v>
      </c>
      <c r="BD17" s="374">
        <v>14.707890000000001</v>
      </c>
      <c r="BE17" s="374">
        <v>16.46574</v>
      </c>
      <c r="BF17" s="374">
        <v>16.887229999999999</v>
      </c>
      <c r="BG17" s="374">
        <v>16.651050000000001</v>
      </c>
      <c r="BH17" s="374">
        <v>13.563459999999999</v>
      </c>
      <c r="BI17" s="374">
        <v>11.30927</v>
      </c>
      <c r="BJ17" s="374">
        <v>10.78684</v>
      </c>
      <c r="BK17" s="374">
        <v>10.76168</v>
      </c>
      <c r="BL17" s="374">
        <v>11.047470000000001</v>
      </c>
      <c r="BM17" s="374">
        <v>11.09901</v>
      </c>
      <c r="BN17" s="374">
        <v>11.65671</v>
      </c>
      <c r="BO17" s="374">
        <v>13.295159999999999</v>
      </c>
      <c r="BP17" s="374">
        <v>15.82376</v>
      </c>
      <c r="BQ17" s="374">
        <v>17.717379999999999</v>
      </c>
      <c r="BR17" s="374">
        <v>18.166550000000001</v>
      </c>
      <c r="BS17" s="374">
        <v>17.90663</v>
      </c>
      <c r="BT17" s="374">
        <v>14.57798</v>
      </c>
      <c r="BU17" s="374">
        <v>12.151870000000001</v>
      </c>
      <c r="BV17" s="374">
        <v>11.5868</v>
      </c>
    </row>
    <row r="18" spans="1:74" ht="11.05" customHeight="1" x14ac:dyDescent="0.2">
      <c r="A18" s="629" t="s">
        <v>362</v>
      </c>
      <c r="B18" s="631" t="s">
        <v>1035</v>
      </c>
      <c r="C18" s="451">
        <v>14.42482362</v>
      </c>
      <c r="D18" s="451">
        <v>13.81705253</v>
      </c>
      <c r="E18" s="451">
        <v>14.11677137</v>
      </c>
      <c r="F18" s="451">
        <v>14.68838899</v>
      </c>
      <c r="G18" s="451">
        <v>14.88463024</v>
      </c>
      <c r="H18" s="451">
        <v>15.484894629999999</v>
      </c>
      <c r="I18" s="451">
        <v>15.834407860000001</v>
      </c>
      <c r="J18" s="451">
        <v>15.93915427</v>
      </c>
      <c r="K18" s="451">
        <v>15.765240459999999</v>
      </c>
      <c r="L18" s="451">
        <v>16.135173510000001</v>
      </c>
      <c r="M18" s="451">
        <v>16.097829669999999</v>
      </c>
      <c r="N18" s="451">
        <v>16.649940430000001</v>
      </c>
      <c r="O18" s="451">
        <v>17.54146326</v>
      </c>
      <c r="P18" s="451">
        <v>16.739163049999998</v>
      </c>
      <c r="Q18" s="451">
        <v>16.55200984</v>
      </c>
      <c r="R18" s="451">
        <v>16.186370109999999</v>
      </c>
      <c r="S18" s="451">
        <v>17.790414439999999</v>
      </c>
      <c r="T18" s="451">
        <v>20.497175510000002</v>
      </c>
      <c r="U18" s="451">
        <v>19.87496569</v>
      </c>
      <c r="V18" s="451">
        <v>20.951926879999998</v>
      </c>
      <c r="W18" s="451">
        <v>20.61283328</v>
      </c>
      <c r="X18" s="451">
        <v>18.496572570000001</v>
      </c>
      <c r="Y18" s="451">
        <v>17.808256849999999</v>
      </c>
      <c r="Z18" s="451">
        <v>19.820091609999999</v>
      </c>
      <c r="AA18" s="451">
        <v>23.559409389999999</v>
      </c>
      <c r="AB18" s="451">
        <v>23.64416585</v>
      </c>
      <c r="AC18" s="451">
        <v>17.961820060000001</v>
      </c>
      <c r="AD18" s="451">
        <v>18.55259491</v>
      </c>
      <c r="AE18" s="451">
        <v>18.29488787</v>
      </c>
      <c r="AF18" s="451">
        <v>18.517135979999999</v>
      </c>
      <c r="AG18" s="451">
        <v>19.251779160000002</v>
      </c>
      <c r="AH18" s="451">
        <v>20.233436560000001</v>
      </c>
      <c r="AI18" s="451">
        <v>19.25834467</v>
      </c>
      <c r="AJ18" s="451">
        <v>18.448892919999999</v>
      </c>
      <c r="AK18" s="451">
        <v>19.329531809999999</v>
      </c>
      <c r="AL18" s="451">
        <v>19.412544230000002</v>
      </c>
      <c r="AM18" s="451">
        <v>16.232147210000001</v>
      </c>
      <c r="AN18" s="451">
        <v>18.827397829999999</v>
      </c>
      <c r="AO18" s="451">
        <v>18.42469384</v>
      </c>
      <c r="AP18" s="451">
        <v>17.063539349999999</v>
      </c>
      <c r="AQ18" s="451">
        <v>16.986643950000001</v>
      </c>
      <c r="AR18" s="451">
        <v>17.845597099999999</v>
      </c>
      <c r="AS18" s="451">
        <v>18.567646669999998</v>
      </c>
      <c r="AT18" s="451">
        <v>19.535813480000002</v>
      </c>
      <c r="AU18" s="451">
        <v>19.17800678</v>
      </c>
      <c r="AV18" s="451">
        <v>18.502801160000001</v>
      </c>
      <c r="AW18" s="451">
        <v>18.058722750000001</v>
      </c>
      <c r="AX18" s="451">
        <v>18.53314</v>
      </c>
      <c r="AY18" s="920">
        <v>19.127890000000001</v>
      </c>
      <c r="AZ18" s="374">
        <v>18.14931</v>
      </c>
      <c r="BA18" s="374">
        <v>17.58774</v>
      </c>
      <c r="BB18" s="374">
        <v>16.619499999999999</v>
      </c>
      <c r="BC18" s="374">
        <v>16.767520000000001</v>
      </c>
      <c r="BD18" s="374">
        <v>17.334</v>
      </c>
      <c r="BE18" s="374">
        <v>17.837569999999999</v>
      </c>
      <c r="BF18" s="374">
        <v>18.543189999999999</v>
      </c>
      <c r="BG18" s="374">
        <v>17.91516</v>
      </c>
      <c r="BH18" s="374">
        <v>16.918559999999999</v>
      </c>
      <c r="BI18" s="374">
        <v>16.667400000000001</v>
      </c>
      <c r="BJ18" s="374">
        <v>17.53838</v>
      </c>
      <c r="BK18" s="374">
        <v>18.336449999999999</v>
      </c>
      <c r="BL18" s="374">
        <v>17.633900000000001</v>
      </c>
      <c r="BM18" s="374">
        <v>17.27167</v>
      </c>
      <c r="BN18" s="374">
        <v>16.445329999999998</v>
      </c>
      <c r="BO18" s="374">
        <v>16.68421</v>
      </c>
      <c r="BP18" s="374">
        <v>17.31766</v>
      </c>
      <c r="BQ18" s="374">
        <v>17.870850000000001</v>
      </c>
      <c r="BR18" s="374">
        <v>18.613399999999999</v>
      </c>
      <c r="BS18" s="374">
        <v>18.009150000000002</v>
      </c>
      <c r="BT18" s="374">
        <v>17.021470000000001</v>
      </c>
      <c r="BU18" s="374">
        <v>16.78828</v>
      </c>
      <c r="BV18" s="374">
        <v>17.684280000000001</v>
      </c>
    </row>
    <row r="19" spans="1:74" ht="11.05" customHeight="1" x14ac:dyDescent="0.2">
      <c r="A19" s="629"/>
      <c r="B19" s="633"/>
      <c r="C19" s="451"/>
      <c r="D19" s="451"/>
      <c r="E19" s="451"/>
      <c r="F19" s="451"/>
      <c r="G19" s="451"/>
      <c r="H19" s="451"/>
      <c r="I19" s="451"/>
      <c r="J19" s="451"/>
      <c r="K19" s="451"/>
      <c r="L19" s="451"/>
      <c r="M19" s="451"/>
      <c r="N19" s="451"/>
      <c r="O19" s="451"/>
      <c r="P19" s="451"/>
      <c r="Q19" s="451"/>
      <c r="R19" s="451"/>
      <c r="S19" s="451"/>
      <c r="T19" s="451"/>
      <c r="U19" s="451"/>
      <c r="V19" s="451"/>
      <c r="W19" s="451"/>
      <c r="X19" s="451"/>
      <c r="Y19" s="451"/>
      <c r="Z19" s="451"/>
      <c r="AA19" s="451"/>
      <c r="AB19" s="451"/>
      <c r="AC19" s="451"/>
      <c r="AD19" s="451"/>
      <c r="AE19" s="451"/>
      <c r="AF19" s="451"/>
      <c r="AG19" s="451"/>
      <c r="AH19" s="451"/>
      <c r="AI19" s="451"/>
      <c r="AJ19" s="451"/>
      <c r="AK19" s="451"/>
      <c r="AL19" s="451"/>
      <c r="AM19" s="451"/>
      <c r="AN19" s="451"/>
      <c r="AO19" s="451"/>
      <c r="AP19" s="451"/>
      <c r="AQ19" s="451"/>
      <c r="AR19" s="451"/>
      <c r="AS19" s="451"/>
      <c r="AT19" s="451"/>
      <c r="AU19" s="451"/>
      <c r="AV19" s="451"/>
      <c r="AW19" s="451"/>
      <c r="AX19" s="451"/>
      <c r="AY19" s="920"/>
      <c r="AZ19" s="374"/>
      <c r="BA19" s="374"/>
      <c r="BB19" s="374"/>
      <c r="BC19" s="374"/>
      <c r="BD19" s="374"/>
      <c r="BE19" s="374"/>
      <c r="BF19" s="374"/>
      <c r="BG19" s="374"/>
      <c r="BH19" s="374"/>
      <c r="BI19" s="374"/>
      <c r="BJ19" s="374"/>
      <c r="BK19" s="374"/>
      <c r="BL19" s="374"/>
      <c r="BM19" s="374"/>
      <c r="BN19" s="374"/>
      <c r="BO19" s="374"/>
      <c r="BP19" s="374"/>
      <c r="BQ19" s="374"/>
      <c r="BR19" s="374"/>
      <c r="BS19" s="374"/>
      <c r="BT19" s="374"/>
      <c r="BU19" s="374"/>
      <c r="BV19" s="374"/>
    </row>
    <row r="20" spans="1:74" ht="11.05" customHeight="1" x14ac:dyDescent="0.2">
      <c r="A20" s="629"/>
      <c r="B20" s="45" t="s">
        <v>1237</v>
      </c>
      <c r="C20" s="637"/>
      <c r="D20" s="637"/>
      <c r="E20" s="637"/>
      <c r="F20" s="637"/>
      <c r="G20" s="637"/>
      <c r="H20" s="637"/>
      <c r="I20" s="637"/>
      <c r="J20" s="637"/>
      <c r="K20" s="637"/>
      <c r="L20" s="637"/>
      <c r="M20" s="637"/>
      <c r="N20" s="637"/>
      <c r="O20" s="637"/>
      <c r="P20" s="637"/>
      <c r="Q20" s="637"/>
      <c r="R20" s="637"/>
      <c r="S20" s="637"/>
      <c r="T20" s="637"/>
      <c r="U20" s="637"/>
      <c r="V20" s="637"/>
      <c r="W20" s="637"/>
      <c r="X20" s="637"/>
      <c r="Y20" s="637"/>
      <c r="Z20" s="637"/>
      <c r="AA20" s="637"/>
      <c r="AB20" s="637"/>
      <c r="AC20" s="637"/>
      <c r="AD20" s="637"/>
      <c r="AE20" s="637"/>
      <c r="AF20" s="637"/>
      <c r="AG20" s="637"/>
      <c r="AH20" s="637"/>
      <c r="AI20" s="637"/>
      <c r="AJ20" s="637"/>
      <c r="AK20" s="637"/>
      <c r="AL20" s="637"/>
      <c r="AM20" s="637"/>
      <c r="AN20" s="637"/>
      <c r="AO20" s="637"/>
      <c r="AP20" s="637"/>
      <c r="AQ20" s="637"/>
      <c r="AR20" s="637"/>
      <c r="AS20" s="637"/>
      <c r="AT20" s="637"/>
      <c r="AU20" s="637"/>
      <c r="AV20" s="637"/>
      <c r="AW20" s="637"/>
      <c r="AX20" s="637"/>
      <c r="AY20" s="957"/>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row>
    <row r="21" spans="1:74" ht="11.05" customHeight="1" x14ac:dyDescent="0.2">
      <c r="A21" s="629" t="s">
        <v>372</v>
      </c>
      <c r="B21" s="601" t="s">
        <v>1176</v>
      </c>
      <c r="C21" s="451">
        <v>7.38</v>
      </c>
      <c r="D21" s="451">
        <v>7.35</v>
      </c>
      <c r="E21" s="451">
        <v>8.01</v>
      </c>
      <c r="F21" s="451">
        <v>8.49</v>
      </c>
      <c r="G21" s="451">
        <v>8.99</v>
      </c>
      <c r="H21" s="451">
        <v>9.59</v>
      </c>
      <c r="I21" s="451">
        <v>9.92</v>
      </c>
      <c r="J21" s="451">
        <v>10.23</v>
      </c>
      <c r="K21" s="451">
        <v>10.31</v>
      </c>
      <c r="L21" s="451">
        <v>10.48</v>
      </c>
      <c r="M21" s="451">
        <v>10.06</v>
      </c>
      <c r="N21" s="451">
        <v>10.34</v>
      </c>
      <c r="O21" s="451">
        <v>9.7799999999999994</v>
      </c>
      <c r="P21" s="451">
        <v>10.039999999999999</v>
      </c>
      <c r="Q21" s="451">
        <v>10.220000000000001</v>
      </c>
      <c r="R21" s="451">
        <v>10.61</v>
      </c>
      <c r="S21" s="451">
        <v>12.09</v>
      </c>
      <c r="T21" s="451">
        <v>13.44</v>
      </c>
      <c r="U21" s="451">
        <v>13.51</v>
      </c>
      <c r="V21" s="451">
        <v>14.14</v>
      </c>
      <c r="W21" s="451">
        <v>14.55</v>
      </c>
      <c r="X21" s="451">
        <v>12.85</v>
      </c>
      <c r="Y21" s="451">
        <v>11.89</v>
      </c>
      <c r="Z21" s="451">
        <v>11.97</v>
      </c>
      <c r="AA21" s="451">
        <v>12.6</v>
      </c>
      <c r="AB21" s="451">
        <v>12.14</v>
      </c>
      <c r="AC21" s="451">
        <v>11.07</v>
      </c>
      <c r="AD21" s="451">
        <v>10.54</v>
      </c>
      <c r="AE21" s="451">
        <v>10.58</v>
      </c>
      <c r="AF21" s="451">
        <v>10.82</v>
      </c>
      <c r="AG21" s="451">
        <v>10.99</v>
      </c>
      <c r="AH21" s="451">
        <v>11.21</v>
      </c>
      <c r="AI21" s="451">
        <v>11.01</v>
      </c>
      <c r="AJ21" s="451">
        <v>10.19</v>
      </c>
      <c r="AK21" s="451">
        <v>9.77</v>
      </c>
      <c r="AL21" s="451">
        <v>9.93</v>
      </c>
      <c r="AM21" s="451">
        <v>9.49</v>
      </c>
      <c r="AN21" s="451">
        <v>10.029999999999999</v>
      </c>
      <c r="AO21" s="451">
        <v>10.02</v>
      </c>
      <c r="AP21" s="451">
        <v>9.9700000000000006</v>
      </c>
      <c r="AQ21" s="451">
        <v>10.41</v>
      </c>
      <c r="AR21" s="451">
        <v>10.77</v>
      </c>
      <c r="AS21" s="451">
        <v>11.15</v>
      </c>
      <c r="AT21" s="451">
        <v>10.85</v>
      </c>
      <c r="AU21" s="451">
        <v>10.92</v>
      </c>
      <c r="AV21" s="451">
        <v>10.52</v>
      </c>
      <c r="AW21" s="451">
        <v>10.16</v>
      </c>
      <c r="AX21" s="451">
        <v>9.9308929999999993</v>
      </c>
      <c r="AY21" s="920">
        <v>9.5610230000000005</v>
      </c>
      <c r="AZ21" s="374">
        <v>9.7199580000000001</v>
      </c>
      <c r="BA21" s="374">
        <v>9.7073619999999998</v>
      </c>
      <c r="BB21" s="374">
        <v>9.7734290000000001</v>
      </c>
      <c r="BC21" s="374">
        <v>10.277380000000001</v>
      </c>
      <c r="BD21" s="374">
        <v>10.730079999999999</v>
      </c>
      <c r="BE21" s="374">
        <v>10.772119999999999</v>
      </c>
      <c r="BF21" s="374">
        <v>10.900040000000001</v>
      </c>
      <c r="BG21" s="374">
        <v>10.93638</v>
      </c>
      <c r="BH21" s="374">
        <v>10.01346</v>
      </c>
      <c r="BI21" s="374">
        <v>9.6217100000000002</v>
      </c>
      <c r="BJ21" s="374">
        <v>9.7238989999999994</v>
      </c>
      <c r="BK21" s="374">
        <v>9.7825790000000001</v>
      </c>
      <c r="BL21" s="374">
        <v>9.8932009999999995</v>
      </c>
      <c r="BM21" s="374">
        <v>9.9731070000000006</v>
      </c>
      <c r="BN21" s="374">
        <v>10.090339999999999</v>
      </c>
      <c r="BO21" s="374">
        <v>10.594530000000001</v>
      </c>
      <c r="BP21" s="374">
        <v>11.04143</v>
      </c>
      <c r="BQ21" s="374">
        <v>11.0863</v>
      </c>
      <c r="BR21" s="374">
        <v>11.24461</v>
      </c>
      <c r="BS21" s="374">
        <v>11.26901</v>
      </c>
      <c r="BT21" s="374">
        <v>10.35478</v>
      </c>
      <c r="BU21" s="374">
        <v>9.9775569999999991</v>
      </c>
      <c r="BV21" s="374">
        <v>10.0976</v>
      </c>
    </row>
    <row r="22" spans="1:74" ht="11.05" customHeight="1" x14ac:dyDescent="0.2">
      <c r="A22" s="629" t="s">
        <v>363</v>
      </c>
      <c r="B22" s="631" t="s">
        <v>1025</v>
      </c>
      <c r="C22" s="451">
        <v>10.27800674</v>
      </c>
      <c r="D22" s="451">
        <v>10.32893883</v>
      </c>
      <c r="E22" s="451">
        <v>10.605457299999999</v>
      </c>
      <c r="F22" s="451">
        <v>10.851922979999999</v>
      </c>
      <c r="G22" s="451">
        <v>11.13720436</v>
      </c>
      <c r="H22" s="451">
        <v>11.892004650000001</v>
      </c>
      <c r="I22" s="451">
        <v>11.872291239999999</v>
      </c>
      <c r="J22" s="451">
        <v>12.8176294</v>
      </c>
      <c r="K22" s="451">
        <v>12.575822179999999</v>
      </c>
      <c r="L22" s="451">
        <v>12.747364770000001</v>
      </c>
      <c r="M22" s="451">
        <v>12.91050452</v>
      </c>
      <c r="N22" s="451">
        <v>12.316041650000001</v>
      </c>
      <c r="O22" s="451">
        <v>12.56615538</v>
      </c>
      <c r="P22" s="451">
        <v>12.51932313</v>
      </c>
      <c r="Q22" s="451">
        <v>13.052131429999999</v>
      </c>
      <c r="R22" s="451">
        <v>14.140286570000001</v>
      </c>
      <c r="S22" s="451">
        <v>15.00188356</v>
      </c>
      <c r="T22" s="451">
        <v>15.275383740000001</v>
      </c>
      <c r="U22" s="451">
        <v>16.045629179999999</v>
      </c>
      <c r="V22" s="451">
        <v>15.89830025</v>
      </c>
      <c r="W22" s="451">
        <v>16.43816297</v>
      </c>
      <c r="X22" s="451">
        <v>15.85496157</v>
      </c>
      <c r="Y22" s="451">
        <v>15.417908000000001</v>
      </c>
      <c r="Z22" s="451">
        <v>15.946194930000001</v>
      </c>
      <c r="AA22" s="451">
        <v>15.963871879999999</v>
      </c>
      <c r="AB22" s="451">
        <v>15.64053243</v>
      </c>
      <c r="AC22" s="451">
        <v>14.24733355</v>
      </c>
      <c r="AD22" s="451">
        <v>14.03204822</v>
      </c>
      <c r="AE22" s="451">
        <v>13.85932558</v>
      </c>
      <c r="AF22" s="451">
        <v>12.901912060000001</v>
      </c>
      <c r="AG22" s="451">
        <v>12.923616880000001</v>
      </c>
      <c r="AH22" s="451">
        <v>12.38001438</v>
      </c>
      <c r="AI22" s="451">
        <v>12.37581971</v>
      </c>
      <c r="AJ22" s="451">
        <v>11.77591649</v>
      </c>
      <c r="AK22" s="451">
        <v>11.5712045</v>
      </c>
      <c r="AL22" s="451">
        <v>12.9989977</v>
      </c>
      <c r="AM22" s="451">
        <v>12.896916600000001</v>
      </c>
      <c r="AN22" s="451">
        <v>12.700674299999999</v>
      </c>
      <c r="AO22" s="451">
        <v>13.097796150000001</v>
      </c>
      <c r="AP22" s="451">
        <v>12.822947920000001</v>
      </c>
      <c r="AQ22" s="451">
        <v>13.546187189999999</v>
      </c>
      <c r="AR22" s="451">
        <v>12.08691336</v>
      </c>
      <c r="AS22" s="451">
        <v>12.29209416</v>
      </c>
      <c r="AT22" s="451">
        <v>11.78388498</v>
      </c>
      <c r="AU22" s="451">
        <v>12.259691500000001</v>
      </c>
      <c r="AV22" s="451">
        <v>10.900343149999999</v>
      </c>
      <c r="AW22" s="451">
        <v>12.70796236</v>
      </c>
      <c r="AX22" s="451">
        <v>12.96787</v>
      </c>
      <c r="AY22" s="920">
        <v>12.89747</v>
      </c>
      <c r="AZ22" s="374">
        <v>12.94225</v>
      </c>
      <c r="BA22" s="374">
        <v>12.88129</v>
      </c>
      <c r="BB22" s="374">
        <v>13.07818</v>
      </c>
      <c r="BC22" s="374">
        <v>13.18873</v>
      </c>
      <c r="BD22" s="374">
        <v>13.15892</v>
      </c>
      <c r="BE22" s="374">
        <v>13.18763</v>
      </c>
      <c r="BF22" s="374">
        <v>13.31002</v>
      </c>
      <c r="BG22" s="374">
        <v>13.193630000000001</v>
      </c>
      <c r="BH22" s="374">
        <v>12.52999</v>
      </c>
      <c r="BI22" s="374">
        <v>12.15981</v>
      </c>
      <c r="BJ22" s="374">
        <v>12.6853</v>
      </c>
      <c r="BK22" s="374">
        <v>12.697699999999999</v>
      </c>
      <c r="BL22" s="374">
        <v>12.87289</v>
      </c>
      <c r="BM22" s="374">
        <v>12.922090000000001</v>
      </c>
      <c r="BN22" s="374">
        <v>13.19462</v>
      </c>
      <c r="BO22" s="374">
        <v>13.35914</v>
      </c>
      <c r="BP22" s="374">
        <v>13.367620000000001</v>
      </c>
      <c r="BQ22" s="374">
        <v>13.421189999999999</v>
      </c>
      <c r="BR22" s="374">
        <v>13.558920000000001</v>
      </c>
      <c r="BS22" s="374">
        <v>13.4543</v>
      </c>
      <c r="BT22" s="374">
        <v>12.79457</v>
      </c>
      <c r="BU22" s="374">
        <v>12.43702</v>
      </c>
      <c r="BV22" s="374">
        <v>12.976190000000001</v>
      </c>
    </row>
    <row r="23" spans="1:74" ht="11.05" customHeight="1" x14ac:dyDescent="0.2">
      <c r="A23" s="629" t="s">
        <v>364</v>
      </c>
      <c r="B23" s="632" t="s">
        <v>1026</v>
      </c>
      <c r="C23" s="451">
        <v>7.8070130720000002</v>
      </c>
      <c r="D23" s="451">
        <v>7.842322061</v>
      </c>
      <c r="E23" s="451">
        <v>8.1803669449999994</v>
      </c>
      <c r="F23" s="451">
        <v>8.203261092</v>
      </c>
      <c r="G23" s="451">
        <v>7.8748120070000001</v>
      </c>
      <c r="H23" s="451">
        <v>7.7411221010000002</v>
      </c>
      <c r="I23" s="451">
        <v>7.9443320130000004</v>
      </c>
      <c r="J23" s="451">
        <v>7.9447605980000002</v>
      </c>
      <c r="K23" s="451">
        <v>11.73577186</v>
      </c>
      <c r="L23" s="451">
        <v>9.4322164409999996</v>
      </c>
      <c r="M23" s="451">
        <v>10.04966759</v>
      </c>
      <c r="N23" s="451">
        <v>10.45599857</v>
      </c>
      <c r="O23" s="451">
        <v>10.198628490000001</v>
      </c>
      <c r="P23" s="451">
        <v>10.49550125</v>
      </c>
      <c r="Q23" s="451">
        <v>10.34888256</v>
      </c>
      <c r="R23" s="451">
        <v>10.15031164</v>
      </c>
      <c r="S23" s="451">
        <v>10.750815899999999</v>
      </c>
      <c r="T23" s="451">
        <v>11.9490455</v>
      </c>
      <c r="U23" s="451">
        <v>11.078285920000001</v>
      </c>
      <c r="V23" s="451">
        <v>11.568047999999999</v>
      </c>
      <c r="W23" s="451">
        <v>13.491561069999999</v>
      </c>
      <c r="X23" s="451">
        <v>11.896953979999999</v>
      </c>
      <c r="Y23" s="451">
        <v>11.511997859999999</v>
      </c>
      <c r="Z23" s="451">
        <v>12.27306729</v>
      </c>
      <c r="AA23" s="451">
        <v>12.607042079999999</v>
      </c>
      <c r="AB23" s="451">
        <v>12.062413980000001</v>
      </c>
      <c r="AC23" s="451">
        <v>11.30504324</v>
      </c>
      <c r="AD23" s="451">
        <v>10.20931802</v>
      </c>
      <c r="AE23" s="451">
        <v>8.8752395269999997</v>
      </c>
      <c r="AF23" s="451">
        <v>8.4442748390000002</v>
      </c>
      <c r="AG23" s="451">
        <v>8.0001703610000003</v>
      </c>
      <c r="AH23" s="451">
        <v>8.2489327209999992</v>
      </c>
      <c r="AI23" s="451">
        <v>8.0758452139999992</v>
      </c>
      <c r="AJ23" s="451">
        <v>9.0899868450000003</v>
      </c>
      <c r="AK23" s="451">
        <v>9.2784296360000003</v>
      </c>
      <c r="AL23" s="451">
        <v>9.8778667749999993</v>
      </c>
      <c r="AM23" s="451">
        <v>10.543593489999999</v>
      </c>
      <c r="AN23" s="451">
        <v>10.512909560000001</v>
      </c>
      <c r="AO23" s="451">
        <v>10.37654715</v>
      </c>
      <c r="AP23" s="451">
        <v>10.21142626</v>
      </c>
      <c r="AQ23" s="451">
        <v>10.100822580000001</v>
      </c>
      <c r="AR23" s="451">
        <v>10.144767249999999</v>
      </c>
      <c r="AS23" s="451">
        <v>9.6948077870000002</v>
      </c>
      <c r="AT23" s="451">
        <v>8.9037143640000007</v>
      </c>
      <c r="AU23" s="451">
        <v>9.1556674420000004</v>
      </c>
      <c r="AV23" s="451">
        <v>9.6675840960000006</v>
      </c>
      <c r="AW23" s="451">
        <v>10.953968809999999</v>
      </c>
      <c r="AX23" s="451">
        <v>10.930619999999999</v>
      </c>
      <c r="AY23" s="920">
        <v>11.049020000000001</v>
      </c>
      <c r="AZ23" s="374">
        <v>10.80958</v>
      </c>
      <c r="BA23" s="374">
        <v>10.512790000000001</v>
      </c>
      <c r="BB23" s="374">
        <v>9.8736990000000002</v>
      </c>
      <c r="BC23" s="374">
        <v>9.5919170000000005</v>
      </c>
      <c r="BD23" s="374">
        <v>9.3611489999999993</v>
      </c>
      <c r="BE23" s="374">
        <v>8.9874880000000008</v>
      </c>
      <c r="BF23" s="374">
        <v>8.7609300000000001</v>
      </c>
      <c r="BG23" s="374">
        <v>9.3837119999999992</v>
      </c>
      <c r="BH23" s="374">
        <v>9.18492</v>
      </c>
      <c r="BI23" s="374">
        <v>9.2725170000000006</v>
      </c>
      <c r="BJ23" s="374">
        <v>9.7762919999999998</v>
      </c>
      <c r="BK23" s="374">
        <v>10.147779999999999</v>
      </c>
      <c r="BL23" s="374">
        <v>10.188750000000001</v>
      </c>
      <c r="BM23" s="374">
        <v>10.118880000000001</v>
      </c>
      <c r="BN23" s="374">
        <v>9.6419510000000006</v>
      </c>
      <c r="BO23" s="374">
        <v>9.4793000000000003</v>
      </c>
      <c r="BP23" s="374">
        <v>9.3361260000000001</v>
      </c>
      <c r="BQ23" s="374">
        <v>9.0243870000000008</v>
      </c>
      <c r="BR23" s="374">
        <v>8.8412670000000002</v>
      </c>
      <c r="BS23" s="374">
        <v>9.4980320000000003</v>
      </c>
      <c r="BT23" s="374">
        <v>9.3196410000000007</v>
      </c>
      <c r="BU23" s="374">
        <v>9.4354010000000006</v>
      </c>
      <c r="BV23" s="374">
        <v>9.9656699999999994</v>
      </c>
    </row>
    <row r="24" spans="1:74" ht="11.05" customHeight="1" x14ac:dyDescent="0.2">
      <c r="A24" s="629" t="s">
        <v>365</v>
      </c>
      <c r="B24" s="631" t="s">
        <v>1233</v>
      </c>
      <c r="C24" s="451">
        <v>5.8861347249999998</v>
      </c>
      <c r="D24" s="451">
        <v>5.9698691449999997</v>
      </c>
      <c r="E24" s="451">
        <v>6.7529969080000001</v>
      </c>
      <c r="F24" s="451">
        <v>7.6067540080000002</v>
      </c>
      <c r="G24" s="451">
        <v>8.9596770370000005</v>
      </c>
      <c r="H24" s="451">
        <v>10.84609601</v>
      </c>
      <c r="I24" s="451">
        <v>10.63732546</v>
      </c>
      <c r="J24" s="451">
        <v>11.102377219999999</v>
      </c>
      <c r="K24" s="451">
        <v>11.36700853</v>
      </c>
      <c r="L24" s="451">
        <v>9.8586433240000009</v>
      </c>
      <c r="M24" s="451">
        <v>8.359155544</v>
      </c>
      <c r="N24" s="451">
        <v>8.5802247200000004</v>
      </c>
      <c r="O24" s="451">
        <v>7.9501111419999999</v>
      </c>
      <c r="P24" s="451">
        <v>8.2963889149999996</v>
      </c>
      <c r="Q24" s="451">
        <v>8.4705515009999992</v>
      </c>
      <c r="R24" s="451">
        <v>9.3634217910000004</v>
      </c>
      <c r="S24" s="451">
        <v>11.823144859999999</v>
      </c>
      <c r="T24" s="451">
        <v>14.552432599999999</v>
      </c>
      <c r="U24" s="451">
        <v>13.80708319</v>
      </c>
      <c r="V24" s="451">
        <v>16.618177490000001</v>
      </c>
      <c r="W24" s="451">
        <v>15.225936669999999</v>
      </c>
      <c r="X24" s="451">
        <v>11.77997167</v>
      </c>
      <c r="Y24" s="451">
        <v>10.33037725</v>
      </c>
      <c r="Z24" s="451">
        <v>10.034024670000001</v>
      </c>
      <c r="AA24" s="451">
        <v>9.7536794570000005</v>
      </c>
      <c r="AB24" s="451">
        <v>9.2847600200000002</v>
      </c>
      <c r="AC24" s="451">
        <v>8.5186247399999999</v>
      </c>
      <c r="AD24" s="451">
        <v>7.9393103519999997</v>
      </c>
      <c r="AE24" s="451">
        <v>8.9820623430000008</v>
      </c>
      <c r="AF24" s="451">
        <v>10.23568478</v>
      </c>
      <c r="AG24" s="451">
        <v>10.62441349</v>
      </c>
      <c r="AH24" s="451">
        <v>11.01680724</v>
      </c>
      <c r="AI24" s="451">
        <v>11.458825300000001</v>
      </c>
      <c r="AJ24" s="451">
        <v>8.2047130829999997</v>
      </c>
      <c r="AK24" s="451">
        <v>7.6276565219999997</v>
      </c>
      <c r="AL24" s="451">
        <v>7.6838857799999998</v>
      </c>
      <c r="AM24" s="451">
        <v>6.984738181</v>
      </c>
      <c r="AN24" s="451">
        <v>7.6897726950000003</v>
      </c>
      <c r="AO24" s="451">
        <v>7.6283472100000003</v>
      </c>
      <c r="AP24" s="451">
        <v>8.0841911569999994</v>
      </c>
      <c r="AQ24" s="451">
        <v>9.376192369</v>
      </c>
      <c r="AR24" s="451">
        <v>10.15775011</v>
      </c>
      <c r="AS24" s="451">
        <v>11.32375893</v>
      </c>
      <c r="AT24" s="451">
        <v>11.02370949</v>
      </c>
      <c r="AU24" s="451">
        <v>10.866598590000001</v>
      </c>
      <c r="AV24" s="451">
        <v>9.353209369</v>
      </c>
      <c r="AW24" s="451">
        <v>8.3972880829999994</v>
      </c>
      <c r="AX24" s="451">
        <v>7.7154230000000004</v>
      </c>
      <c r="AY24" s="920">
        <v>7.6036530000000004</v>
      </c>
      <c r="AZ24" s="374">
        <v>7.5962829999999997</v>
      </c>
      <c r="BA24" s="374">
        <v>7.7399620000000002</v>
      </c>
      <c r="BB24" s="374">
        <v>8.0474209999999999</v>
      </c>
      <c r="BC24" s="374">
        <v>9.1407089999999993</v>
      </c>
      <c r="BD24" s="374">
        <v>10.529809999999999</v>
      </c>
      <c r="BE24" s="374">
        <v>10.67948</v>
      </c>
      <c r="BF24" s="374">
        <v>11.108829999999999</v>
      </c>
      <c r="BG24" s="374">
        <v>10.546189999999999</v>
      </c>
      <c r="BH24" s="374">
        <v>8.5821159999999992</v>
      </c>
      <c r="BI24" s="374">
        <v>7.9830360000000002</v>
      </c>
      <c r="BJ24" s="374">
        <v>7.8659499999999998</v>
      </c>
      <c r="BK24" s="374">
        <v>8.0175040000000006</v>
      </c>
      <c r="BL24" s="374">
        <v>8.1230030000000006</v>
      </c>
      <c r="BM24" s="374">
        <v>8.3030010000000001</v>
      </c>
      <c r="BN24" s="374">
        <v>8.6114289999999993</v>
      </c>
      <c r="BO24" s="374">
        <v>9.685333</v>
      </c>
      <c r="BP24" s="374">
        <v>11.04472</v>
      </c>
      <c r="BQ24" s="374">
        <v>11.155200000000001</v>
      </c>
      <c r="BR24" s="374">
        <v>11.546419999999999</v>
      </c>
      <c r="BS24" s="374">
        <v>10.954739999999999</v>
      </c>
      <c r="BT24" s="374">
        <v>8.9509500000000006</v>
      </c>
      <c r="BU24" s="374">
        <v>8.3640450000000008</v>
      </c>
      <c r="BV24" s="374">
        <v>8.2325250000000008</v>
      </c>
    </row>
    <row r="25" spans="1:74" ht="11.05" customHeight="1" x14ac:dyDescent="0.2">
      <c r="A25" s="629" t="s">
        <v>366</v>
      </c>
      <c r="B25" s="631" t="s">
        <v>1234</v>
      </c>
      <c r="C25" s="451">
        <v>6.0570663109999998</v>
      </c>
      <c r="D25" s="451">
        <v>6.3426840520000001</v>
      </c>
      <c r="E25" s="451">
        <v>6.786144534</v>
      </c>
      <c r="F25" s="451">
        <v>7.1911433069999999</v>
      </c>
      <c r="G25" s="451">
        <v>7.8238589379999999</v>
      </c>
      <c r="H25" s="451">
        <v>8.9665101170000003</v>
      </c>
      <c r="I25" s="451">
        <v>9.6902324770000003</v>
      </c>
      <c r="J25" s="451">
        <v>10.090266310000001</v>
      </c>
      <c r="K25" s="451">
        <v>10.16567671</v>
      </c>
      <c r="L25" s="451">
        <v>10.32770549</v>
      </c>
      <c r="M25" s="451">
        <v>9.9491414700000007</v>
      </c>
      <c r="N25" s="451">
        <v>10.02542017</v>
      </c>
      <c r="O25" s="451">
        <v>9.8786140020000008</v>
      </c>
      <c r="P25" s="451">
        <v>9.9381748999999999</v>
      </c>
      <c r="Q25" s="451">
        <v>10.08238508</v>
      </c>
      <c r="R25" s="451">
        <v>10.042671840000001</v>
      </c>
      <c r="S25" s="451">
        <v>12.686625319999999</v>
      </c>
      <c r="T25" s="451">
        <v>14.487457040000001</v>
      </c>
      <c r="U25" s="451">
        <v>14.19613045</v>
      </c>
      <c r="V25" s="451">
        <v>15.08361846</v>
      </c>
      <c r="W25" s="451">
        <v>15.074927020000001</v>
      </c>
      <c r="X25" s="451">
        <v>11.698857009999999</v>
      </c>
      <c r="Y25" s="451">
        <v>10.221833070000001</v>
      </c>
      <c r="Z25" s="451">
        <v>11.10624674</v>
      </c>
      <c r="AA25" s="451">
        <v>11.757439529999999</v>
      </c>
      <c r="AB25" s="451">
        <v>11.944320640000001</v>
      </c>
      <c r="AC25" s="451">
        <v>10.84832291</v>
      </c>
      <c r="AD25" s="451">
        <v>10.451845329999999</v>
      </c>
      <c r="AE25" s="451">
        <v>12.478470120000001</v>
      </c>
      <c r="AF25" s="451">
        <v>11.722668580000001</v>
      </c>
      <c r="AG25" s="451">
        <v>12.040371929999999</v>
      </c>
      <c r="AH25" s="451">
        <v>11.69206887</v>
      </c>
      <c r="AI25" s="451">
        <v>11.424645379999999</v>
      </c>
      <c r="AJ25" s="451">
        <v>9.3810700489999999</v>
      </c>
      <c r="AK25" s="451">
        <v>8.0152961489999992</v>
      </c>
      <c r="AL25" s="451">
        <v>8.1431680049999997</v>
      </c>
      <c r="AM25" s="451">
        <v>8.235694531</v>
      </c>
      <c r="AN25" s="451">
        <v>8.8519397729999998</v>
      </c>
      <c r="AO25" s="451">
        <v>8.5247626150000002</v>
      </c>
      <c r="AP25" s="451">
        <v>8.3069548720000004</v>
      </c>
      <c r="AQ25" s="451">
        <v>9.1838037060000008</v>
      </c>
      <c r="AR25" s="451">
        <v>10.318591400000001</v>
      </c>
      <c r="AS25" s="451">
        <v>11.682706339999999</v>
      </c>
      <c r="AT25" s="451">
        <v>11.15218664</v>
      </c>
      <c r="AU25" s="451">
        <v>10.74095537</v>
      </c>
      <c r="AV25" s="451">
        <v>9.7165116390000001</v>
      </c>
      <c r="AW25" s="451">
        <v>8.5065068759999996</v>
      </c>
      <c r="AX25" s="451">
        <v>8.5234039999999993</v>
      </c>
      <c r="AY25" s="920">
        <v>8.4519210000000005</v>
      </c>
      <c r="AZ25" s="374">
        <v>8.7124670000000002</v>
      </c>
      <c r="BA25" s="374">
        <v>8.6079889999999999</v>
      </c>
      <c r="BB25" s="374">
        <v>8.7473899999999993</v>
      </c>
      <c r="BC25" s="374">
        <v>9.7250200000000007</v>
      </c>
      <c r="BD25" s="374">
        <v>10.499079999999999</v>
      </c>
      <c r="BE25" s="374">
        <v>10.878920000000001</v>
      </c>
      <c r="BF25" s="374">
        <v>10.95642</v>
      </c>
      <c r="BG25" s="374">
        <v>10.63124</v>
      </c>
      <c r="BH25" s="374">
        <v>9.0817289999999993</v>
      </c>
      <c r="BI25" s="374">
        <v>8.5746880000000001</v>
      </c>
      <c r="BJ25" s="374">
        <v>8.7604500000000005</v>
      </c>
      <c r="BK25" s="374">
        <v>8.9256329999999995</v>
      </c>
      <c r="BL25" s="374">
        <v>9.3005119999999994</v>
      </c>
      <c r="BM25" s="374">
        <v>9.2562510000000007</v>
      </c>
      <c r="BN25" s="374">
        <v>9.4162569999999999</v>
      </c>
      <c r="BO25" s="374">
        <v>10.392720000000001</v>
      </c>
      <c r="BP25" s="374">
        <v>11.152089999999999</v>
      </c>
      <c r="BQ25" s="374">
        <v>11.50676</v>
      </c>
      <c r="BR25" s="374">
        <v>11.553430000000001</v>
      </c>
      <c r="BS25" s="374">
        <v>11.19938</v>
      </c>
      <c r="BT25" s="374">
        <v>9.6172009999999997</v>
      </c>
      <c r="BU25" s="374">
        <v>9.095618</v>
      </c>
      <c r="BV25" s="374">
        <v>9.2733469999999993</v>
      </c>
    </row>
    <row r="26" spans="1:74" ht="11.05" customHeight="1" x14ac:dyDescent="0.2">
      <c r="A26" s="629" t="s">
        <v>367</v>
      </c>
      <c r="B26" s="631" t="s">
        <v>1087</v>
      </c>
      <c r="C26" s="451">
        <v>8.4894229019999994</v>
      </c>
      <c r="D26" s="451">
        <v>8.5880802670000005</v>
      </c>
      <c r="E26" s="451">
        <v>9.4434875189999996</v>
      </c>
      <c r="F26" s="451">
        <v>9.4291345700000004</v>
      </c>
      <c r="G26" s="451">
        <v>10.032536370000001</v>
      </c>
      <c r="H26" s="451">
        <v>10.38050205</v>
      </c>
      <c r="I26" s="451">
        <v>10.490235439999999</v>
      </c>
      <c r="J26" s="451">
        <v>10.205640669999999</v>
      </c>
      <c r="K26" s="451">
        <v>10.62473483</v>
      </c>
      <c r="L26" s="451">
        <v>10.95234424</v>
      </c>
      <c r="M26" s="451">
        <v>10.905336050000001</v>
      </c>
      <c r="N26" s="451">
        <v>11.59199285</v>
      </c>
      <c r="O26" s="451">
        <v>10.173967060000001</v>
      </c>
      <c r="P26" s="451">
        <v>11.31495209</v>
      </c>
      <c r="Q26" s="451">
        <v>11.19919932</v>
      </c>
      <c r="R26" s="451">
        <v>11.317511</v>
      </c>
      <c r="S26" s="451">
        <v>12.17410641</v>
      </c>
      <c r="T26" s="451">
        <v>14.045063689999999</v>
      </c>
      <c r="U26" s="451">
        <v>14.05434823</v>
      </c>
      <c r="V26" s="451">
        <v>14.04837553</v>
      </c>
      <c r="W26" s="451">
        <v>14.528696200000001</v>
      </c>
      <c r="X26" s="451">
        <v>13.61304823</v>
      </c>
      <c r="Y26" s="451">
        <v>13.583596460000001</v>
      </c>
      <c r="Z26" s="451">
        <v>12.60077085</v>
      </c>
      <c r="AA26" s="451">
        <v>14.080860299999999</v>
      </c>
      <c r="AB26" s="451">
        <v>12.927276819999999</v>
      </c>
      <c r="AC26" s="451">
        <v>11.07996767</v>
      </c>
      <c r="AD26" s="451">
        <v>11.23758675</v>
      </c>
      <c r="AE26" s="451">
        <v>10.81487821</v>
      </c>
      <c r="AF26" s="451">
        <v>11.415401660000001</v>
      </c>
      <c r="AG26" s="451">
        <v>11.41225324</v>
      </c>
      <c r="AH26" s="451">
        <v>11.35525591</v>
      </c>
      <c r="AI26" s="451">
        <v>11.249191290000001</v>
      </c>
      <c r="AJ26" s="451">
        <v>10.781123750000001</v>
      </c>
      <c r="AK26" s="451">
        <v>10.72263343</v>
      </c>
      <c r="AL26" s="451">
        <v>10.608029549999999</v>
      </c>
      <c r="AM26" s="451">
        <v>10.328340559999999</v>
      </c>
      <c r="AN26" s="451">
        <v>10.358969999999999</v>
      </c>
      <c r="AO26" s="451">
        <v>10.429531239999999</v>
      </c>
      <c r="AP26" s="451">
        <v>10.25937674</v>
      </c>
      <c r="AQ26" s="451">
        <v>10.256819399999999</v>
      </c>
      <c r="AR26" s="451">
        <v>10.60623709</v>
      </c>
      <c r="AS26" s="451">
        <v>10.86536233</v>
      </c>
      <c r="AT26" s="451">
        <v>10.64213698</v>
      </c>
      <c r="AU26" s="451">
        <v>10.46932271</v>
      </c>
      <c r="AV26" s="451">
        <v>10.56794713</v>
      </c>
      <c r="AW26" s="451">
        <v>10.44267704</v>
      </c>
      <c r="AX26" s="451">
        <v>9.4072049999999994</v>
      </c>
      <c r="AY26" s="920">
        <v>9.1050570000000004</v>
      </c>
      <c r="AZ26" s="374">
        <v>10.10178</v>
      </c>
      <c r="BA26" s="374">
        <v>9.8864260000000002</v>
      </c>
      <c r="BB26" s="374">
        <v>10.333220000000001</v>
      </c>
      <c r="BC26" s="374">
        <v>10.54724</v>
      </c>
      <c r="BD26" s="374">
        <v>11.04379</v>
      </c>
      <c r="BE26" s="374">
        <v>11.164490000000001</v>
      </c>
      <c r="BF26" s="374">
        <v>10.98804</v>
      </c>
      <c r="BG26" s="374">
        <v>11.075060000000001</v>
      </c>
      <c r="BH26" s="374">
        <v>10.689209999999999</v>
      </c>
      <c r="BI26" s="374">
        <v>10.622389999999999</v>
      </c>
      <c r="BJ26" s="374">
        <v>10.42004</v>
      </c>
      <c r="BK26" s="374">
        <v>10.562900000000001</v>
      </c>
      <c r="BL26" s="374">
        <v>10.446400000000001</v>
      </c>
      <c r="BM26" s="374">
        <v>10.415710000000001</v>
      </c>
      <c r="BN26" s="374">
        <v>10.86594</v>
      </c>
      <c r="BO26" s="374">
        <v>11.073840000000001</v>
      </c>
      <c r="BP26" s="374">
        <v>11.557689999999999</v>
      </c>
      <c r="BQ26" s="374">
        <v>11.659470000000001</v>
      </c>
      <c r="BR26" s="374">
        <v>11.46002</v>
      </c>
      <c r="BS26" s="374">
        <v>11.52535</v>
      </c>
      <c r="BT26" s="374">
        <v>11.11673</v>
      </c>
      <c r="BU26" s="374">
        <v>11.04134</v>
      </c>
      <c r="BV26" s="374">
        <v>10.832520000000001</v>
      </c>
    </row>
    <row r="27" spans="1:74" ht="11.05" customHeight="1" x14ac:dyDescent="0.2">
      <c r="A27" s="629" t="s">
        <v>368</v>
      </c>
      <c r="B27" s="631" t="s">
        <v>1235</v>
      </c>
      <c r="C27" s="451">
        <v>8.3833811259999997</v>
      </c>
      <c r="D27" s="451">
        <v>7.8966408619999999</v>
      </c>
      <c r="E27" s="451">
        <v>8.681221592</v>
      </c>
      <c r="F27" s="451">
        <v>9.3982552819999992</v>
      </c>
      <c r="G27" s="451">
        <v>10.13003382</v>
      </c>
      <c r="H27" s="451">
        <v>10.65665386</v>
      </c>
      <c r="I27" s="451">
        <v>11.272505840000001</v>
      </c>
      <c r="J27" s="451">
        <v>12.614723270000001</v>
      </c>
      <c r="K27" s="451">
        <v>12.10135157</v>
      </c>
      <c r="L27" s="451">
        <v>12.14034098</v>
      </c>
      <c r="M27" s="451">
        <v>11.24155232</v>
      </c>
      <c r="N27" s="451">
        <v>12.20167752</v>
      </c>
      <c r="O27" s="451">
        <v>10.20441012</v>
      </c>
      <c r="P27" s="451">
        <v>10.13806896</v>
      </c>
      <c r="Q27" s="451">
        <v>10.81721697</v>
      </c>
      <c r="R27" s="451">
        <v>10.93628562</v>
      </c>
      <c r="S27" s="451">
        <v>13.74253145</v>
      </c>
      <c r="T27" s="451">
        <v>14.940721509999999</v>
      </c>
      <c r="U27" s="451">
        <v>16.056307279999999</v>
      </c>
      <c r="V27" s="451">
        <v>14.76848521</v>
      </c>
      <c r="W27" s="451">
        <v>15.64692237</v>
      </c>
      <c r="X27" s="451">
        <v>14.99273475</v>
      </c>
      <c r="Y27" s="451">
        <v>13.64193895</v>
      </c>
      <c r="Z27" s="451">
        <v>12.59290654</v>
      </c>
      <c r="AA27" s="451">
        <v>13.089246859999999</v>
      </c>
      <c r="AB27" s="451">
        <v>12.47434675</v>
      </c>
      <c r="AC27" s="451">
        <v>11.107217609999999</v>
      </c>
      <c r="AD27" s="451">
        <v>11.06119925</v>
      </c>
      <c r="AE27" s="451">
        <v>11.33326306</v>
      </c>
      <c r="AF27" s="451">
        <v>11.91028245</v>
      </c>
      <c r="AG27" s="451">
        <v>12.31571769</v>
      </c>
      <c r="AH27" s="451">
        <v>12.738302150000001</v>
      </c>
      <c r="AI27" s="451">
        <v>11.92854181</v>
      </c>
      <c r="AJ27" s="451">
        <v>11.75382196</v>
      </c>
      <c r="AK27" s="451">
        <v>11.353639360000001</v>
      </c>
      <c r="AL27" s="451">
        <v>10.351002490000001</v>
      </c>
      <c r="AM27" s="451">
        <v>9.6629788199999993</v>
      </c>
      <c r="AN27" s="451">
        <v>10.10608073</v>
      </c>
      <c r="AO27" s="451">
        <v>10.230654899999999</v>
      </c>
      <c r="AP27" s="451">
        <v>9.6882822139999991</v>
      </c>
      <c r="AQ27" s="451">
        <v>9.9987906110000004</v>
      </c>
      <c r="AR27" s="451">
        <v>10.973302439999999</v>
      </c>
      <c r="AS27" s="451">
        <v>11.60112268</v>
      </c>
      <c r="AT27" s="451">
        <v>11.49654462</v>
      </c>
      <c r="AU27" s="451">
        <v>11.5392671</v>
      </c>
      <c r="AV27" s="451">
        <v>11.0001769</v>
      </c>
      <c r="AW27" s="451">
        <v>11.664931989999999</v>
      </c>
      <c r="AX27" s="451">
        <v>10.73503</v>
      </c>
      <c r="AY27" s="920">
        <v>9.5879759999999994</v>
      </c>
      <c r="AZ27" s="374">
        <v>9.5362980000000004</v>
      </c>
      <c r="BA27" s="374">
        <v>9.5867229999999992</v>
      </c>
      <c r="BB27" s="374">
        <v>10.04899</v>
      </c>
      <c r="BC27" s="374">
        <v>10.87574</v>
      </c>
      <c r="BD27" s="374">
        <v>11.370699999999999</v>
      </c>
      <c r="BE27" s="374">
        <v>11.70429</v>
      </c>
      <c r="BF27" s="374">
        <v>11.824780000000001</v>
      </c>
      <c r="BG27" s="374">
        <v>11.655519999999999</v>
      </c>
      <c r="BH27" s="374">
        <v>11.229469999999999</v>
      </c>
      <c r="BI27" s="374">
        <v>10.515549999999999</v>
      </c>
      <c r="BJ27" s="374">
        <v>10.25113</v>
      </c>
      <c r="BK27" s="374">
        <v>10.30289</v>
      </c>
      <c r="BL27" s="374">
        <v>10.107229999999999</v>
      </c>
      <c r="BM27" s="374">
        <v>10.20237</v>
      </c>
      <c r="BN27" s="374">
        <v>10.653359999999999</v>
      </c>
      <c r="BO27" s="374">
        <v>11.445180000000001</v>
      </c>
      <c r="BP27" s="374">
        <v>11.895709999999999</v>
      </c>
      <c r="BQ27" s="374">
        <v>12.179880000000001</v>
      </c>
      <c r="BR27" s="374">
        <v>12.2515</v>
      </c>
      <c r="BS27" s="374">
        <v>12.042770000000001</v>
      </c>
      <c r="BT27" s="374">
        <v>11.579190000000001</v>
      </c>
      <c r="BU27" s="374">
        <v>10.85951</v>
      </c>
      <c r="BV27" s="374">
        <v>10.599930000000001</v>
      </c>
    </row>
    <row r="28" spans="1:74" ht="11.05" customHeight="1" x14ac:dyDescent="0.2">
      <c r="A28" s="629" t="s">
        <v>369</v>
      </c>
      <c r="B28" s="631" t="s">
        <v>1236</v>
      </c>
      <c r="C28" s="451">
        <v>7.1304945450000004</v>
      </c>
      <c r="D28" s="451">
        <v>6.720499835</v>
      </c>
      <c r="E28" s="451">
        <v>6.9923404419999997</v>
      </c>
      <c r="F28" s="451">
        <v>8.0781770000000002</v>
      </c>
      <c r="G28" s="451">
        <v>8.8960797379999992</v>
      </c>
      <c r="H28" s="451">
        <v>9.1536704560000004</v>
      </c>
      <c r="I28" s="451">
        <v>9.733400262</v>
      </c>
      <c r="J28" s="451">
        <v>10.38383997</v>
      </c>
      <c r="K28" s="451">
        <v>10.485948390000001</v>
      </c>
      <c r="L28" s="451">
        <v>11.248307799999999</v>
      </c>
      <c r="M28" s="451">
        <v>10.92327175</v>
      </c>
      <c r="N28" s="451">
        <v>10.69880846</v>
      </c>
      <c r="O28" s="451">
        <v>9.8278372540000003</v>
      </c>
      <c r="P28" s="451">
        <v>9.9065385209999999</v>
      </c>
      <c r="Q28" s="451">
        <v>10.251046730000001</v>
      </c>
      <c r="R28" s="451">
        <v>11.593787450000001</v>
      </c>
      <c r="S28" s="451">
        <v>13.1316463</v>
      </c>
      <c r="T28" s="451">
        <v>13.75338095</v>
      </c>
      <c r="U28" s="451">
        <v>13.74712278</v>
      </c>
      <c r="V28" s="451">
        <v>15.38578547</v>
      </c>
      <c r="W28" s="451">
        <v>15.250153109999999</v>
      </c>
      <c r="X28" s="451">
        <v>14.234770279999999</v>
      </c>
      <c r="Y28" s="451">
        <v>12.39343311</v>
      </c>
      <c r="Z28" s="451">
        <v>12.21515389</v>
      </c>
      <c r="AA28" s="451">
        <v>12.2489188</v>
      </c>
      <c r="AB28" s="451">
        <v>11.24779801</v>
      </c>
      <c r="AC28" s="451">
        <v>10.179716279999999</v>
      </c>
      <c r="AD28" s="451">
        <v>10.168440029999999</v>
      </c>
      <c r="AE28" s="451">
        <v>9.8160838259999998</v>
      </c>
      <c r="AF28" s="451">
        <v>9.711547564</v>
      </c>
      <c r="AG28" s="451">
        <v>10.49881609</v>
      </c>
      <c r="AH28" s="451">
        <v>10.817889190000001</v>
      </c>
      <c r="AI28" s="451">
        <v>10.538191790000001</v>
      </c>
      <c r="AJ28" s="451">
        <v>10.37835767</v>
      </c>
      <c r="AK28" s="451">
        <v>10.044433639999999</v>
      </c>
      <c r="AL28" s="451">
        <v>9.5178027800000002</v>
      </c>
      <c r="AM28" s="451">
        <v>9.0469801200000006</v>
      </c>
      <c r="AN28" s="451">
        <v>9.1610364050000008</v>
      </c>
      <c r="AO28" s="451">
        <v>9.5228281730000006</v>
      </c>
      <c r="AP28" s="451">
        <v>9.6751652870000004</v>
      </c>
      <c r="AQ28" s="451">
        <v>9.8478921400000008</v>
      </c>
      <c r="AR28" s="451">
        <v>10.09414529</v>
      </c>
      <c r="AS28" s="451">
        <v>10.26475617</v>
      </c>
      <c r="AT28" s="451">
        <v>10.27825524</v>
      </c>
      <c r="AU28" s="451">
        <v>10.49316093</v>
      </c>
      <c r="AV28" s="451">
        <v>10.961022910000001</v>
      </c>
      <c r="AW28" s="451">
        <v>10.87045582</v>
      </c>
      <c r="AX28" s="451">
        <v>10.35651</v>
      </c>
      <c r="AY28" s="920">
        <v>9.3950390000000006</v>
      </c>
      <c r="AZ28" s="374">
        <v>9.4617299999999993</v>
      </c>
      <c r="BA28" s="374">
        <v>9.4623390000000001</v>
      </c>
      <c r="BB28" s="374">
        <v>9.6705640000000006</v>
      </c>
      <c r="BC28" s="374">
        <v>10.080120000000001</v>
      </c>
      <c r="BD28" s="374">
        <v>10.24498</v>
      </c>
      <c r="BE28" s="374">
        <v>10.43507</v>
      </c>
      <c r="BF28" s="374">
        <v>10.86478</v>
      </c>
      <c r="BG28" s="374">
        <v>10.76216</v>
      </c>
      <c r="BH28" s="374">
        <v>10.51047</v>
      </c>
      <c r="BI28" s="374">
        <v>9.8311840000000004</v>
      </c>
      <c r="BJ28" s="374">
        <v>9.4130219999999998</v>
      </c>
      <c r="BK28" s="374">
        <v>9.2408339999999995</v>
      </c>
      <c r="BL28" s="374">
        <v>9.286861</v>
      </c>
      <c r="BM28" s="374">
        <v>9.465408</v>
      </c>
      <c r="BN28" s="374">
        <v>9.7894389999999998</v>
      </c>
      <c r="BO28" s="374">
        <v>10.276669999999999</v>
      </c>
      <c r="BP28" s="374">
        <v>10.493</v>
      </c>
      <c r="BQ28" s="374">
        <v>10.71332</v>
      </c>
      <c r="BR28" s="374">
        <v>11.158799999999999</v>
      </c>
      <c r="BS28" s="374">
        <v>11.066839999999999</v>
      </c>
      <c r="BT28" s="374">
        <v>10.81551</v>
      </c>
      <c r="BU28" s="374">
        <v>10.15272</v>
      </c>
      <c r="BV28" s="374">
        <v>9.7549960000000002</v>
      </c>
    </row>
    <row r="29" spans="1:74" ht="11.05" customHeight="1" x14ac:dyDescent="0.2">
      <c r="A29" s="629" t="s">
        <v>370</v>
      </c>
      <c r="B29" s="631" t="s">
        <v>1032</v>
      </c>
      <c r="C29" s="451">
        <v>6.3162185309999996</v>
      </c>
      <c r="D29" s="451">
        <v>6.4396238649999997</v>
      </c>
      <c r="E29" s="451">
        <v>6.6845224349999999</v>
      </c>
      <c r="F29" s="451">
        <v>7.293758811</v>
      </c>
      <c r="G29" s="451">
        <v>7.904771792</v>
      </c>
      <c r="H29" s="451">
        <v>8.1927177110000002</v>
      </c>
      <c r="I29" s="451">
        <v>8.8250513349999995</v>
      </c>
      <c r="J29" s="451">
        <v>9.3333240849999992</v>
      </c>
      <c r="K29" s="451">
        <v>9.2516607660000005</v>
      </c>
      <c r="L29" s="451">
        <v>8.9193223990000003</v>
      </c>
      <c r="M29" s="451">
        <v>8.9728967070000003</v>
      </c>
      <c r="N29" s="451">
        <v>8.9090215659999998</v>
      </c>
      <c r="O29" s="451">
        <v>8.6990917460000006</v>
      </c>
      <c r="P29" s="451">
        <v>8.7397308450000004</v>
      </c>
      <c r="Q29" s="451">
        <v>8.9040327880000003</v>
      </c>
      <c r="R29" s="451">
        <v>9.4654347730000001</v>
      </c>
      <c r="S29" s="451">
        <v>9.9358939199999998</v>
      </c>
      <c r="T29" s="451">
        <v>11.064650260000001</v>
      </c>
      <c r="U29" s="451">
        <v>12.471906799999999</v>
      </c>
      <c r="V29" s="451">
        <v>12.24442196</v>
      </c>
      <c r="W29" s="451">
        <v>12.83243502</v>
      </c>
      <c r="X29" s="451">
        <v>12.441986719999999</v>
      </c>
      <c r="Y29" s="451">
        <v>11.43785246</v>
      </c>
      <c r="Z29" s="451">
        <v>10.779455840000001</v>
      </c>
      <c r="AA29" s="451">
        <v>11.48044417</v>
      </c>
      <c r="AB29" s="451">
        <v>11.189934839999999</v>
      </c>
      <c r="AC29" s="451">
        <v>10.272899300000001</v>
      </c>
      <c r="AD29" s="451">
        <v>10.29419034</v>
      </c>
      <c r="AE29" s="451">
        <v>11.168273320000001</v>
      </c>
      <c r="AF29" s="451">
        <v>11.669803699999999</v>
      </c>
      <c r="AG29" s="451">
        <v>11.879480579999999</v>
      </c>
      <c r="AH29" s="451">
        <v>12.30884017</v>
      </c>
      <c r="AI29" s="451">
        <v>12.59038528</v>
      </c>
      <c r="AJ29" s="451">
        <v>11.2137441</v>
      </c>
      <c r="AK29" s="451">
        <v>10.7421232</v>
      </c>
      <c r="AL29" s="451">
        <v>10.585264</v>
      </c>
      <c r="AM29" s="451">
        <v>10.18217404</v>
      </c>
      <c r="AN29" s="451">
        <v>10.50473092</v>
      </c>
      <c r="AO29" s="451">
        <v>10.043386180000001</v>
      </c>
      <c r="AP29" s="451">
        <v>9.8982336479999997</v>
      </c>
      <c r="AQ29" s="451">
        <v>10.121603690000001</v>
      </c>
      <c r="AR29" s="451">
        <v>11.014087780000001</v>
      </c>
      <c r="AS29" s="451">
        <v>10.8897022</v>
      </c>
      <c r="AT29" s="451">
        <v>10.295168970000001</v>
      </c>
      <c r="AU29" s="451">
        <v>10.033465229999999</v>
      </c>
      <c r="AV29" s="451">
        <v>9.2522569780000001</v>
      </c>
      <c r="AW29" s="451">
        <v>8.1255897519999998</v>
      </c>
      <c r="AX29" s="451">
        <v>8.1771890000000003</v>
      </c>
      <c r="AY29" s="920">
        <v>8.0183809999999998</v>
      </c>
      <c r="AZ29" s="374">
        <v>8.2840910000000001</v>
      </c>
      <c r="BA29" s="374">
        <v>8.4004759999999994</v>
      </c>
      <c r="BB29" s="374">
        <v>8.50014</v>
      </c>
      <c r="BC29" s="374">
        <v>8.9357869999999995</v>
      </c>
      <c r="BD29" s="374">
        <v>9.4429060000000007</v>
      </c>
      <c r="BE29" s="374">
        <v>9.9175769999999996</v>
      </c>
      <c r="BF29" s="374">
        <v>9.9525050000000004</v>
      </c>
      <c r="BG29" s="374">
        <v>9.9389970000000005</v>
      </c>
      <c r="BH29" s="374">
        <v>9.2475620000000003</v>
      </c>
      <c r="BI29" s="374">
        <v>8.8314550000000001</v>
      </c>
      <c r="BJ29" s="374">
        <v>8.6684970000000003</v>
      </c>
      <c r="BK29" s="374">
        <v>8.7859339999999992</v>
      </c>
      <c r="BL29" s="374">
        <v>9.0270290000000006</v>
      </c>
      <c r="BM29" s="374">
        <v>9.1747530000000008</v>
      </c>
      <c r="BN29" s="374">
        <v>9.2936329999999998</v>
      </c>
      <c r="BO29" s="374">
        <v>9.741028</v>
      </c>
      <c r="BP29" s="374">
        <v>10.25454</v>
      </c>
      <c r="BQ29" s="374">
        <v>10.730829999999999</v>
      </c>
      <c r="BR29" s="374">
        <v>10.764060000000001</v>
      </c>
      <c r="BS29" s="374">
        <v>10.74817</v>
      </c>
      <c r="BT29" s="374">
        <v>10.05176</v>
      </c>
      <c r="BU29" s="374">
        <v>9.6359440000000003</v>
      </c>
      <c r="BV29" s="374">
        <v>9.4750940000000003</v>
      </c>
    </row>
    <row r="30" spans="1:74" ht="11.05" customHeight="1" x14ac:dyDescent="0.2">
      <c r="A30" s="629" t="s">
        <v>371</v>
      </c>
      <c r="B30" s="631" t="s">
        <v>1035</v>
      </c>
      <c r="C30" s="451">
        <v>10.6922891</v>
      </c>
      <c r="D30" s="451">
        <v>10.18378731</v>
      </c>
      <c r="E30" s="451">
        <v>10.695744210000001</v>
      </c>
      <c r="F30" s="451">
        <v>10.134786719999999</v>
      </c>
      <c r="G30" s="451">
        <v>10.1876584</v>
      </c>
      <c r="H30" s="451">
        <v>10.946551360000001</v>
      </c>
      <c r="I30" s="451">
        <v>11.51010512</v>
      </c>
      <c r="J30" s="451">
        <v>11.49288848</v>
      </c>
      <c r="K30" s="451">
        <v>11.171627279999999</v>
      </c>
      <c r="L30" s="451">
        <v>11.38645445</v>
      </c>
      <c r="M30" s="451">
        <v>12.101519659999999</v>
      </c>
      <c r="N30" s="451">
        <v>12.67618281</v>
      </c>
      <c r="O30" s="451">
        <v>13.430463270000001</v>
      </c>
      <c r="P30" s="451">
        <v>12.7061022</v>
      </c>
      <c r="Q30" s="451">
        <v>12.7945157</v>
      </c>
      <c r="R30" s="451">
        <v>12.47738713</v>
      </c>
      <c r="S30" s="451">
        <v>13.39840175</v>
      </c>
      <c r="T30" s="451">
        <v>15.64681144</v>
      </c>
      <c r="U30" s="451">
        <v>14.99781351</v>
      </c>
      <c r="V30" s="451">
        <v>15.861905910000001</v>
      </c>
      <c r="W30" s="451">
        <v>15.836411439999999</v>
      </c>
      <c r="X30" s="451">
        <v>13.850678520000001</v>
      </c>
      <c r="Y30" s="451">
        <v>13.681377210000001</v>
      </c>
      <c r="Z30" s="451">
        <v>15.397691610000001</v>
      </c>
      <c r="AA30" s="451">
        <v>18.949898510000001</v>
      </c>
      <c r="AB30" s="451">
        <v>18.451574300000001</v>
      </c>
      <c r="AC30" s="451">
        <v>16.25568006</v>
      </c>
      <c r="AD30" s="451">
        <v>13.654779339999999</v>
      </c>
      <c r="AE30" s="451">
        <v>12.930563080000001</v>
      </c>
      <c r="AF30" s="451">
        <v>13.126145770000001</v>
      </c>
      <c r="AG30" s="451">
        <v>13.848239189999999</v>
      </c>
      <c r="AH30" s="451">
        <v>14.57964003</v>
      </c>
      <c r="AI30" s="451">
        <v>14.302012</v>
      </c>
      <c r="AJ30" s="451">
        <v>13.432961840000001</v>
      </c>
      <c r="AK30" s="451">
        <v>14.414364340000001</v>
      </c>
      <c r="AL30" s="451">
        <v>14.668871409999999</v>
      </c>
      <c r="AM30" s="451">
        <v>13.48850513</v>
      </c>
      <c r="AN30" s="451">
        <v>14.52663418</v>
      </c>
      <c r="AO30" s="451">
        <v>14.21576728</v>
      </c>
      <c r="AP30" s="451">
        <v>12.59465655</v>
      </c>
      <c r="AQ30" s="451">
        <v>12.2490331</v>
      </c>
      <c r="AR30" s="451">
        <v>12.59528338</v>
      </c>
      <c r="AS30" s="451">
        <v>13.6457408</v>
      </c>
      <c r="AT30" s="451">
        <v>14.29704435</v>
      </c>
      <c r="AU30" s="451">
        <v>13.90246816</v>
      </c>
      <c r="AV30" s="451">
        <v>13.503246069999999</v>
      </c>
      <c r="AW30" s="451">
        <v>13.500032620000001</v>
      </c>
      <c r="AX30" s="451">
        <v>13.79697</v>
      </c>
      <c r="AY30" s="920">
        <v>14.17244</v>
      </c>
      <c r="AZ30" s="374">
        <v>13.946020000000001</v>
      </c>
      <c r="BA30" s="374">
        <v>13.661009999999999</v>
      </c>
      <c r="BB30" s="374">
        <v>12.963979999999999</v>
      </c>
      <c r="BC30" s="374">
        <v>12.73681</v>
      </c>
      <c r="BD30" s="374">
        <v>13.101749999999999</v>
      </c>
      <c r="BE30" s="374">
        <v>13.278040000000001</v>
      </c>
      <c r="BF30" s="374">
        <v>13.39655</v>
      </c>
      <c r="BG30" s="374">
        <v>13.253780000000001</v>
      </c>
      <c r="BH30" s="374">
        <v>12.58703</v>
      </c>
      <c r="BI30" s="374">
        <v>12.825889999999999</v>
      </c>
      <c r="BJ30" s="374">
        <v>13.374560000000001</v>
      </c>
      <c r="BK30" s="374">
        <v>13.84455</v>
      </c>
      <c r="BL30" s="374">
        <v>13.74752</v>
      </c>
      <c r="BM30" s="374">
        <v>13.571059999999999</v>
      </c>
      <c r="BN30" s="374">
        <v>12.950749999999999</v>
      </c>
      <c r="BO30" s="374">
        <v>12.77984</v>
      </c>
      <c r="BP30" s="374">
        <v>13.186109999999999</v>
      </c>
      <c r="BQ30" s="374">
        <v>13.391030000000001</v>
      </c>
      <c r="BR30" s="374">
        <v>13.52908</v>
      </c>
      <c r="BS30" s="374">
        <v>13.40188</v>
      </c>
      <c r="BT30" s="374">
        <v>12.74342</v>
      </c>
      <c r="BU30" s="374">
        <v>12.997030000000001</v>
      </c>
      <c r="BV30" s="374">
        <v>13.560639999999999</v>
      </c>
    </row>
    <row r="31" spans="1:74" ht="11.05" customHeight="1" x14ac:dyDescent="0.2">
      <c r="A31" s="629"/>
      <c r="B31" s="633"/>
      <c r="C31" s="451"/>
      <c r="D31" s="451"/>
      <c r="E31" s="451"/>
      <c r="F31" s="451"/>
      <c r="G31" s="451"/>
      <c r="H31" s="451"/>
      <c r="I31" s="451"/>
      <c r="J31" s="451"/>
      <c r="K31" s="451"/>
      <c r="L31" s="451"/>
      <c r="M31" s="451"/>
      <c r="N31" s="451"/>
      <c r="O31" s="451"/>
      <c r="P31" s="451"/>
      <c r="Q31" s="451"/>
      <c r="R31" s="451"/>
      <c r="S31" s="451"/>
      <c r="T31" s="451"/>
      <c r="U31" s="451"/>
      <c r="V31" s="451"/>
      <c r="W31" s="451"/>
      <c r="X31" s="451"/>
      <c r="Y31" s="451"/>
      <c r="Z31" s="451"/>
      <c r="AA31" s="451"/>
      <c r="AB31" s="451"/>
      <c r="AC31" s="451"/>
      <c r="AD31" s="451"/>
      <c r="AE31" s="451"/>
      <c r="AF31" s="451"/>
      <c r="AG31" s="451"/>
      <c r="AH31" s="451"/>
      <c r="AI31" s="451"/>
      <c r="AJ31" s="451"/>
      <c r="AK31" s="451"/>
      <c r="AL31" s="451"/>
      <c r="AM31" s="451"/>
      <c r="AN31" s="451"/>
      <c r="AO31" s="451"/>
      <c r="AP31" s="451"/>
      <c r="AQ31" s="451"/>
      <c r="AR31" s="451"/>
      <c r="AS31" s="451"/>
      <c r="AT31" s="451"/>
      <c r="AU31" s="451"/>
      <c r="AV31" s="451"/>
      <c r="AW31" s="451"/>
      <c r="AX31" s="451"/>
      <c r="AY31" s="920"/>
      <c r="AZ31" s="374"/>
      <c r="BA31" s="374"/>
      <c r="BB31" s="374"/>
      <c r="BC31" s="374"/>
      <c r="BD31" s="374"/>
      <c r="BE31" s="374"/>
      <c r="BF31" s="374"/>
      <c r="BG31" s="374"/>
      <c r="BH31" s="374"/>
      <c r="BI31" s="374"/>
      <c r="BJ31" s="374"/>
      <c r="BK31" s="374"/>
      <c r="BL31" s="374"/>
      <c r="BM31" s="374"/>
      <c r="BN31" s="374"/>
      <c r="BO31" s="374"/>
      <c r="BP31" s="374"/>
      <c r="BQ31" s="374"/>
      <c r="BR31" s="374"/>
      <c r="BS31" s="374"/>
      <c r="BT31" s="374"/>
      <c r="BU31" s="374"/>
      <c r="BV31" s="374"/>
    </row>
    <row r="32" spans="1:74" ht="11.05" customHeight="1" x14ac:dyDescent="0.2">
      <c r="A32" s="629"/>
      <c r="B32" s="45" t="s">
        <v>1238</v>
      </c>
      <c r="C32" s="637"/>
      <c r="D32" s="637"/>
      <c r="E32" s="637"/>
      <c r="F32" s="637"/>
      <c r="G32" s="637"/>
      <c r="H32" s="637"/>
      <c r="I32" s="637"/>
      <c r="J32" s="637"/>
      <c r="K32" s="637"/>
      <c r="L32" s="637"/>
      <c r="M32" s="637"/>
      <c r="N32" s="637"/>
      <c r="O32" s="637"/>
      <c r="P32" s="637"/>
      <c r="Q32" s="637"/>
      <c r="R32" s="637"/>
      <c r="S32" s="637"/>
      <c r="T32" s="637"/>
      <c r="U32" s="637"/>
      <c r="V32" s="637"/>
      <c r="W32" s="637"/>
      <c r="X32" s="637"/>
      <c r="Y32" s="637"/>
      <c r="Z32" s="637"/>
      <c r="AA32" s="637"/>
      <c r="AB32" s="637"/>
      <c r="AC32" s="637"/>
      <c r="AD32" s="637"/>
      <c r="AE32" s="637"/>
      <c r="AF32" s="637"/>
      <c r="AG32" s="637"/>
      <c r="AH32" s="637"/>
      <c r="AI32" s="637"/>
      <c r="AJ32" s="637"/>
      <c r="AK32" s="637"/>
      <c r="AL32" s="637"/>
      <c r="AM32" s="637"/>
      <c r="AN32" s="637"/>
      <c r="AO32" s="637"/>
      <c r="AP32" s="637"/>
      <c r="AQ32" s="637"/>
      <c r="AR32" s="637"/>
      <c r="AS32" s="637"/>
      <c r="AT32" s="637"/>
      <c r="AU32" s="637"/>
      <c r="AV32" s="637"/>
      <c r="AW32" s="637"/>
      <c r="AX32" s="637"/>
      <c r="AY32" s="957"/>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row>
    <row r="33" spans="1:74" ht="11.05" customHeight="1" x14ac:dyDescent="0.2">
      <c r="A33" s="629" t="s">
        <v>382</v>
      </c>
      <c r="B33" s="601" t="s">
        <v>1176</v>
      </c>
      <c r="C33" s="451">
        <v>4.04</v>
      </c>
      <c r="D33" s="451">
        <v>9.32</v>
      </c>
      <c r="E33" s="451">
        <v>4.41</v>
      </c>
      <c r="F33" s="451">
        <v>4</v>
      </c>
      <c r="G33" s="451">
        <v>4.1100000000000003</v>
      </c>
      <c r="H33" s="451">
        <v>4.16</v>
      </c>
      <c r="I33" s="451">
        <v>4.6900000000000004</v>
      </c>
      <c r="J33" s="451">
        <v>4.95</v>
      </c>
      <c r="K33" s="451">
        <v>5.42</v>
      </c>
      <c r="L33" s="451">
        <v>6.61</v>
      </c>
      <c r="M33" s="451">
        <v>6.9</v>
      </c>
      <c r="N33" s="451">
        <v>6.77</v>
      </c>
      <c r="O33" s="451">
        <v>6.49</v>
      </c>
      <c r="P33" s="451">
        <v>7.34</v>
      </c>
      <c r="Q33" s="451">
        <v>6.2</v>
      </c>
      <c r="R33" s="451">
        <v>6.7</v>
      </c>
      <c r="S33" s="451">
        <v>8.11</v>
      </c>
      <c r="T33" s="451">
        <v>9.34</v>
      </c>
      <c r="U33" s="451">
        <v>7.89</v>
      </c>
      <c r="V33" s="451">
        <v>9.44</v>
      </c>
      <c r="W33" s="451">
        <v>9.6199999999999992</v>
      </c>
      <c r="X33" s="451">
        <v>7.18</v>
      </c>
      <c r="Y33" s="451">
        <v>6.76</v>
      </c>
      <c r="Z33" s="451">
        <v>8.08</v>
      </c>
      <c r="AA33" s="451">
        <v>7.18</v>
      </c>
      <c r="AB33" s="451">
        <v>5.95</v>
      </c>
      <c r="AC33" s="451">
        <v>5</v>
      </c>
      <c r="AD33" s="451">
        <v>4.04</v>
      </c>
      <c r="AE33" s="451">
        <v>3.54</v>
      </c>
      <c r="AF33" s="451">
        <v>3.52</v>
      </c>
      <c r="AG33" s="451">
        <v>3.84</v>
      </c>
      <c r="AH33" s="451">
        <v>3.8</v>
      </c>
      <c r="AI33" s="451">
        <v>3.81</v>
      </c>
      <c r="AJ33" s="451">
        <v>4.05</v>
      </c>
      <c r="AK33" s="451">
        <v>4.3499999999999996</v>
      </c>
      <c r="AL33" s="451">
        <v>4.4800000000000004</v>
      </c>
      <c r="AM33" s="451">
        <v>4.95</v>
      </c>
      <c r="AN33" s="451">
        <v>4.72</v>
      </c>
      <c r="AO33" s="451">
        <v>3.7</v>
      </c>
      <c r="AP33" s="451">
        <v>3.36</v>
      </c>
      <c r="AQ33" s="451">
        <v>3.1</v>
      </c>
      <c r="AR33" s="451">
        <v>3.62</v>
      </c>
      <c r="AS33" s="451">
        <v>3.54</v>
      </c>
      <c r="AT33" s="451">
        <v>3.1</v>
      </c>
      <c r="AU33" s="451">
        <v>3.28</v>
      </c>
      <c r="AV33" s="451">
        <v>3.84</v>
      </c>
      <c r="AW33" s="451">
        <v>3.92</v>
      </c>
      <c r="AX33" s="451">
        <v>4.4285750000000004</v>
      </c>
      <c r="AY33" s="920">
        <v>5.0898510000000003</v>
      </c>
      <c r="AZ33" s="374">
        <v>5.2406160000000002</v>
      </c>
      <c r="BA33" s="374">
        <v>4.3014200000000002</v>
      </c>
      <c r="BB33" s="374">
        <v>4.0965030000000002</v>
      </c>
      <c r="BC33" s="374">
        <v>4.0834669999999997</v>
      </c>
      <c r="BD33" s="374">
        <v>4.326479</v>
      </c>
      <c r="BE33" s="374">
        <v>4.3886180000000001</v>
      </c>
      <c r="BF33" s="374">
        <v>4.6027930000000001</v>
      </c>
      <c r="BG33" s="374">
        <v>4.7875880000000004</v>
      </c>
      <c r="BH33" s="374">
        <v>4.746747</v>
      </c>
      <c r="BI33" s="374">
        <v>4.9360049999999998</v>
      </c>
      <c r="BJ33" s="374">
        <v>5.5391110000000001</v>
      </c>
      <c r="BK33" s="374">
        <v>5.7591419999999998</v>
      </c>
      <c r="BL33" s="374">
        <v>5.8580310000000004</v>
      </c>
      <c r="BM33" s="374">
        <v>4.947495</v>
      </c>
      <c r="BN33" s="374">
        <v>4.6405019999999997</v>
      </c>
      <c r="BO33" s="374">
        <v>4.534853</v>
      </c>
      <c r="BP33" s="374">
        <v>4.7201709999999997</v>
      </c>
      <c r="BQ33" s="374">
        <v>4.7198469999999997</v>
      </c>
      <c r="BR33" s="374">
        <v>4.8895359999999997</v>
      </c>
      <c r="BS33" s="374">
        <v>5.0464580000000003</v>
      </c>
      <c r="BT33" s="374">
        <v>4.9775369999999999</v>
      </c>
      <c r="BU33" s="374">
        <v>5.2014940000000003</v>
      </c>
      <c r="BV33" s="374">
        <v>5.8183499999999997</v>
      </c>
    </row>
    <row r="34" spans="1:74" ht="11.05" customHeight="1" x14ac:dyDescent="0.2">
      <c r="A34" s="629" t="s">
        <v>373</v>
      </c>
      <c r="B34" s="631" t="s">
        <v>1025</v>
      </c>
      <c r="C34" s="451">
        <v>8.5593811100000003</v>
      </c>
      <c r="D34" s="451">
        <v>8.6349696070000004</v>
      </c>
      <c r="E34" s="451">
        <v>8.5967861259999996</v>
      </c>
      <c r="F34" s="451">
        <v>9.2332481990000002</v>
      </c>
      <c r="G34" s="451">
        <v>7.3902471629999997</v>
      </c>
      <c r="H34" s="451">
        <v>7.2276907169999998</v>
      </c>
      <c r="I34" s="451">
        <v>7.7015564230000004</v>
      </c>
      <c r="J34" s="451">
        <v>7.8138020949999998</v>
      </c>
      <c r="K34" s="451">
        <v>8.0469864770000008</v>
      </c>
      <c r="L34" s="451">
        <v>9.7312417020000002</v>
      </c>
      <c r="M34" s="451">
        <v>9.6522667940000009</v>
      </c>
      <c r="N34" s="451">
        <v>10.63642611</v>
      </c>
      <c r="O34" s="451">
        <v>11.00897878</v>
      </c>
      <c r="P34" s="451">
        <v>11.32070068</v>
      </c>
      <c r="Q34" s="451">
        <v>11.491026740000001</v>
      </c>
      <c r="R34" s="451">
        <v>11.959529590000001</v>
      </c>
      <c r="S34" s="451">
        <v>12.441995390000001</v>
      </c>
      <c r="T34" s="451">
        <v>12.048922259999999</v>
      </c>
      <c r="U34" s="451">
        <v>12.119040630000001</v>
      </c>
      <c r="V34" s="451">
        <v>12.099851470000001</v>
      </c>
      <c r="W34" s="451">
        <v>12.425444430000001</v>
      </c>
      <c r="X34" s="451">
        <v>12.508778209999999</v>
      </c>
      <c r="Y34" s="451">
        <v>13.42479848</v>
      </c>
      <c r="Z34" s="451">
        <v>14.328362329999999</v>
      </c>
      <c r="AA34" s="451">
        <v>13.90073226</v>
      </c>
      <c r="AB34" s="451">
        <v>13.82624201</v>
      </c>
      <c r="AC34" s="451">
        <v>12.65563124</v>
      </c>
      <c r="AD34" s="451">
        <v>11.671962969999999</v>
      </c>
      <c r="AE34" s="451">
        <v>9.1452634039999996</v>
      </c>
      <c r="AF34" s="451">
        <v>8.6844870660000009</v>
      </c>
      <c r="AG34" s="451">
        <v>7.4531387730000001</v>
      </c>
      <c r="AH34" s="451">
        <v>8.0291364900000008</v>
      </c>
      <c r="AI34" s="451">
        <v>7.994162083</v>
      </c>
      <c r="AJ34" s="451">
        <v>7.4958733180000001</v>
      </c>
      <c r="AK34" s="451">
        <v>8.6628570739999997</v>
      </c>
      <c r="AL34" s="451">
        <v>10.791217189999999</v>
      </c>
      <c r="AM34" s="451">
        <v>11.42595991</v>
      </c>
      <c r="AN34" s="451">
        <v>10.91279168</v>
      </c>
      <c r="AO34" s="451">
        <v>11.17251793</v>
      </c>
      <c r="AP34" s="451">
        <v>11.28143865</v>
      </c>
      <c r="AQ34" s="451">
        <v>9.7165779870000009</v>
      </c>
      <c r="AR34" s="451">
        <v>7.0208402850000002</v>
      </c>
      <c r="AS34" s="451">
        <v>6.9542152640000001</v>
      </c>
      <c r="AT34" s="451">
        <v>6.9789555549999998</v>
      </c>
      <c r="AU34" s="451">
        <v>7.0791117049999999</v>
      </c>
      <c r="AV34" s="451">
        <v>7.0892181819999998</v>
      </c>
      <c r="AW34" s="451">
        <v>9.3446495580000004</v>
      </c>
      <c r="AX34" s="451">
        <v>10.24541</v>
      </c>
      <c r="AY34" s="920">
        <v>10.46923</v>
      </c>
      <c r="AZ34" s="374">
        <v>10.59979</v>
      </c>
      <c r="BA34" s="374">
        <v>10.492660000000001</v>
      </c>
      <c r="BB34" s="374">
        <v>10.530189999999999</v>
      </c>
      <c r="BC34" s="374">
        <v>9.4008599999999998</v>
      </c>
      <c r="BD34" s="374">
        <v>8.6883110000000006</v>
      </c>
      <c r="BE34" s="374">
        <v>8.4037159999999993</v>
      </c>
      <c r="BF34" s="374">
        <v>8.4783819999999999</v>
      </c>
      <c r="BG34" s="374">
        <v>8.4719700000000007</v>
      </c>
      <c r="BH34" s="374">
        <v>8.5150760000000005</v>
      </c>
      <c r="BI34" s="374">
        <v>9.3852869999999999</v>
      </c>
      <c r="BJ34" s="374">
        <v>10.537280000000001</v>
      </c>
      <c r="BK34" s="374">
        <v>10.78909</v>
      </c>
      <c r="BL34" s="374">
        <v>11.014469999999999</v>
      </c>
      <c r="BM34" s="374">
        <v>10.982570000000001</v>
      </c>
      <c r="BN34" s="374">
        <v>11.05775</v>
      </c>
      <c r="BO34" s="374">
        <v>9.9445479999999993</v>
      </c>
      <c r="BP34" s="374">
        <v>9.2338629999999995</v>
      </c>
      <c r="BQ34" s="374">
        <v>8.939368</v>
      </c>
      <c r="BR34" s="374">
        <v>8.996893</v>
      </c>
      <c r="BS34" s="374">
        <v>8.9731339999999999</v>
      </c>
      <c r="BT34" s="374">
        <v>8.9929109999999994</v>
      </c>
      <c r="BU34" s="374">
        <v>9.8540949999999992</v>
      </c>
      <c r="BV34" s="374">
        <v>11.00122</v>
      </c>
    </row>
    <row r="35" spans="1:74" ht="11.05" customHeight="1" x14ac:dyDescent="0.2">
      <c r="A35" s="629" t="s">
        <v>374</v>
      </c>
      <c r="B35" s="632" t="s">
        <v>1026</v>
      </c>
      <c r="C35" s="451">
        <v>8.3309569569999997</v>
      </c>
      <c r="D35" s="451">
        <v>7.8195629999999996</v>
      </c>
      <c r="E35" s="451">
        <v>8.5221090390000001</v>
      </c>
      <c r="F35" s="451">
        <v>7.9518272960000003</v>
      </c>
      <c r="G35" s="451">
        <v>7.8560939589999998</v>
      </c>
      <c r="H35" s="451">
        <v>7.3598468160000001</v>
      </c>
      <c r="I35" s="451">
        <v>8.0330099409999995</v>
      </c>
      <c r="J35" s="451">
        <v>8.1636796950000008</v>
      </c>
      <c r="K35" s="451">
        <v>8.8131961560000001</v>
      </c>
      <c r="L35" s="451">
        <v>10.54386819</v>
      </c>
      <c r="M35" s="451">
        <v>10.84653711</v>
      </c>
      <c r="N35" s="451">
        <v>11.434008950000001</v>
      </c>
      <c r="O35" s="451">
        <v>10.78499848</v>
      </c>
      <c r="P35" s="451">
        <v>10.47440344</v>
      </c>
      <c r="Q35" s="451">
        <v>10.47890991</v>
      </c>
      <c r="R35" s="451">
        <v>9.9497636239999991</v>
      </c>
      <c r="S35" s="451">
        <v>11.11401612</v>
      </c>
      <c r="T35" s="451">
        <v>11.97106943</v>
      </c>
      <c r="U35" s="451">
        <v>11.56923025</v>
      </c>
      <c r="V35" s="451">
        <v>11.93023071</v>
      </c>
      <c r="W35" s="451">
        <v>12.27594416</v>
      </c>
      <c r="X35" s="451">
        <v>12.1905397</v>
      </c>
      <c r="Y35" s="451">
        <v>12.169512210000001</v>
      </c>
      <c r="Z35" s="451">
        <v>12.545056949999999</v>
      </c>
      <c r="AA35" s="451">
        <v>12.928790299999999</v>
      </c>
      <c r="AB35" s="451">
        <v>11.98395245</v>
      </c>
      <c r="AC35" s="451">
        <v>10.82305186</v>
      </c>
      <c r="AD35" s="451">
        <v>9.5018098470000005</v>
      </c>
      <c r="AE35" s="451">
        <v>8.5776749219999999</v>
      </c>
      <c r="AF35" s="451">
        <v>8.1785717449999993</v>
      </c>
      <c r="AG35" s="451">
        <v>7.7490446830000002</v>
      </c>
      <c r="AH35" s="451">
        <v>7.6173777610000002</v>
      </c>
      <c r="AI35" s="451">
        <v>8.0071523879999997</v>
      </c>
      <c r="AJ35" s="451">
        <v>8.7998278770000002</v>
      </c>
      <c r="AK35" s="451">
        <v>8.9122384399999994</v>
      </c>
      <c r="AL35" s="451">
        <v>9.8722071590000002</v>
      </c>
      <c r="AM35" s="451">
        <v>10.159293290000001</v>
      </c>
      <c r="AN35" s="451">
        <v>10.0635298</v>
      </c>
      <c r="AO35" s="451">
        <v>10.18814523</v>
      </c>
      <c r="AP35" s="451">
        <v>9.3199457920000004</v>
      </c>
      <c r="AQ35" s="451">
        <v>9.1109892670000008</v>
      </c>
      <c r="AR35" s="451">
        <v>8.9489750729999997</v>
      </c>
      <c r="AS35" s="451">
        <v>9.9993910570000004</v>
      </c>
      <c r="AT35" s="451">
        <v>7.4308299770000001</v>
      </c>
      <c r="AU35" s="451">
        <v>7.3218076849999996</v>
      </c>
      <c r="AV35" s="451">
        <v>8.3396845479999993</v>
      </c>
      <c r="AW35" s="451">
        <v>9.1091121160000004</v>
      </c>
      <c r="AX35" s="451">
        <v>9.4646319999999999</v>
      </c>
      <c r="AY35" s="920">
        <v>9.657978</v>
      </c>
      <c r="AZ35" s="374">
        <v>9.6604559999999999</v>
      </c>
      <c r="BA35" s="374">
        <v>9.5677369999999993</v>
      </c>
      <c r="BB35" s="374">
        <v>8.8660300000000003</v>
      </c>
      <c r="BC35" s="374">
        <v>8.7167429999999992</v>
      </c>
      <c r="BD35" s="374">
        <v>8.6663530000000009</v>
      </c>
      <c r="BE35" s="374">
        <v>8.8374349999999993</v>
      </c>
      <c r="BF35" s="374">
        <v>8.5750229999999998</v>
      </c>
      <c r="BG35" s="374">
        <v>8.8331569999999999</v>
      </c>
      <c r="BH35" s="374">
        <v>9.0088709999999992</v>
      </c>
      <c r="BI35" s="374">
        <v>9.2664790000000004</v>
      </c>
      <c r="BJ35" s="374">
        <v>9.8343910000000001</v>
      </c>
      <c r="BK35" s="374">
        <v>10.03406</v>
      </c>
      <c r="BL35" s="374">
        <v>10.106450000000001</v>
      </c>
      <c r="BM35" s="374">
        <v>10.06663</v>
      </c>
      <c r="BN35" s="374">
        <v>9.3844790000000007</v>
      </c>
      <c r="BO35" s="374">
        <v>9.2365779999999997</v>
      </c>
      <c r="BP35" s="374">
        <v>9.1761660000000003</v>
      </c>
      <c r="BQ35" s="374">
        <v>9.3280960000000004</v>
      </c>
      <c r="BR35" s="374">
        <v>9.0415019999999995</v>
      </c>
      <c r="BS35" s="374">
        <v>9.2767540000000004</v>
      </c>
      <c r="BT35" s="374">
        <v>9.4253839999999993</v>
      </c>
      <c r="BU35" s="374">
        <v>9.6702060000000003</v>
      </c>
      <c r="BV35" s="374">
        <v>10.229939999999999</v>
      </c>
    </row>
    <row r="36" spans="1:74" ht="11.05" customHeight="1" x14ac:dyDescent="0.2">
      <c r="A36" s="629" t="s">
        <v>375</v>
      </c>
      <c r="B36" s="631" t="s">
        <v>1233</v>
      </c>
      <c r="C36" s="451">
        <v>5.3872708080000002</v>
      </c>
      <c r="D36" s="451">
        <v>5.5093912850000004</v>
      </c>
      <c r="E36" s="451">
        <v>6.0725575660000004</v>
      </c>
      <c r="F36" s="451">
        <v>8.4779014309999994</v>
      </c>
      <c r="G36" s="451">
        <v>8.260187921</v>
      </c>
      <c r="H36" s="451">
        <v>9.5854699060000002</v>
      </c>
      <c r="I36" s="451">
        <v>7.992096621</v>
      </c>
      <c r="J36" s="451">
        <v>8.9136780909999995</v>
      </c>
      <c r="K36" s="451">
        <v>8.4786355049999997</v>
      </c>
      <c r="L36" s="451">
        <v>8.2957888020000006</v>
      </c>
      <c r="M36" s="451">
        <v>8.7581925199999997</v>
      </c>
      <c r="N36" s="451">
        <v>7.7585067240000001</v>
      </c>
      <c r="O36" s="451">
        <v>7.6891072530000004</v>
      </c>
      <c r="P36" s="451">
        <v>7.8243280559999997</v>
      </c>
      <c r="Q36" s="451">
        <v>7.3414589289999999</v>
      </c>
      <c r="R36" s="451">
        <v>8.0676270060000004</v>
      </c>
      <c r="S36" s="451">
        <v>9.5079328190000005</v>
      </c>
      <c r="T36" s="451">
        <v>9.6810651009999997</v>
      </c>
      <c r="U36" s="451">
        <v>8.7576695089999994</v>
      </c>
      <c r="V36" s="451">
        <v>11.819888239999999</v>
      </c>
      <c r="W36" s="451">
        <v>11.71892119</v>
      </c>
      <c r="X36" s="451">
        <v>9.8739851769999998</v>
      </c>
      <c r="Y36" s="451">
        <v>10.458762249999999</v>
      </c>
      <c r="Z36" s="451">
        <v>10.35376808</v>
      </c>
      <c r="AA36" s="451">
        <v>9.5465122289999993</v>
      </c>
      <c r="AB36" s="451">
        <v>8.9875297740000004</v>
      </c>
      <c r="AC36" s="451">
        <v>7.8439530020000001</v>
      </c>
      <c r="AD36" s="451">
        <v>6.2436126979999997</v>
      </c>
      <c r="AE36" s="451">
        <v>6.2499367269999997</v>
      </c>
      <c r="AF36" s="451">
        <v>7.0321491759999999</v>
      </c>
      <c r="AG36" s="451">
        <v>6.4561317340000004</v>
      </c>
      <c r="AH36" s="451">
        <v>6.4863562549999996</v>
      </c>
      <c r="AI36" s="451">
        <v>7.0247425669999997</v>
      </c>
      <c r="AJ36" s="451">
        <v>5.9403992529999998</v>
      </c>
      <c r="AK36" s="451">
        <v>5.7969024869999997</v>
      </c>
      <c r="AL36" s="451">
        <v>6.2471320090000004</v>
      </c>
      <c r="AM36" s="451">
        <v>6.1104051479999999</v>
      </c>
      <c r="AN36" s="451">
        <v>7.2248903210000002</v>
      </c>
      <c r="AO36" s="451">
        <v>6.2969830509999998</v>
      </c>
      <c r="AP36" s="451">
        <v>6.2231422009999999</v>
      </c>
      <c r="AQ36" s="451">
        <v>6.0187765510000002</v>
      </c>
      <c r="AR36" s="451">
        <v>6.908770498</v>
      </c>
      <c r="AS36" s="451">
        <v>6.3583643680000002</v>
      </c>
      <c r="AT36" s="451">
        <v>5.5736307519999997</v>
      </c>
      <c r="AU36" s="451">
        <v>6.0747376339999999</v>
      </c>
      <c r="AV36" s="451">
        <v>5.7556265819999997</v>
      </c>
      <c r="AW36" s="451">
        <v>6.3493410990000001</v>
      </c>
      <c r="AX36" s="451">
        <v>6.352697</v>
      </c>
      <c r="AY36" s="920">
        <v>6.5127709999999999</v>
      </c>
      <c r="AZ36" s="374">
        <v>6.7649419999999996</v>
      </c>
      <c r="BA36" s="374">
        <v>6.5933820000000001</v>
      </c>
      <c r="BB36" s="374">
        <v>6.7075069999999997</v>
      </c>
      <c r="BC36" s="374">
        <v>6.5976660000000003</v>
      </c>
      <c r="BD36" s="374">
        <v>6.9127619999999999</v>
      </c>
      <c r="BE36" s="374">
        <v>6.5905880000000003</v>
      </c>
      <c r="BF36" s="374">
        <v>7.1866750000000001</v>
      </c>
      <c r="BG36" s="374">
        <v>7.1762589999999999</v>
      </c>
      <c r="BH36" s="374">
        <v>6.7101870000000003</v>
      </c>
      <c r="BI36" s="374">
        <v>7.0441589999999996</v>
      </c>
      <c r="BJ36" s="374">
        <v>7.2373320000000003</v>
      </c>
      <c r="BK36" s="374">
        <v>7.2925300000000002</v>
      </c>
      <c r="BL36" s="374">
        <v>7.5556809999999999</v>
      </c>
      <c r="BM36" s="374">
        <v>7.3826679999999998</v>
      </c>
      <c r="BN36" s="374">
        <v>7.4584440000000001</v>
      </c>
      <c r="BO36" s="374">
        <v>7.2963269999999998</v>
      </c>
      <c r="BP36" s="374">
        <v>7.5542210000000001</v>
      </c>
      <c r="BQ36" s="374">
        <v>7.1719090000000003</v>
      </c>
      <c r="BR36" s="374">
        <v>7.7095779999999996</v>
      </c>
      <c r="BS36" s="374">
        <v>7.6502030000000003</v>
      </c>
      <c r="BT36" s="374">
        <v>7.134906</v>
      </c>
      <c r="BU36" s="374">
        <v>7.4453139999999998</v>
      </c>
      <c r="BV36" s="374">
        <v>7.6240069999999998</v>
      </c>
    </row>
    <row r="37" spans="1:74" ht="11.05" customHeight="1" x14ac:dyDescent="0.2">
      <c r="A37" s="629" t="s">
        <v>376</v>
      </c>
      <c r="B37" s="631" t="s">
        <v>1234</v>
      </c>
      <c r="C37" s="451">
        <v>4.409113305</v>
      </c>
      <c r="D37" s="451">
        <v>5.0099230940000004</v>
      </c>
      <c r="E37" s="451">
        <v>5.329201769</v>
      </c>
      <c r="F37" s="451">
        <v>4.5172006380000003</v>
      </c>
      <c r="G37" s="451">
        <v>4.7309369610000003</v>
      </c>
      <c r="H37" s="451">
        <v>4.5757877870000003</v>
      </c>
      <c r="I37" s="451">
        <v>5.0995497920000004</v>
      </c>
      <c r="J37" s="451">
        <v>5.49311566</v>
      </c>
      <c r="K37" s="451">
        <v>5.8779110589999997</v>
      </c>
      <c r="L37" s="451">
        <v>6.921601656</v>
      </c>
      <c r="M37" s="451">
        <v>7.0308873790000002</v>
      </c>
      <c r="N37" s="451">
        <v>6.9626215680000003</v>
      </c>
      <c r="O37" s="451">
        <v>7.7770420419999997</v>
      </c>
      <c r="P37" s="451">
        <v>7.8188434510000002</v>
      </c>
      <c r="Q37" s="451">
        <v>7.1652250139999998</v>
      </c>
      <c r="R37" s="451">
        <v>6.9073959010000001</v>
      </c>
      <c r="S37" s="451">
        <v>8.1732676580000003</v>
      </c>
      <c r="T37" s="451">
        <v>9.5111280130000004</v>
      </c>
      <c r="U37" s="451">
        <v>8.4338501899999994</v>
      </c>
      <c r="V37" s="451">
        <v>9.0806304719999993</v>
      </c>
      <c r="W37" s="451">
        <v>9.7692414329999995</v>
      </c>
      <c r="X37" s="451">
        <v>7.8601494409999999</v>
      </c>
      <c r="Y37" s="451">
        <v>7.5834997350000002</v>
      </c>
      <c r="Z37" s="451">
        <v>9.0024519129999998</v>
      </c>
      <c r="AA37" s="451">
        <v>9.6913789549999994</v>
      </c>
      <c r="AB37" s="451">
        <v>8.9562624129999993</v>
      </c>
      <c r="AC37" s="451">
        <v>7.1510019380000003</v>
      </c>
      <c r="AD37" s="451">
        <v>5.5014694149999999</v>
      </c>
      <c r="AE37" s="451">
        <v>4.6204498709999999</v>
      </c>
      <c r="AF37" s="451">
        <v>3.9776453759999999</v>
      </c>
      <c r="AG37" s="451">
        <v>4.2430805349999998</v>
      </c>
      <c r="AH37" s="451">
        <v>4.6659410570000004</v>
      </c>
      <c r="AI37" s="451">
        <v>5.0831300300000004</v>
      </c>
      <c r="AJ37" s="451">
        <v>4.8026026899999996</v>
      </c>
      <c r="AK37" s="451">
        <v>4.759490317</v>
      </c>
      <c r="AL37" s="451">
        <v>5.2140418220000004</v>
      </c>
      <c r="AM37" s="451">
        <v>5.5446339880000002</v>
      </c>
      <c r="AN37" s="451">
        <v>5.7462954259999997</v>
      </c>
      <c r="AO37" s="451">
        <v>4.3614454309999999</v>
      </c>
      <c r="AP37" s="451">
        <v>3.6947945770000001</v>
      </c>
      <c r="AQ37" s="451">
        <v>3.2307584199999999</v>
      </c>
      <c r="AR37" s="451">
        <v>3.2299070730000001</v>
      </c>
      <c r="AS37" s="451">
        <v>3.580019117</v>
      </c>
      <c r="AT37" s="451">
        <v>3.509352002</v>
      </c>
      <c r="AU37" s="451">
        <v>3.3969956350000001</v>
      </c>
      <c r="AV37" s="451">
        <v>4.0414090480000002</v>
      </c>
      <c r="AW37" s="451">
        <v>4.5776352329999996</v>
      </c>
      <c r="AX37" s="451">
        <v>5.0429259999999996</v>
      </c>
      <c r="AY37" s="920">
        <v>5.7356850000000001</v>
      </c>
      <c r="AZ37" s="374">
        <v>5.9955069999999999</v>
      </c>
      <c r="BA37" s="374">
        <v>5.4818850000000001</v>
      </c>
      <c r="BB37" s="374">
        <v>4.962955</v>
      </c>
      <c r="BC37" s="374">
        <v>4.8340329999999998</v>
      </c>
      <c r="BD37" s="374">
        <v>4.869923</v>
      </c>
      <c r="BE37" s="374">
        <v>4.8975109999999997</v>
      </c>
      <c r="BF37" s="374">
        <v>5.1385420000000002</v>
      </c>
      <c r="BG37" s="374">
        <v>5.4559730000000002</v>
      </c>
      <c r="BH37" s="374">
        <v>5.4373019999999999</v>
      </c>
      <c r="BI37" s="374">
        <v>5.7671039999999998</v>
      </c>
      <c r="BJ37" s="374">
        <v>6.3083400000000003</v>
      </c>
      <c r="BK37" s="374">
        <v>6.7374520000000002</v>
      </c>
      <c r="BL37" s="374">
        <v>6.9275469999999997</v>
      </c>
      <c r="BM37" s="374">
        <v>6.3520640000000004</v>
      </c>
      <c r="BN37" s="374">
        <v>5.7428860000000004</v>
      </c>
      <c r="BO37" s="374">
        <v>5.5224229999999999</v>
      </c>
      <c r="BP37" s="374">
        <v>5.4733599999999996</v>
      </c>
      <c r="BQ37" s="374">
        <v>5.4218060000000001</v>
      </c>
      <c r="BR37" s="374">
        <v>5.5928370000000003</v>
      </c>
      <c r="BS37" s="374">
        <v>5.8568680000000004</v>
      </c>
      <c r="BT37" s="374">
        <v>5.7869159999999997</v>
      </c>
      <c r="BU37" s="374">
        <v>6.0992899999999999</v>
      </c>
      <c r="BV37" s="374">
        <v>6.6332120000000003</v>
      </c>
    </row>
    <row r="38" spans="1:74" ht="11.05" customHeight="1" x14ac:dyDescent="0.2">
      <c r="A38" s="629" t="s">
        <v>377</v>
      </c>
      <c r="B38" s="631" t="s">
        <v>1087</v>
      </c>
      <c r="C38" s="451">
        <v>4.6543540319999996</v>
      </c>
      <c r="D38" s="451">
        <v>5.131279009</v>
      </c>
      <c r="E38" s="451">
        <v>4.876354879</v>
      </c>
      <c r="F38" s="451">
        <v>4.4571889770000004</v>
      </c>
      <c r="G38" s="451">
        <v>4.5711673470000003</v>
      </c>
      <c r="H38" s="451">
        <v>4.7352126309999996</v>
      </c>
      <c r="I38" s="451">
        <v>5.7138586059999996</v>
      </c>
      <c r="J38" s="451">
        <v>5.355786986</v>
      </c>
      <c r="K38" s="451">
        <v>5.9103287949999999</v>
      </c>
      <c r="L38" s="451">
        <v>7.010494016</v>
      </c>
      <c r="M38" s="451">
        <v>7.4820798469999996</v>
      </c>
      <c r="N38" s="451">
        <v>7.5478422800000002</v>
      </c>
      <c r="O38" s="451">
        <v>6.9757675529999998</v>
      </c>
      <c r="P38" s="451">
        <v>7.6589342550000001</v>
      </c>
      <c r="Q38" s="451">
        <v>7.081516025</v>
      </c>
      <c r="R38" s="451">
        <v>7.1384153660000003</v>
      </c>
      <c r="S38" s="451">
        <v>8.5018382849999998</v>
      </c>
      <c r="T38" s="451">
        <v>10.26607778</v>
      </c>
      <c r="U38" s="451">
        <v>9.3217285830000005</v>
      </c>
      <c r="V38" s="451">
        <v>11.603543070000001</v>
      </c>
      <c r="W38" s="451">
        <v>11.45738323</v>
      </c>
      <c r="X38" s="451">
        <v>9.0440991799999999</v>
      </c>
      <c r="Y38" s="451">
        <v>8.2600386290000003</v>
      </c>
      <c r="Z38" s="451">
        <v>9.2606512090000006</v>
      </c>
      <c r="AA38" s="451">
        <v>8.7203176399999993</v>
      </c>
      <c r="AB38" s="451">
        <v>6.3110869730000001</v>
      </c>
      <c r="AC38" s="451">
        <v>5.7135532900000001</v>
      </c>
      <c r="AD38" s="451">
        <v>5.1304985060000003</v>
      </c>
      <c r="AE38" s="451">
        <v>4.689529608</v>
      </c>
      <c r="AF38" s="451">
        <v>4.4436397200000002</v>
      </c>
      <c r="AG38" s="451">
        <v>5.3235554379999996</v>
      </c>
      <c r="AH38" s="451">
        <v>4.8363940430000003</v>
      </c>
      <c r="AI38" s="451">
        <v>4.8512577459999999</v>
      </c>
      <c r="AJ38" s="451">
        <v>5.2228428100000004</v>
      </c>
      <c r="AK38" s="451">
        <v>5.4502302250000003</v>
      </c>
      <c r="AL38" s="451">
        <v>5.4948884969999998</v>
      </c>
      <c r="AM38" s="451">
        <v>5.4644684879999996</v>
      </c>
      <c r="AN38" s="451">
        <v>5.2417411100000004</v>
      </c>
      <c r="AO38" s="451">
        <v>4.6785964849999999</v>
      </c>
      <c r="AP38" s="451">
        <v>4.2962792629999997</v>
      </c>
      <c r="AQ38" s="451">
        <v>4.1565979229999996</v>
      </c>
      <c r="AR38" s="451">
        <v>5.1705671510000002</v>
      </c>
      <c r="AS38" s="451">
        <v>4.8548732130000003</v>
      </c>
      <c r="AT38" s="451">
        <v>4.4614474910000004</v>
      </c>
      <c r="AU38" s="451">
        <v>4.6257894190000002</v>
      </c>
      <c r="AV38" s="451">
        <v>4.8551620870000001</v>
      </c>
      <c r="AW38" s="451">
        <v>5.1638496260000002</v>
      </c>
      <c r="AX38" s="451">
        <v>5.5746270000000004</v>
      </c>
      <c r="AY38" s="920">
        <v>6.1812870000000002</v>
      </c>
      <c r="AZ38" s="374">
        <v>6.0406620000000002</v>
      </c>
      <c r="BA38" s="374">
        <v>5.6740209999999998</v>
      </c>
      <c r="BB38" s="374">
        <v>5.4108770000000002</v>
      </c>
      <c r="BC38" s="374">
        <v>5.3465629999999997</v>
      </c>
      <c r="BD38" s="374">
        <v>5.5109490000000001</v>
      </c>
      <c r="BE38" s="374">
        <v>5.7147019999999999</v>
      </c>
      <c r="BF38" s="374">
        <v>5.89114</v>
      </c>
      <c r="BG38" s="374">
        <v>6.1306089999999998</v>
      </c>
      <c r="BH38" s="374">
        <v>5.9459879999999998</v>
      </c>
      <c r="BI38" s="374">
        <v>6.2356309999999997</v>
      </c>
      <c r="BJ38" s="374">
        <v>6.8137179999999997</v>
      </c>
      <c r="BK38" s="374">
        <v>7.059374</v>
      </c>
      <c r="BL38" s="374">
        <v>6.8766879999999997</v>
      </c>
      <c r="BM38" s="374">
        <v>6.4673220000000002</v>
      </c>
      <c r="BN38" s="374">
        <v>6.1120130000000001</v>
      </c>
      <c r="BO38" s="374">
        <v>5.9538200000000003</v>
      </c>
      <c r="BP38" s="374">
        <v>6.0341649999999998</v>
      </c>
      <c r="BQ38" s="374">
        <v>6.161289</v>
      </c>
      <c r="BR38" s="374">
        <v>6.272697</v>
      </c>
      <c r="BS38" s="374">
        <v>6.4685540000000001</v>
      </c>
      <c r="BT38" s="374">
        <v>6.2389239999999999</v>
      </c>
      <c r="BU38" s="374">
        <v>6.5295009999999998</v>
      </c>
      <c r="BV38" s="374">
        <v>7.115361</v>
      </c>
    </row>
    <row r="39" spans="1:74" ht="11.05" customHeight="1" x14ac:dyDescent="0.2">
      <c r="A39" s="629" t="s">
        <v>378</v>
      </c>
      <c r="B39" s="631" t="s">
        <v>1235</v>
      </c>
      <c r="C39" s="451">
        <v>4.2695433859999996</v>
      </c>
      <c r="D39" s="451">
        <v>4.8636465739999997</v>
      </c>
      <c r="E39" s="451">
        <v>4.376347225</v>
      </c>
      <c r="F39" s="451">
        <v>3.9512345459999998</v>
      </c>
      <c r="G39" s="451">
        <v>4.0712936700000002</v>
      </c>
      <c r="H39" s="451">
        <v>4.2058396790000003</v>
      </c>
      <c r="I39" s="451">
        <v>4.7388228620000001</v>
      </c>
      <c r="J39" s="451">
        <v>4.9219985160000004</v>
      </c>
      <c r="K39" s="451">
        <v>5.6818308139999996</v>
      </c>
      <c r="L39" s="451">
        <v>6.7816829140000001</v>
      </c>
      <c r="M39" s="451">
        <v>7.0605710899999998</v>
      </c>
      <c r="N39" s="451">
        <v>6.7595025350000002</v>
      </c>
      <c r="O39" s="451">
        <v>5.7572607849999997</v>
      </c>
      <c r="P39" s="451">
        <v>7.0038415909999996</v>
      </c>
      <c r="Q39" s="451">
        <v>5.9849402420000004</v>
      </c>
      <c r="R39" s="451">
        <v>6.8085438810000003</v>
      </c>
      <c r="S39" s="451">
        <v>8.4991659080000002</v>
      </c>
      <c r="T39" s="451">
        <v>9.6426298339999992</v>
      </c>
      <c r="U39" s="451">
        <v>8.9632944349999999</v>
      </c>
      <c r="V39" s="451">
        <v>10.9615689</v>
      </c>
      <c r="W39" s="451">
        <v>10.373072130000001</v>
      </c>
      <c r="X39" s="451">
        <v>7.9038241830000002</v>
      </c>
      <c r="Y39" s="451">
        <v>6.9992363769999999</v>
      </c>
      <c r="Z39" s="451">
        <v>8.0309569169999993</v>
      </c>
      <c r="AA39" s="451">
        <v>7.2592169799999997</v>
      </c>
      <c r="AB39" s="451">
        <v>5.7946863620000002</v>
      </c>
      <c r="AC39" s="451">
        <v>4.9779612520000001</v>
      </c>
      <c r="AD39" s="451">
        <v>4.3168282199999997</v>
      </c>
      <c r="AE39" s="451">
        <v>4.0224668389999998</v>
      </c>
      <c r="AF39" s="451">
        <v>4.0200960830000003</v>
      </c>
      <c r="AG39" s="451">
        <v>4.6374510569999998</v>
      </c>
      <c r="AH39" s="451">
        <v>4.4091501290000004</v>
      </c>
      <c r="AI39" s="451">
        <v>4.4581982780000002</v>
      </c>
      <c r="AJ39" s="451">
        <v>4.5539913209999998</v>
      </c>
      <c r="AK39" s="451">
        <v>4.9365611290000002</v>
      </c>
      <c r="AL39" s="451">
        <v>4.7859017750000001</v>
      </c>
      <c r="AM39" s="451">
        <v>4.8809253740000003</v>
      </c>
      <c r="AN39" s="451">
        <v>4.212404051</v>
      </c>
      <c r="AO39" s="451">
        <v>3.2021335679999998</v>
      </c>
      <c r="AP39" s="451">
        <v>3.0553108440000001</v>
      </c>
      <c r="AQ39" s="451">
        <v>3.169498436</v>
      </c>
      <c r="AR39" s="451">
        <v>4.0487304899999996</v>
      </c>
      <c r="AS39" s="451">
        <v>3.8857138870000001</v>
      </c>
      <c r="AT39" s="451">
        <v>3.6664507770000001</v>
      </c>
      <c r="AU39" s="451">
        <v>3.739930824</v>
      </c>
      <c r="AV39" s="451">
        <v>4.1684456819999998</v>
      </c>
      <c r="AW39" s="451">
        <v>4.2026754970000004</v>
      </c>
      <c r="AX39" s="451">
        <v>4.7587679999999999</v>
      </c>
      <c r="AY39" s="920">
        <v>5.4371429999999998</v>
      </c>
      <c r="AZ39" s="374">
        <v>5.600123</v>
      </c>
      <c r="BA39" s="374">
        <v>5.0413360000000003</v>
      </c>
      <c r="BB39" s="374">
        <v>4.777838</v>
      </c>
      <c r="BC39" s="374">
        <v>4.7713939999999999</v>
      </c>
      <c r="BD39" s="374">
        <v>4.8992389999999997</v>
      </c>
      <c r="BE39" s="374">
        <v>5.0741059999999996</v>
      </c>
      <c r="BF39" s="374">
        <v>5.3396809999999997</v>
      </c>
      <c r="BG39" s="374">
        <v>5.4640740000000001</v>
      </c>
      <c r="BH39" s="374">
        <v>5.3918569999999999</v>
      </c>
      <c r="BI39" s="374">
        <v>5.6328760000000004</v>
      </c>
      <c r="BJ39" s="374">
        <v>6.1495730000000002</v>
      </c>
      <c r="BK39" s="374">
        <v>6.2674219999999998</v>
      </c>
      <c r="BL39" s="374">
        <v>6.3690439999999997</v>
      </c>
      <c r="BM39" s="374">
        <v>5.7602219999999997</v>
      </c>
      <c r="BN39" s="374">
        <v>5.3939550000000001</v>
      </c>
      <c r="BO39" s="374">
        <v>5.2922969999999996</v>
      </c>
      <c r="BP39" s="374">
        <v>5.3412519999999999</v>
      </c>
      <c r="BQ39" s="374">
        <v>5.4467980000000003</v>
      </c>
      <c r="BR39" s="374">
        <v>5.6561019999999997</v>
      </c>
      <c r="BS39" s="374">
        <v>5.7476159999999998</v>
      </c>
      <c r="BT39" s="374">
        <v>5.6369740000000004</v>
      </c>
      <c r="BU39" s="374">
        <v>5.8922720000000002</v>
      </c>
      <c r="BV39" s="374">
        <v>6.4241539999999997</v>
      </c>
    </row>
    <row r="40" spans="1:74" ht="11.05" customHeight="1" x14ac:dyDescent="0.2">
      <c r="A40" s="629" t="s">
        <v>379</v>
      </c>
      <c r="B40" s="631" t="s">
        <v>1236</v>
      </c>
      <c r="C40" s="451">
        <v>2.8723048370000002</v>
      </c>
      <c r="D40" s="451">
        <v>14.74684484</v>
      </c>
      <c r="E40" s="451">
        <v>3.1675985259999999</v>
      </c>
      <c r="F40" s="451">
        <v>2.9594307959999999</v>
      </c>
      <c r="G40" s="451">
        <v>3.3781507130000001</v>
      </c>
      <c r="H40" s="451">
        <v>3.519277878</v>
      </c>
      <c r="I40" s="451">
        <v>4.1148999469999996</v>
      </c>
      <c r="J40" s="451">
        <v>4.457547237</v>
      </c>
      <c r="K40" s="451">
        <v>4.8907066229999998</v>
      </c>
      <c r="L40" s="451">
        <v>6.184757126</v>
      </c>
      <c r="M40" s="451">
        <v>6.3611014709999996</v>
      </c>
      <c r="N40" s="451">
        <v>5.781374832</v>
      </c>
      <c r="O40" s="451">
        <v>5.0491678320000002</v>
      </c>
      <c r="P40" s="451">
        <v>6.3497755590000002</v>
      </c>
      <c r="Q40" s="451">
        <v>4.8401131819999996</v>
      </c>
      <c r="R40" s="451">
        <v>5.7779039939999999</v>
      </c>
      <c r="S40" s="451">
        <v>7.516501281</v>
      </c>
      <c r="T40" s="451">
        <v>8.9380587059999996</v>
      </c>
      <c r="U40" s="451">
        <v>6.9744036810000001</v>
      </c>
      <c r="V40" s="451">
        <v>8.548841736</v>
      </c>
      <c r="W40" s="451">
        <v>8.9150328069999993</v>
      </c>
      <c r="X40" s="451">
        <v>5.7781336589999999</v>
      </c>
      <c r="Y40" s="451">
        <v>4.9502166369999996</v>
      </c>
      <c r="Z40" s="451">
        <v>6.2669252560000004</v>
      </c>
      <c r="AA40" s="451">
        <v>4.2543107109999996</v>
      </c>
      <c r="AB40" s="451">
        <v>2.755079174</v>
      </c>
      <c r="AC40" s="451">
        <v>2.3393483310000001</v>
      </c>
      <c r="AD40" s="451">
        <v>1.9622300619999999</v>
      </c>
      <c r="AE40" s="451">
        <v>1.9666227970000001</v>
      </c>
      <c r="AF40" s="451">
        <v>2.170008535</v>
      </c>
      <c r="AG40" s="451">
        <v>2.57089561</v>
      </c>
      <c r="AH40" s="451">
        <v>2.5141630899999998</v>
      </c>
      <c r="AI40" s="451">
        <v>2.4789073660000001</v>
      </c>
      <c r="AJ40" s="451">
        <v>2.5286882500000001</v>
      </c>
      <c r="AK40" s="451">
        <v>2.6654807549999999</v>
      </c>
      <c r="AL40" s="451">
        <v>2.4926604029999999</v>
      </c>
      <c r="AM40" s="451">
        <v>3.1581630380000001</v>
      </c>
      <c r="AN40" s="451">
        <v>2.5940173020000001</v>
      </c>
      <c r="AO40" s="451">
        <v>1.677023438</v>
      </c>
      <c r="AP40" s="451">
        <v>1.6078636829999999</v>
      </c>
      <c r="AQ40" s="451">
        <v>1.7750929849999999</v>
      </c>
      <c r="AR40" s="451">
        <v>2.5148136179999998</v>
      </c>
      <c r="AS40" s="451">
        <v>2.523021424</v>
      </c>
      <c r="AT40" s="451">
        <v>1.9240001090000001</v>
      </c>
      <c r="AU40" s="451">
        <v>2.1473638839999998</v>
      </c>
      <c r="AV40" s="451">
        <v>2.6319594629999998</v>
      </c>
      <c r="AW40" s="451">
        <v>2.291795703</v>
      </c>
      <c r="AX40" s="451">
        <v>3.6058340000000002</v>
      </c>
      <c r="AY40" s="920">
        <v>4.2790530000000002</v>
      </c>
      <c r="AZ40" s="374">
        <v>4.4728380000000003</v>
      </c>
      <c r="BA40" s="374">
        <v>3.3777529999999998</v>
      </c>
      <c r="BB40" s="374">
        <v>3.3254830000000002</v>
      </c>
      <c r="BC40" s="374">
        <v>3.489878</v>
      </c>
      <c r="BD40" s="374">
        <v>3.8390770000000001</v>
      </c>
      <c r="BE40" s="374">
        <v>3.9162340000000002</v>
      </c>
      <c r="BF40" s="374">
        <v>4.1190369999999996</v>
      </c>
      <c r="BG40" s="374">
        <v>4.31067</v>
      </c>
      <c r="BH40" s="374">
        <v>4.1871159999999996</v>
      </c>
      <c r="BI40" s="374">
        <v>4.2661150000000001</v>
      </c>
      <c r="BJ40" s="374">
        <v>4.7825670000000002</v>
      </c>
      <c r="BK40" s="374">
        <v>4.9330970000000001</v>
      </c>
      <c r="BL40" s="374">
        <v>5.0526179999999998</v>
      </c>
      <c r="BM40" s="374">
        <v>4.0070180000000004</v>
      </c>
      <c r="BN40" s="374">
        <v>3.8321740000000002</v>
      </c>
      <c r="BO40" s="374">
        <v>3.9093969999999998</v>
      </c>
      <c r="BP40" s="374">
        <v>4.1954440000000002</v>
      </c>
      <c r="BQ40" s="374">
        <v>4.2148899999999996</v>
      </c>
      <c r="BR40" s="374">
        <v>4.3741430000000001</v>
      </c>
      <c r="BS40" s="374">
        <v>4.5510650000000004</v>
      </c>
      <c r="BT40" s="374">
        <v>4.3897690000000003</v>
      </c>
      <c r="BU40" s="374">
        <v>4.5175979999999996</v>
      </c>
      <c r="BV40" s="374">
        <v>5.0535050000000004</v>
      </c>
    </row>
    <row r="41" spans="1:74" ht="11.05" customHeight="1" x14ac:dyDescent="0.2">
      <c r="A41" s="629" t="s">
        <v>380</v>
      </c>
      <c r="B41" s="631" t="s">
        <v>1032</v>
      </c>
      <c r="C41" s="451">
        <v>5.0021056479999997</v>
      </c>
      <c r="D41" s="451">
        <v>5.3730570970000002</v>
      </c>
      <c r="E41" s="451">
        <v>5.3638622839999996</v>
      </c>
      <c r="F41" s="451">
        <v>4.8720761430000001</v>
      </c>
      <c r="G41" s="451">
        <v>5.8309664950000002</v>
      </c>
      <c r="H41" s="451">
        <v>6.1154465350000002</v>
      </c>
      <c r="I41" s="451">
        <v>6.6503531430000002</v>
      </c>
      <c r="J41" s="451">
        <v>7.0447145320000004</v>
      </c>
      <c r="K41" s="451">
        <v>7.2058991600000004</v>
      </c>
      <c r="L41" s="451">
        <v>7.9136971799999998</v>
      </c>
      <c r="M41" s="451">
        <v>7.7555283859999999</v>
      </c>
      <c r="N41" s="451">
        <v>7.4536516840000004</v>
      </c>
      <c r="O41" s="451">
        <v>7.1602144460000003</v>
      </c>
      <c r="P41" s="451">
        <v>7.0585979380000001</v>
      </c>
      <c r="Q41" s="451">
        <v>7.1561222679999998</v>
      </c>
      <c r="R41" s="451">
        <v>7.5409309469999997</v>
      </c>
      <c r="S41" s="451">
        <v>8.5225541059999994</v>
      </c>
      <c r="T41" s="451">
        <v>9.3160411060000001</v>
      </c>
      <c r="U41" s="451">
        <v>10.408437920000001</v>
      </c>
      <c r="V41" s="451">
        <v>10.233477479999999</v>
      </c>
      <c r="W41" s="451">
        <v>10.72198732</v>
      </c>
      <c r="X41" s="451">
        <v>11.00017555</v>
      </c>
      <c r="Y41" s="451">
        <v>10.23907326</v>
      </c>
      <c r="Z41" s="451">
        <v>8.905815467</v>
      </c>
      <c r="AA41" s="451">
        <v>10.52671363</v>
      </c>
      <c r="AB41" s="451">
        <v>8.3832863969999991</v>
      </c>
      <c r="AC41" s="451">
        <v>7.4955031080000003</v>
      </c>
      <c r="AD41" s="451">
        <v>7.4304162199999997</v>
      </c>
      <c r="AE41" s="451">
        <v>7.7236150019999998</v>
      </c>
      <c r="AF41" s="451">
        <v>7.8845905639999998</v>
      </c>
      <c r="AG41" s="451">
        <v>7.8685654720000002</v>
      </c>
      <c r="AH41" s="451">
        <v>7.912026676</v>
      </c>
      <c r="AI41" s="451">
        <v>8.2885488380000005</v>
      </c>
      <c r="AJ41" s="451">
        <v>8.8675576679999999</v>
      </c>
      <c r="AK41" s="451">
        <v>7.9966808289999998</v>
      </c>
      <c r="AL41" s="451">
        <v>7.9484484120000003</v>
      </c>
      <c r="AM41" s="451">
        <v>7.563217356</v>
      </c>
      <c r="AN41" s="451">
        <v>9.1159863179999991</v>
      </c>
      <c r="AO41" s="451">
        <v>7.3848959159999996</v>
      </c>
      <c r="AP41" s="451">
        <v>7.3111588249999997</v>
      </c>
      <c r="AQ41" s="451">
        <v>6.7096264520000002</v>
      </c>
      <c r="AR41" s="451">
        <v>6.5568880309999997</v>
      </c>
      <c r="AS41" s="451">
        <v>6.5916614600000001</v>
      </c>
      <c r="AT41" s="451">
        <v>6.1926905379999999</v>
      </c>
      <c r="AU41" s="451">
        <v>6.0519369449999996</v>
      </c>
      <c r="AV41" s="451">
        <v>6.1561872040000001</v>
      </c>
      <c r="AW41" s="451">
        <v>5.9632083339999999</v>
      </c>
      <c r="AX41" s="451">
        <v>5.7243630000000003</v>
      </c>
      <c r="AY41" s="920">
        <v>6.1438959999999998</v>
      </c>
      <c r="AZ41" s="374">
        <v>6.264354</v>
      </c>
      <c r="BA41" s="374">
        <v>6.1471280000000004</v>
      </c>
      <c r="BB41" s="374">
        <v>6.0419400000000003</v>
      </c>
      <c r="BC41" s="374">
        <v>6.25631</v>
      </c>
      <c r="BD41" s="374">
        <v>6.5649110000000004</v>
      </c>
      <c r="BE41" s="374">
        <v>6.831366</v>
      </c>
      <c r="BF41" s="374">
        <v>6.7946929999999996</v>
      </c>
      <c r="BG41" s="374">
        <v>6.7849339999999998</v>
      </c>
      <c r="BH41" s="374">
        <v>7.2436959999999999</v>
      </c>
      <c r="BI41" s="374">
        <v>6.7625650000000004</v>
      </c>
      <c r="BJ41" s="374">
        <v>6.6239939999999997</v>
      </c>
      <c r="BK41" s="374">
        <v>6.9966239999999997</v>
      </c>
      <c r="BL41" s="374">
        <v>7.1252979999999999</v>
      </c>
      <c r="BM41" s="374">
        <v>7.0100110000000004</v>
      </c>
      <c r="BN41" s="374">
        <v>6.8865020000000001</v>
      </c>
      <c r="BO41" s="374">
        <v>7.0724840000000002</v>
      </c>
      <c r="BP41" s="374">
        <v>7.3469030000000002</v>
      </c>
      <c r="BQ41" s="374">
        <v>7.5744850000000001</v>
      </c>
      <c r="BR41" s="374">
        <v>7.4969020000000004</v>
      </c>
      <c r="BS41" s="374">
        <v>7.4487769999999998</v>
      </c>
      <c r="BT41" s="374">
        <v>7.8673140000000004</v>
      </c>
      <c r="BU41" s="374">
        <v>7.3582349999999996</v>
      </c>
      <c r="BV41" s="374">
        <v>7.1967689999999997</v>
      </c>
    </row>
    <row r="42" spans="1:74" ht="11.05" customHeight="1" x14ac:dyDescent="0.2">
      <c r="A42" s="629" t="s">
        <v>381</v>
      </c>
      <c r="B42" s="634" t="s">
        <v>1035</v>
      </c>
      <c r="C42" s="453">
        <v>8.2546907940000001</v>
      </c>
      <c r="D42" s="453">
        <v>7.88562429</v>
      </c>
      <c r="E42" s="453">
        <v>8.093121</v>
      </c>
      <c r="F42" s="453">
        <v>7.2302968549999997</v>
      </c>
      <c r="G42" s="453">
        <v>6.8137596419999999</v>
      </c>
      <c r="H42" s="453">
        <v>7.1066563839999999</v>
      </c>
      <c r="I42" s="453">
        <v>7.616874814</v>
      </c>
      <c r="J42" s="453">
        <v>7.451704393</v>
      </c>
      <c r="K42" s="453">
        <v>7.7326344469999997</v>
      </c>
      <c r="L42" s="453">
        <v>8.3984671110000004</v>
      </c>
      <c r="M42" s="453">
        <v>8.4401703870000002</v>
      </c>
      <c r="N42" s="453">
        <v>9.0801906339999992</v>
      </c>
      <c r="O42" s="453">
        <v>8.9380134739999999</v>
      </c>
      <c r="P42" s="453">
        <v>8.9585161339999999</v>
      </c>
      <c r="Q42" s="453">
        <v>8.5705956959999998</v>
      </c>
      <c r="R42" s="453">
        <v>8.5534340180000008</v>
      </c>
      <c r="S42" s="453">
        <v>8.9323315589999996</v>
      </c>
      <c r="T42" s="453">
        <v>9.7361638179999996</v>
      </c>
      <c r="U42" s="453">
        <v>9.3566242939999995</v>
      </c>
      <c r="V42" s="453">
        <v>9.861158026</v>
      </c>
      <c r="W42" s="453">
        <v>9.5932929849999997</v>
      </c>
      <c r="X42" s="453">
        <v>8.7992511199999992</v>
      </c>
      <c r="Y42" s="453">
        <v>9.2314210849999991</v>
      </c>
      <c r="Z42" s="453">
        <v>10.08315135</v>
      </c>
      <c r="AA42" s="453">
        <v>11.41558687</v>
      </c>
      <c r="AB42" s="453">
        <v>11.97315652</v>
      </c>
      <c r="AC42" s="453">
        <v>10.25022966</v>
      </c>
      <c r="AD42" s="453">
        <v>9.0007241530000002</v>
      </c>
      <c r="AE42" s="453">
        <v>8.1713141119999992</v>
      </c>
      <c r="AF42" s="453">
        <v>7.9354233460000003</v>
      </c>
      <c r="AG42" s="453">
        <v>7.9069522939999999</v>
      </c>
      <c r="AH42" s="453">
        <v>8.5208386189999992</v>
      </c>
      <c r="AI42" s="453">
        <v>8.2945913210000004</v>
      </c>
      <c r="AJ42" s="453">
        <v>8.513803717</v>
      </c>
      <c r="AK42" s="453">
        <v>9.0084182429999995</v>
      </c>
      <c r="AL42" s="453">
        <v>8.7185606619999998</v>
      </c>
      <c r="AM42" s="453">
        <v>8.732320477</v>
      </c>
      <c r="AN42" s="453">
        <v>8.8872589949999998</v>
      </c>
      <c r="AO42" s="453">
        <v>8.8430584159999999</v>
      </c>
      <c r="AP42" s="453">
        <v>8.3005581159999995</v>
      </c>
      <c r="AQ42" s="453">
        <v>6.8695642880000003</v>
      </c>
      <c r="AR42" s="453">
        <v>7.1533216599999996</v>
      </c>
      <c r="AS42" s="453">
        <v>7.389385871</v>
      </c>
      <c r="AT42" s="453">
        <v>7.58683145</v>
      </c>
      <c r="AU42" s="453">
        <v>7.7174693149999998</v>
      </c>
      <c r="AV42" s="453">
        <v>8.2415463770000006</v>
      </c>
      <c r="AW42" s="453">
        <v>8.413052252</v>
      </c>
      <c r="AX42" s="453">
        <v>8.9605149999999991</v>
      </c>
      <c r="AY42" s="933">
        <v>9.1242780000000003</v>
      </c>
      <c r="AZ42" s="400">
        <v>9.0718890000000005</v>
      </c>
      <c r="BA42" s="400">
        <v>8.7780149999999999</v>
      </c>
      <c r="BB42" s="400">
        <v>8.0612560000000002</v>
      </c>
      <c r="BC42" s="400">
        <v>7.5207179999999996</v>
      </c>
      <c r="BD42" s="400">
        <v>7.6271639999999996</v>
      </c>
      <c r="BE42" s="400">
        <v>7.642055</v>
      </c>
      <c r="BF42" s="400">
        <v>7.8202639999999999</v>
      </c>
      <c r="BG42" s="400">
        <v>7.6987059999999996</v>
      </c>
      <c r="BH42" s="400">
        <v>7.6292119999999999</v>
      </c>
      <c r="BI42" s="400">
        <v>7.8149860000000002</v>
      </c>
      <c r="BJ42" s="400">
        <v>8.5653249999999996</v>
      </c>
      <c r="BK42" s="400">
        <v>8.8139330000000005</v>
      </c>
      <c r="BL42" s="400">
        <v>8.8678570000000008</v>
      </c>
      <c r="BM42" s="400">
        <v>8.6621120000000005</v>
      </c>
      <c r="BN42" s="400">
        <v>8.0081530000000001</v>
      </c>
      <c r="BO42" s="400">
        <v>7.5138999999999996</v>
      </c>
      <c r="BP42" s="400">
        <v>7.6545129999999997</v>
      </c>
      <c r="BQ42" s="400">
        <v>7.6934490000000002</v>
      </c>
      <c r="BR42" s="400">
        <v>7.888401</v>
      </c>
      <c r="BS42" s="400">
        <v>7.7801679999999998</v>
      </c>
      <c r="BT42" s="400">
        <v>7.7183210000000004</v>
      </c>
      <c r="BU42" s="400">
        <v>7.9160349999999999</v>
      </c>
      <c r="BV42" s="400">
        <v>8.6780950000000008</v>
      </c>
    </row>
    <row r="43" spans="1:74" s="116" customFormat="1" ht="11.95" customHeight="1" x14ac:dyDescent="0.2">
      <c r="A43" s="99"/>
      <c r="B43" s="1084" t="s">
        <v>1239</v>
      </c>
      <c r="C43" s="1067"/>
      <c r="D43" s="1067"/>
      <c r="E43" s="1067"/>
      <c r="F43" s="1067"/>
      <c r="G43" s="1067"/>
      <c r="H43" s="1067"/>
      <c r="I43" s="1067"/>
      <c r="J43" s="1067"/>
      <c r="K43" s="1067"/>
      <c r="L43" s="1067"/>
      <c r="M43" s="1067"/>
      <c r="N43" s="1067"/>
      <c r="O43" s="1067"/>
      <c r="P43" s="1067"/>
      <c r="Q43" s="1067"/>
      <c r="AY43" s="688"/>
      <c r="AZ43" s="213"/>
      <c r="BA43" s="213"/>
      <c r="BB43" s="213"/>
      <c r="BC43" s="213"/>
      <c r="BD43" s="688"/>
      <c r="BE43" s="688"/>
      <c r="BF43" s="688"/>
      <c r="BG43" s="688"/>
      <c r="BH43" s="688"/>
      <c r="BI43" s="688"/>
      <c r="BJ43" s="213"/>
    </row>
    <row r="44" spans="1:74" s="358" customFormat="1" ht="11.95" customHeight="1" x14ac:dyDescent="0.2">
      <c r="A44" s="357"/>
      <c r="B44" s="799" t="s">
        <v>826</v>
      </c>
      <c r="C44" s="799"/>
      <c r="D44" s="799"/>
      <c r="E44" s="799"/>
      <c r="F44" s="799"/>
      <c r="G44" s="799"/>
      <c r="H44" s="799"/>
      <c r="I44" s="799"/>
      <c r="J44" s="799"/>
      <c r="K44" s="799"/>
      <c r="L44" s="799"/>
      <c r="M44" s="799"/>
      <c r="N44" s="799"/>
      <c r="O44" s="799"/>
      <c r="P44" s="799"/>
      <c r="Q44" s="799"/>
      <c r="AY44" s="361"/>
      <c r="BD44" s="361"/>
      <c r="BE44" s="361"/>
      <c r="BF44" s="361"/>
      <c r="BG44" s="361"/>
      <c r="BH44" s="361"/>
      <c r="BI44" s="361"/>
    </row>
    <row r="45" spans="1:74" s="175" customFormat="1" ht="11.95" customHeight="1" x14ac:dyDescent="0.2">
      <c r="A45" s="174"/>
      <c r="B45" s="1018" t="str">
        <f>Dates!$G$2</f>
        <v>EIA completed modeling and analysis for this report on Thursday, February 6, 2025.</v>
      </c>
      <c r="C45" s="1019"/>
      <c r="D45" s="1019"/>
      <c r="E45" s="1019"/>
      <c r="F45" s="1019"/>
      <c r="G45" s="1019"/>
      <c r="H45" s="1019"/>
      <c r="I45" s="1019"/>
      <c r="J45" s="1019"/>
      <c r="K45" s="1019"/>
      <c r="L45" s="1019"/>
      <c r="M45" s="1019"/>
      <c r="N45" s="1019"/>
      <c r="O45" s="1019"/>
      <c r="P45" s="1019"/>
      <c r="Q45" s="1019"/>
      <c r="AY45" s="689"/>
      <c r="AZ45" s="214"/>
      <c r="BA45" s="214"/>
      <c r="BB45" s="214"/>
      <c r="BC45" s="214"/>
      <c r="BD45" s="689"/>
      <c r="BE45" s="689"/>
      <c r="BF45" s="689"/>
      <c r="BG45" s="689"/>
      <c r="BH45" s="689"/>
      <c r="BI45" s="689"/>
      <c r="BJ45" s="214"/>
    </row>
    <row r="46" spans="1:74" s="175" customFormat="1" ht="11.95" customHeight="1" x14ac:dyDescent="0.2">
      <c r="A46" s="174"/>
      <c r="B46" s="1017" t="s">
        <v>483</v>
      </c>
      <c r="C46" s="1019"/>
      <c r="D46" s="1019"/>
      <c r="E46" s="1019"/>
      <c r="F46" s="1019"/>
      <c r="G46" s="1019"/>
      <c r="H46" s="1019"/>
      <c r="I46" s="1019"/>
      <c r="J46" s="1019"/>
      <c r="K46" s="1019"/>
      <c r="L46" s="1019"/>
      <c r="M46" s="1019"/>
      <c r="N46" s="1019"/>
      <c r="O46" s="1019"/>
      <c r="P46" s="1019"/>
      <c r="Q46" s="1019"/>
      <c r="AY46" s="689"/>
      <c r="AZ46" s="214"/>
      <c r="BA46" s="214"/>
      <c r="BB46" s="214"/>
      <c r="BC46" s="214"/>
      <c r="BD46" s="690"/>
      <c r="BE46" s="690"/>
      <c r="BF46" s="690"/>
      <c r="BG46" s="690"/>
      <c r="BH46" s="689"/>
      <c r="BI46" s="689"/>
      <c r="BJ46" s="214"/>
    </row>
    <row r="47" spans="1:74" s="116" customFormat="1" ht="11.95" customHeight="1" x14ac:dyDescent="0.2">
      <c r="A47" s="99"/>
      <c r="B47" s="1009" t="s">
        <v>1440</v>
      </c>
      <c r="C47" s="1010"/>
      <c r="D47" s="1010"/>
      <c r="E47" s="1010"/>
      <c r="F47" s="1010"/>
      <c r="G47" s="1010"/>
      <c r="H47" s="1010"/>
      <c r="I47" s="1010"/>
      <c r="J47" s="1010"/>
      <c r="K47" s="1010"/>
      <c r="L47" s="1010"/>
      <c r="M47" s="1010"/>
      <c r="N47" s="1010"/>
      <c r="O47" s="1010"/>
      <c r="P47" s="1010"/>
      <c r="Q47" s="1010"/>
      <c r="AY47" s="688"/>
      <c r="AZ47" s="213"/>
      <c r="BA47" s="213"/>
      <c r="BB47" s="213"/>
      <c r="BC47" s="213"/>
      <c r="BD47" s="687"/>
      <c r="BE47" s="687"/>
      <c r="BF47" s="687"/>
      <c r="BG47" s="687"/>
      <c r="BH47" s="688"/>
      <c r="BI47" s="688"/>
      <c r="BJ47" s="213"/>
    </row>
    <row r="48" spans="1:74" s="175" customFormat="1" ht="11.95" customHeight="1" x14ac:dyDescent="0.2">
      <c r="A48" s="174"/>
      <c r="B48" s="1004" t="s">
        <v>492</v>
      </c>
      <c r="C48" s="1006"/>
      <c r="D48" s="1006"/>
      <c r="E48" s="1006"/>
      <c r="F48" s="1006"/>
      <c r="G48" s="1006"/>
      <c r="H48" s="1006"/>
      <c r="I48" s="1006"/>
      <c r="J48" s="1006"/>
      <c r="K48" s="1006"/>
      <c r="L48" s="1006"/>
      <c r="M48" s="1006"/>
      <c r="N48" s="1006"/>
      <c r="O48" s="1006"/>
      <c r="P48" s="1006"/>
      <c r="Q48" s="1067"/>
      <c r="AY48" s="689"/>
      <c r="AZ48" s="214"/>
      <c r="BA48" s="214"/>
      <c r="BB48" s="214"/>
      <c r="BC48" s="214"/>
      <c r="BD48" s="690"/>
      <c r="BE48" s="690"/>
      <c r="BF48" s="690"/>
      <c r="BG48" s="690"/>
      <c r="BH48" s="689"/>
      <c r="BI48" s="689"/>
      <c r="BJ48" s="214"/>
    </row>
    <row r="49" spans="1:74" s="175" customFormat="1" ht="11.95" customHeight="1" x14ac:dyDescent="0.2">
      <c r="A49" s="174"/>
      <c r="B49" s="1011" t="s">
        <v>67</v>
      </c>
      <c r="C49" s="1019"/>
      <c r="D49" s="1019"/>
      <c r="E49" s="1019"/>
      <c r="F49" s="1019"/>
      <c r="G49" s="1019"/>
      <c r="H49" s="1019"/>
      <c r="I49" s="1019"/>
      <c r="J49" s="1019"/>
      <c r="K49" s="1019"/>
      <c r="L49" s="1019"/>
      <c r="M49" s="1019"/>
      <c r="N49" s="1019"/>
      <c r="O49" s="1019"/>
      <c r="P49" s="1019"/>
      <c r="Q49" s="1019"/>
      <c r="AY49" s="689"/>
      <c r="AZ49" s="214"/>
      <c r="BA49" s="214"/>
      <c r="BB49" s="214"/>
      <c r="BC49" s="214"/>
      <c r="BD49" s="690"/>
      <c r="BE49" s="690"/>
      <c r="BF49" s="690"/>
      <c r="BG49" s="690"/>
      <c r="BH49" s="689"/>
      <c r="BI49" s="689"/>
      <c r="BJ49" s="214"/>
    </row>
    <row r="50" spans="1:74" s="175" customFormat="1" ht="11.95" customHeight="1" x14ac:dyDescent="0.2">
      <c r="A50" s="176"/>
      <c r="B50" s="1004" t="s">
        <v>495</v>
      </c>
      <c r="C50" s="1071"/>
      <c r="D50" s="1071"/>
      <c r="E50" s="1071"/>
      <c r="F50" s="1071"/>
      <c r="G50" s="1071"/>
      <c r="H50" s="1071"/>
      <c r="I50" s="1071"/>
      <c r="J50" s="1071"/>
      <c r="K50" s="1071"/>
      <c r="L50" s="1071"/>
      <c r="M50" s="1071"/>
      <c r="N50" s="1071"/>
      <c r="O50" s="1071"/>
      <c r="P50" s="1071"/>
      <c r="Q50" s="1067"/>
      <c r="AY50" s="689"/>
      <c r="AZ50" s="214"/>
      <c r="BA50" s="214"/>
      <c r="BB50" s="214"/>
      <c r="BC50" s="214"/>
      <c r="BD50" s="690"/>
      <c r="BE50" s="690"/>
      <c r="BF50" s="690"/>
      <c r="BG50" s="690"/>
      <c r="BH50" s="689"/>
      <c r="BI50" s="689"/>
      <c r="BJ50" s="214"/>
    </row>
    <row r="51" spans="1:74" s="175" customFormat="1" ht="11.95" customHeight="1" x14ac:dyDescent="0.2">
      <c r="A51" s="176"/>
      <c r="B51" s="45" t="s">
        <v>840</v>
      </c>
      <c r="C51" s="633"/>
      <c r="D51" s="633"/>
      <c r="E51" s="633"/>
      <c r="F51" s="633"/>
      <c r="G51" s="633"/>
      <c r="H51" s="633"/>
      <c r="I51" s="633"/>
      <c r="J51" s="633"/>
      <c r="K51" s="633"/>
      <c r="L51" s="633"/>
      <c r="M51" s="633"/>
      <c r="N51" s="633"/>
      <c r="O51" s="633"/>
      <c r="P51" s="633"/>
      <c r="Q51" s="633"/>
      <c r="AY51" s="689"/>
      <c r="AZ51" s="214"/>
      <c r="BA51" s="214"/>
      <c r="BB51" s="214"/>
      <c r="BC51" s="214"/>
      <c r="BD51" s="690"/>
      <c r="BE51" s="690"/>
      <c r="BF51" s="690"/>
      <c r="BG51" s="690"/>
      <c r="BH51" s="689"/>
      <c r="BI51" s="689"/>
      <c r="BJ51" s="214"/>
    </row>
    <row r="52" spans="1:74" s="175" customFormat="1" ht="11.95" customHeight="1" x14ac:dyDescent="0.2">
      <c r="A52" s="176"/>
      <c r="B52" s="1004" t="s">
        <v>1594</v>
      </c>
      <c r="C52" s="1071"/>
      <c r="D52" s="1071"/>
      <c r="E52" s="1071"/>
      <c r="F52" s="1071"/>
      <c r="G52" s="1071"/>
      <c r="H52" s="1071"/>
      <c r="I52" s="1071"/>
      <c r="J52" s="1071"/>
      <c r="K52" s="1071"/>
      <c r="L52" s="1071"/>
      <c r="M52" s="1071"/>
      <c r="N52" s="1071"/>
      <c r="O52" s="1071"/>
      <c r="P52" s="1071"/>
      <c r="Q52" s="1067"/>
      <c r="AY52" s="689"/>
      <c r="AZ52" s="214"/>
      <c r="BA52" s="214"/>
      <c r="BB52" s="214"/>
      <c r="BC52" s="214"/>
      <c r="BD52" s="690"/>
      <c r="BE52" s="690"/>
      <c r="BF52" s="690"/>
      <c r="BG52" s="690"/>
      <c r="BH52" s="689"/>
      <c r="BI52" s="689"/>
      <c r="BJ52" s="214"/>
    </row>
    <row r="53" spans="1:74" s="177" customFormat="1" ht="11.95" customHeight="1" x14ac:dyDescent="0.2">
      <c r="A53" s="160"/>
      <c r="B53" s="1070" t="s">
        <v>1096</v>
      </c>
      <c r="C53" s="1067"/>
      <c r="D53" s="1067"/>
      <c r="E53" s="1067"/>
      <c r="F53" s="1067"/>
      <c r="G53" s="1067"/>
      <c r="H53" s="1067"/>
      <c r="I53" s="1067"/>
      <c r="J53" s="1067"/>
      <c r="K53" s="1067"/>
      <c r="L53" s="1067"/>
      <c r="M53" s="1067"/>
      <c r="N53" s="1067"/>
      <c r="O53" s="1067"/>
      <c r="P53" s="1067"/>
      <c r="Q53" s="1067"/>
      <c r="AY53" s="689"/>
      <c r="AZ53" s="215"/>
      <c r="BA53" s="215"/>
      <c r="BB53" s="215"/>
      <c r="BC53" s="215"/>
      <c r="BD53" s="690"/>
      <c r="BE53" s="690"/>
      <c r="BF53" s="690"/>
      <c r="BG53" s="690"/>
      <c r="BH53" s="689"/>
      <c r="BI53" s="689"/>
      <c r="BJ53" s="215"/>
    </row>
    <row r="54" spans="1:74" x14ac:dyDescent="0.2">
      <c r="BE54" s="687"/>
      <c r="BK54" s="145"/>
      <c r="BL54" s="145"/>
      <c r="BM54" s="145"/>
      <c r="BN54" s="145"/>
      <c r="BO54" s="145"/>
      <c r="BP54" s="145"/>
      <c r="BQ54" s="145"/>
      <c r="BR54" s="145"/>
      <c r="BS54" s="145"/>
      <c r="BT54" s="145"/>
      <c r="BU54" s="145"/>
      <c r="BV54" s="145"/>
    </row>
    <row r="55" spans="1:74" x14ac:dyDescent="0.2">
      <c r="BE55" s="687"/>
      <c r="BK55" s="145"/>
      <c r="BL55" s="145"/>
      <c r="BM55" s="145"/>
      <c r="BN55" s="145"/>
      <c r="BO55" s="145"/>
      <c r="BP55" s="145"/>
      <c r="BQ55" s="145"/>
      <c r="BR55" s="145"/>
      <c r="BS55" s="145"/>
      <c r="BT55" s="145"/>
      <c r="BU55" s="145"/>
      <c r="BV55" s="145"/>
    </row>
    <row r="56" spans="1:74" x14ac:dyDescent="0.2">
      <c r="BE56" s="687"/>
      <c r="BK56" s="145"/>
      <c r="BL56" s="145"/>
      <c r="BM56" s="145"/>
      <c r="BN56" s="145"/>
      <c r="BO56" s="145"/>
      <c r="BP56" s="145"/>
      <c r="BQ56" s="145"/>
      <c r="BR56" s="145"/>
      <c r="BS56" s="145"/>
      <c r="BT56" s="145"/>
      <c r="BU56" s="145"/>
      <c r="BV56" s="145"/>
    </row>
    <row r="57" spans="1:74" x14ac:dyDescent="0.2">
      <c r="BE57" s="687"/>
      <c r="BK57" s="145"/>
      <c r="BL57" s="145"/>
      <c r="BM57" s="145"/>
      <c r="BN57" s="145"/>
      <c r="BO57" s="145"/>
      <c r="BP57" s="145"/>
      <c r="BQ57" s="145"/>
      <c r="BR57" s="145"/>
      <c r="BS57" s="145"/>
      <c r="BT57" s="145"/>
      <c r="BU57" s="145"/>
      <c r="BV57" s="145"/>
    </row>
    <row r="58" spans="1:74" x14ac:dyDescent="0.2">
      <c r="BE58" s="687"/>
      <c r="BK58" s="145"/>
      <c r="BL58" s="145"/>
      <c r="BM58" s="145"/>
      <c r="BN58" s="145"/>
      <c r="BO58" s="145"/>
      <c r="BP58" s="145"/>
      <c r="BQ58" s="145"/>
      <c r="BR58" s="145"/>
      <c r="BS58" s="145"/>
      <c r="BT58" s="145"/>
      <c r="BU58" s="145"/>
      <c r="BV58" s="145"/>
    </row>
    <row r="59" spans="1:74" x14ac:dyDescent="0.2">
      <c r="BE59" s="687"/>
      <c r="BK59" s="145"/>
      <c r="BL59" s="145"/>
      <c r="BM59" s="145"/>
      <c r="BN59" s="145"/>
      <c r="BO59" s="145"/>
      <c r="BP59" s="145"/>
      <c r="BQ59" s="145"/>
      <c r="BR59" s="145"/>
      <c r="BS59" s="145"/>
      <c r="BT59" s="145"/>
      <c r="BU59" s="145"/>
      <c r="BV59" s="145"/>
    </row>
    <row r="60" spans="1:74" x14ac:dyDescent="0.2">
      <c r="BE60" s="687"/>
      <c r="BK60" s="145"/>
      <c r="BL60" s="145"/>
      <c r="BM60" s="145"/>
      <c r="BN60" s="145"/>
      <c r="BO60" s="145"/>
      <c r="BP60" s="145"/>
      <c r="BQ60" s="145"/>
      <c r="BR60" s="145"/>
      <c r="BS60" s="145"/>
      <c r="BT60" s="145"/>
      <c r="BU60" s="145"/>
      <c r="BV60" s="145"/>
    </row>
    <row r="61" spans="1:74" x14ac:dyDescent="0.2">
      <c r="BE61" s="687"/>
      <c r="BK61" s="145"/>
      <c r="BL61" s="145"/>
      <c r="BM61" s="145"/>
      <c r="BN61" s="145"/>
      <c r="BO61" s="145"/>
      <c r="BP61" s="145"/>
      <c r="BQ61" s="145"/>
      <c r="BR61" s="145"/>
      <c r="BS61" s="145"/>
      <c r="BT61" s="145"/>
      <c r="BU61" s="145"/>
      <c r="BV61" s="145"/>
    </row>
    <row r="62" spans="1:74" x14ac:dyDescent="0.2">
      <c r="BE62" s="687"/>
      <c r="BK62" s="145"/>
      <c r="BL62" s="145"/>
      <c r="BM62" s="145"/>
      <c r="BN62" s="145"/>
      <c r="BO62" s="145"/>
      <c r="BP62" s="145"/>
      <c r="BQ62" s="145"/>
      <c r="BR62" s="145"/>
      <c r="BS62" s="145"/>
      <c r="BT62" s="145"/>
      <c r="BU62" s="145"/>
      <c r="BV62" s="145"/>
    </row>
    <row r="63" spans="1:74" x14ac:dyDescent="0.2">
      <c r="BE63" s="687"/>
      <c r="BK63" s="145"/>
      <c r="BL63" s="145"/>
      <c r="BM63" s="145"/>
      <c r="BN63" s="145"/>
      <c r="BO63" s="145"/>
      <c r="BP63" s="145"/>
      <c r="BQ63" s="145"/>
      <c r="BR63" s="145"/>
      <c r="BS63" s="145"/>
      <c r="BT63" s="145"/>
      <c r="BU63" s="145"/>
      <c r="BV63" s="145"/>
    </row>
    <row r="64" spans="1:74" x14ac:dyDescent="0.2">
      <c r="BE64" s="687"/>
      <c r="BK64" s="145"/>
      <c r="BL64" s="145"/>
      <c r="BM64" s="145"/>
      <c r="BN64" s="145"/>
      <c r="BO64" s="145"/>
      <c r="BP64" s="145"/>
      <c r="BQ64" s="145"/>
      <c r="BR64" s="145"/>
      <c r="BS64" s="145"/>
      <c r="BT64" s="145"/>
      <c r="BU64" s="145"/>
      <c r="BV64" s="145"/>
    </row>
    <row r="65" spans="57:74" x14ac:dyDescent="0.2">
      <c r="BE65" s="687"/>
      <c r="BK65" s="145"/>
      <c r="BL65" s="145"/>
      <c r="BM65" s="145"/>
      <c r="BN65" s="145"/>
      <c r="BO65" s="145"/>
      <c r="BP65" s="145"/>
      <c r="BQ65" s="145"/>
      <c r="BR65" s="145"/>
      <c r="BS65" s="145"/>
      <c r="BT65" s="145"/>
      <c r="BU65" s="145"/>
      <c r="BV65" s="145"/>
    </row>
    <row r="66" spans="57:74" x14ac:dyDescent="0.2">
      <c r="BK66" s="145"/>
      <c r="BL66" s="145"/>
      <c r="BM66" s="145"/>
      <c r="BN66" s="145"/>
      <c r="BO66" s="145"/>
      <c r="BP66" s="145"/>
      <c r="BQ66" s="145"/>
      <c r="BR66" s="145"/>
      <c r="BS66" s="145"/>
      <c r="BT66" s="145"/>
      <c r="BU66" s="145"/>
      <c r="BV66" s="145"/>
    </row>
    <row r="67" spans="57:74" x14ac:dyDescent="0.2">
      <c r="BK67" s="145"/>
      <c r="BL67" s="145"/>
      <c r="BM67" s="145"/>
      <c r="BN67" s="145"/>
      <c r="BO67" s="145"/>
      <c r="BP67" s="145"/>
      <c r="BQ67" s="145"/>
      <c r="BR67" s="145"/>
      <c r="BS67" s="145"/>
      <c r="BT67" s="145"/>
      <c r="BU67" s="145"/>
      <c r="BV67" s="145"/>
    </row>
    <row r="68" spans="57:74" x14ac:dyDescent="0.2">
      <c r="BK68" s="145"/>
      <c r="BL68" s="145"/>
      <c r="BM68" s="145"/>
      <c r="BN68" s="145"/>
      <c r="BO68" s="145"/>
      <c r="BP68" s="145"/>
      <c r="BQ68" s="145"/>
      <c r="BR68" s="145"/>
      <c r="BS68" s="145"/>
      <c r="BT68" s="145"/>
      <c r="BU68" s="145"/>
      <c r="BV68" s="145"/>
    </row>
    <row r="69" spans="57:74" x14ac:dyDescent="0.2">
      <c r="BK69" s="145"/>
      <c r="BL69" s="145"/>
      <c r="BM69" s="145"/>
      <c r="BN69" s="145"/>
      <c r="BO69" s="145"/>
      <c r="BP69" s="145"/>
      <c r="BQ69" s="145"/>
      <c r="BR69" s="145"/>
      <c r="BS69" s="145"/>
      <c r="BT69" s="145"/>
      <c r="BU69" s="145"/>
      <c r="BV69" s="145"/>
    </row>
    <row r="70" spans="57:74" x14ac:dyDescent="0.2">
      <c r="BK70" s="145"/>
      <c r="BL70" s="145"/>
      <c r="BM70" s="145"/>
      <c r="BN70" s="145"/>
      <c r="BO70" s="145"/>
      <c r="BP70" s="145"/>
      <c r="BQ70" s="145"/>
      <c r="BR70" s="145"/>
      <c r="BS70" s="145"/>
      <c r="BT70" s="145"/>
      <c r="BU70" s="145"/>
      <c r="BV70" s="145"/>
    </row>
    <row r="71" spans="57:74" x14ac:dyDescent="0.2">
      <c r="BK71" s="145"/>
      <c r="BL71" s="145"/>
      <c r="BM71" s="145"/>
      <c r="BN71" s="145"/>
      <c r="BO71" s="145"/>
      <c r="BP71" s="145"/>
      <c r="BQ71" s="145"/>
      <c r="BR71" s="145"/>
      <c r="BS71" s="145"/>
      <c r="BT71" s="145"/>
      <c r="BU71" s="145"/>
      <c r="BV71" s="145"/>
    </row>
    <row r="72" spans="57:74" x14ac:dyDescent="0.2">
      <c r="BK72" s="145"/>
      <c r="BL72" s="145"/>
      <c r="BM72" s="145"/>
      <c r="BN72" s="145"/>
      <c r="BO72" s="145"/>
      <c r="BP72" s="145"/>
      <c r="BQ72" s="145"/>
      <c r="BR72" s="145"/>
      <c r="BS72" s="145"/>
      <c r="BT72" s="145"/>
      <c r="BU72" s="145"/>
      <c r="BV72" s="145"/>
    </row>
    <row r="73" spans="57:74" x14ac:dyDescent="0.2">
      <c r="BK73" s="145"/>
      <c r="BL73" s="145"/>
      <c r="BM73" s="145"/>
      <c r="BN73" s="145"/>
      <c r="BO73" s="145"/>
      <c r="BP73" s="145"/>
      <c r="BQ73" s="145"/>
      <c r="BR73" s="145"/>
      <c r="BS73" s="145"/>
      <c r="BT73" s="145"/>
      <c r="BU73" s="145"/>
      <c r="BV73" s="145"/>
    </row>
    <row r="74" spans="57:74" x14ac:dyDescent="0.2">
      <c r="BK74" s="145"/>
      <c r="BL74" s="145"/>
      <c r="BM74" s="145"/>
      <c r="BN74" s="145"/>
      <c r="BO74" s="145"/>
      <c r="BP74" s="145"/>
      <c r="BQ74" s="145"/>
      <c r="BR74" s="145"/>
      <c r="BS74" s="145"/>
      <c r="BT74" s="145"/>
      <c r="BU74" s="145"/>
      <c r="BV74" s="145"/>
    </row>
    <row r="75" spans="57:74" x14ac:dyDescent="0.2">
      <c r="BK75" s="145"/>
      <c r="BL75" s="145"/>
      <c r="BM75" s="145"/>
      <c r="BN75" s="145"/>
      <c r="BO75" s="145"/>
      <c r="BP75" s="145"/>
      <c r="BQ75" s="145"/>
      <c r="BR75" s="145"/>
      <c r="BS75" s="145"/>
      <c r="BT75" s="145"/>
      <c r="BU75" s="145"/>
      <c r="BV75" s="145"/>
    </row>
    <row r="76" spans="57:74" x14ac:dyDescent="0.2">
      <c r="BK76" s="145"/>
      <c r="BL76" s="145"/>
      <c r="BM76" s="145"/>
      <c r="BN76" s="145"/>
      <c r="BO76" s="145"/>
      <c r="BP76" s="145"/>
      <c r="BQ76" s="145"/>
      <c r="BR76" s="145"/>
      <c r="BS76" s="145"/>
      <c r="BT76" s="145"/>
      <c r="BU76" s="145"/>
      <c r="BV76" s="145"/>
    </row>
    <row r="77" spans="57:74" x14ac:dyDescent="0.2">
      <c r="BK77" s="145"/>
      <c r="BL77" s="145"/>
      <c r="BM77" s="145"/>
      <c r="BN77" s="145"/>
      <c r="BO77" s="145"/>
      <c r="BP77" s="145"/>
      <c r="BQ77" s="145"/>
      <c r="BR77" s="145"/>
      <c r="BS77" s="145"/>
      <c r="BT77" s="145"/>
      <c r="BU77" s="145"/>
      <c r="BV77" s="145"/>
    </row>
    <row r="78" spans="57:74" x14ac:dyDescent="0.2">
      <c r="BK78" s="145"/>
      <c r="BL78" s="145"/>
      <c r="BM78" s="145"/>
      <c r="BN78" s="145"/>
      <c r="BO78" s="145"/>
      <c r="BP78" s="145"/>
      <c r="BQ78" s="145"/>
      <c r="BR78" s="145"/>
      <c r="BS78" s="145"/>
      <c r="BT78" s="145"/>
      <c r="BU78" s="145"/>
      <c r="BV78" s="145"/>
    </row>
    <row r="79" spans="57:74" x14ac:dyDescent="0.2">
      <c r="BK79" s="145"/>
      <c r="BL79" s="145"/>
      <c r="BM79" s="145"/>
      <c r="BN79" s="145"/>
      <c r="BO79" s="145"/>
      <c r="BP79" s="145"/>
      <c r="BQ79" s="145"/>
      <c r="BR79" s="145"/>
      <c r="BS79" s="145"/>
      <c r="BT79" s="145"/>
      <c r="BU79" s="145"/>
      <c r="BV79" s="145"/>
    </row>
    <row r="80" spans="57:74" x14ac:dyDescent="0.2">
      <c r="BK80" s="145"/>
      <c r="BL80" s="145"/>
      <c r="BM80" s="145"/>
      <c r="BN80" s="145"/>
      <c r="BO80" s="145"/>
      <c r="BP80" s="145"/>
      <c r="BQ80" s="145"/>
      <c r="BR80" s="145"/>
      <c r="BS80" s="145"/>
      <c r="BT80" s="145"/>
      <c r="BU80" s="145"/>
      <c r="BV80" s="145"/>
    </row>
    <row r="81" spans="63:74" x14ac:dyDescent="0.2">
      <c r="BK81" s="145"/>
      <c r="BL81" s="145"/>
      <c r="BM81" s="145"/>
      <c r="BN81" s="145"/>
      <c r="BO81" s="145"/>
      <c r="BP81" s="145"/>
      <c r="BQ81" s="145"/>
      <c r="BR81" s="145"/>
      <c r="BS81" s="145"/>
      <c r="BT81" s="145"/>
      <c r="BU81" s="145"/>
      <c r="BV81" s="145"/>
    </row>
    <row r="82" spans="63:74" x14ac:dyDescent="0.2">
      <c r="BK82" s="145"/>
      <c r="BL82" s="145"/>
      <c r="BM82" s="145"/>
      <c r="BN82" s="145"/>
      <c r="BO82" s="145"/>
      <c r="BP82" s="145"/>
      <c r="BQ82" s="145"/>
      <c r="BR82" s="145"/>
      <c r="BS82" s="145"/>
      <c r="BT82" s="145"/>
      <c r="BU82" s="145"/>
      <c r="BV82" s="145"/>
    </row>
    <row r="83" spans="63:74" x14ac:dyDescent="0.2">
      <c r="BK83" s="145"/>
      <c r="BL83" s="145"/>
      <c r="BM83" s="145"/>
      <c r="BN83" s="145"/>
      <c r="BO83" s="145"/>
      <c r="BP83" s="145"/>
      <c r="BQ83" s="145"/>
      <c r="BR83" s="145"/>
      <c r="BS83" s="145"/>
      <c r="BT83" s="145"/>
      <c r="BU83" s="145"/>
      <c r="BV83" s="145"/>
    </row>
    <row r="84" spans="63:74" x14ac:dyDescent="0.2">
      <c r="BK84" s="145"/>
      <c r="BL84" s="145"/>
      <c r="BM84" s="145"/>
      <c r="BN84" s="145"/>
      <c r="BO84" s="145"/>
      <c r="BP84" s="145"/>
      <c r="BQ84" s="145"/>
      <c r="BR84" s="145"/>
      <c r="BS84" s="145"/>
      <c r="BT84" s="145"/>
      <c r="BU84" s="145"/>
      <c r="BV84" s="145"/>
    </row>
    <row r="85" spans="63:74" x14ac:dyDescent="0.2">
      <c r="BK85" s="145"/>
      <c r="BL85" s="145"/>
      <c r="BM85" s="145"/>
      <c r="BN85" s="145"/>
      <c r="BO85" s="145"/>
      <c r="BP85" s="145"/>
      <c r="BQ85" s="145"/>
      <c r="BR85" s="145"/>
      <c r="BS85" s="145"/>
      <c r="BT85" s="145"/>
      <c r="BU85" s="145"/>
      <c r="BV85" s="145"/>
    </row>
    <row r="86" spans="63:74" x14ac:dyDescent="0.2">
      <c r="BK86" s="145"/>
      <c r="BL86" s="145"/>
      <c r="BM86" s="145"/>
      <c r="BN86" s="145"/>
      <c r="BO86" s="145"/>
      <c r="BP86" s="145"/>
      <c r="BQ86" s="145"/>
      <c r="BR86" s="145"/>
      <c r="BS86" s="145"/>
      <c r="BT86" s="145"/>
      <c r="BU86" s="145"/>
      <c r="BV86" s="145"/>
    </row>
    <row r="87" spans="63:74" x14ac:dyDescent="0.2">
      <c r="BK87" s="145"/>
      <c r="BL87" s="145"/>
      <c r="BM87" s="145"/>
      <c r="BN87" s="145"/>
      <c r="BO87" s="145"/>
      <c r="BP87" s="145"/>
      <c r="BQ87" s="145"/>
      <c r="BR87" s="145"/>
      <c r="BS87" s="145"/>
      <c r="BT87" s="145"/>
      <c r="BU87" s="145"/>
      <c r="BV87" s="145"/>
    </row>
    <row r="88" spans="63:74" x14ac:dyDescent="0.2">
      <c r="BK88" s="145"/>
      <c r="BL88" s="145"/>
      <c r="BM88" s="145"/>
      <c r="BN88" s="145"/>
      <c r="BO88" s="145"/>
      <c r="BP88" s="145"/>
      <c r="BQ88" s="145"/>
      <c r="BR88" s="145"/>
      <c r="BS88" s="145"/>
      <c r="BT88" s="145"/>
      <c r="BU88" s="145"/>
      <c r="BV88" s="145"/>
    </row>
    <row r="89" spans="63:74" x14ac:dyDescent="0.2">
      <c r="BK89" s="145"/>
      <c r="BL89" s="145"/>
      <c r="BM89" s="145"/>
      <c r="BN89" s="145"/>
      <c r="BO89" s="145"/>
      <c r="BP89" s="145"/>
      <c r="BQ89" s="145"/>
      <c r="BR89" s="145"/>
      <c r="BS89" s="145"/>
      <c r="BT89" s="145"/>
      <c r="BU89" s="145"/>
      <c r="BV89" s="145"/>
    </row>
    <row r="90" spans="63:74" x14ac:dyDescent="0.2">
      <c r="BK90" s="145"/>
      <c r="BL90" s="145"/>
      <c r="BM90" s="145"/>
      <c r="BN90" s="145"/>
      <c r="BO90" s="145"/>
      <c r="BP90" s="145"/>
      <c r="BQ90" s="145"/>
      <c r="BR90" s="145"/>
      <c r="BS90" s="145"/>
      <c r="BT90" s="145"/>
      <c r="BU90" s="145"/>
      <c r="BV90" s="145"/>
    </row>
    <row r="91" spans="63:74" x14ac:dyDescent="0.2">
      <c r="BK91" s="145"/>
      <c r="BL91" s="145"/>
      <c r="BM91" s="145"/>
      <c r="BN91" s="145"/>
      <c r="BO91" s="145"/>
      <c r="BP91" s="145"/>
      <c r="BQ91" s="145"/>
      <c r="BR91" s="145"/>
      <c r="BS91" s="145"/>
      <c r="BT91" s="145"/>
      <c r="BU91" s="145"/>
      <c r="BV91" s="145"/>
    </row>
    <row r="92" spans="63:74" x14ac:dyDescent="0.2">
      <c r="BK92" s="145"/>
      <c r="BL92" s="145"/>
      <c r="BM92" s="145"/>
      <c r="BN92" s="145"/>
      <c r="BO92" s="145"/>
      <c r="BP92" s="145"/>
      <c r="BQ92" s="145"/>
      <c r="BR92" s="145"/>
      <c r="BS92" s="145"/>
      <c r="BT92" s="145"/>
      <c r="BU92" s="145"/>
      <c r="BV92" s="145"/>
    </row>
    <row r="93" spans="63:74" x14ac:dyDescent="0.2">
      <c r="BK93" s="145"/>
      <c r="BL93" s="145"/>
      <c r="BM93" s="145"/>
      <c r="BN93" s="145"/>
      <c r="BO93" s="145"/>
      <c r="BP93" s="145"/>
      <c r="BQ93" s="145"/>
      <c r="BR93" s="145"/>
      <c r="BS93" s="145"/>
      <c r="BT93" s="145"/>
      <c r="BU93" s="145"/>
      <c r="BV93" s="145"/>
    </row>
    <row r="94" spans="63:74" x14ac:dyDescent="0.2">
      <c r="BK94" s="145"/>
      <c r="BL94" s="145"/>
      <c r="BM94" s="145"/>
      <c r="BN94" s="145"/>
      <c r="BO94" s="145"/>
      <c r="BP94" s="145"/>
      <c r="BQ94" s="145"/>
      <c r="BR94" s="145"/>
      <c r="BS94" s="145"/>
      <c r="BT94" s="145"/>
      <c r="BU94" s="145"/>
      <c r="BV94" s="145"/>
    </row>
    <row r="95" spans="63:74" x14ac:dyDescent="0.2">
      <c r="BK95" s="145"/>
      <c r="BL95" s="145"/>
      <c r="BM95" s="145"/>
      <c r="BN95" s="145"/>
      <c r="BO95" s="145"/>
      <c r="BP95" s="145"/>
      <c r="BQ95" s="145"/>
      <c r="BR95" s="145"/>
      <c r="BS95" s="145"/>
      <c r="BT95" s="145"/>
      <c r="BU95" s="145"/>
      <c r="BV95" s="145"/>
    </row>
    <row r="96" spans="63:74" x14ac:dyDescent="0.2">
      <c r="BK96" s="145"/>
      <c r="BL96" s="145"/>
      <c r="BM96" s="145"/>
      <c r="BN96" s="145"/>
      <c r="BO96" s="145"/>
      <c r="BP96" s="145"/>
      <c r="BQ96" s="145"/>
      <c r="BR96" s="145"/>
      <c r="BS96" s="145"/>
      <c r="BT96" s="145"/>
      <c r="BU96" s="145"/>
      <c r="BV96" s="145"/>
    </row>
    <row r="97" spans="63:74" x14ac:dyDescent="0.2">
      <c r="BK97" s="145"/>
      <c r="BL97" s="145"/>
      <c r="BM97" s="145"/>
      <c r="BN97" s="145"/>
      <c r="BO97" s="145"/>
      <c r="BP97" s="145"/>
      <c r="BQ97" s="145"/>
      <c r="BR97" s="145"/>
      <c r="BS97" s="145"/>
      <c r="BT97" s="145"/>
      <c r="BU97" s="145"/>
      <c r="BV97" s="145"/>
    </row>
    <row r="98" spans="63:74" x14ac:dyDescent="0.2">
      <c r="BK98" s="145"/>
      <c r="BL98" s="145"/>
      <c r="BM98" s="145"/>
      <c r="BN98" s="145"/>
      <c r="BO98" s="145"/>
      <c r="BP98" s="145"/>
      <c r="BQ98" s="145"/>
      <c r="BR98" s="145"/>
      <c r="BS98" s="145"/>
      <c r="BT98" s="145"/>
      <c r="BU98" s="145"/>
      <c r="BV98" s="145"/>
    </row>
    <row r="99" spans="63:74" x14ac:dyDescent="0.2">
      <c r="BK99" s="145"/>
      <c r="BL99" s="145"/>
      <c r="BM99" s="145"/>
      <c r="BN99" s="145"/>
      <c r="BO99" s="145"/>
      <c r="BP99" s="145"/>
      <c r="BQ99" s="145"/>
      <c r="BR99" s="145"/>
      <c r="BS99" s="145"/>
      <c r="BT99" s="145"/>
      <c r="BU99" s="145"/>
      <c r="BV99" s="145"/>
    </row>
    <row r="100" spans="63:74" x14ac:dyDescent="0.2">
      <c r="BK100" s="145"/>
      <c r="BL100" s="145"/>
      <c r="BM100" s="145"/>
      <c r="BN100" s="145"/>
      <c r="BO100" s="145"/>
      <c r="BP100" s="145"/>
      <c r="BQ100" s="145"/>
      <c r="BR100" s="145"/>
      <c r="BS100" s="145"/>
      <c r="BT100" s="145"/>
      <c r="BU100" s="145"/>
      <c r="BV100" s="145"/>
    </row>
    <row r="101" spans="63:74" x14ac:dyDescent="0.2">
      <c r="BK101" s="145"/>
      <c r="BL101" s="145"/>
      <c r="BM101" s="145"/>
      <c r="BN101" s="145"/>
      <c r="BO101" s="145"/>
      <c r="BP101" s="145"/>
      <c r="BQ101" s="145"/>
      <c r="BR101" s="145"/>
      <c r="BS101" s="145"/>
      <c r="BT101" s="145"/>
      <c r="BU101" s="145"/>
      <c r="BV101" s="145"/>
    </row>
    <row r="102" spans="63:74" x14ac:dyDescent="0.2">
      <c r="BK102" s="145"/>
      <c r="BL102" s="145"/>
      <c r="BM102" s="145"/>
      <c r="BN102" s="145"/>
      <c r="BO102" s="145"/>
      <c r="BP102" s="145"/>
      <c r="BQ102" s="145"/>
      <c r="BR102" s="145"/>
      <c r="BS102" s="145"/>
      <c r="BT102" s="145"/>
      <c r="BU102" s="145"/>
      <c r="BV102" s="145"/>
    </row>
    <row r="103" spans="63:74" x14ac:dyDescent="0.2">
      <c r="BK103" s="145"/>
      <c r="BL103" s="145"/>
      <c r="BM103" s="145"/>
      <c r="BN103" s="145"/>
      <c r="BO103" s="145"/>
      <c r="BP103" s="145"/>
      <c r="BQ103" s="145"/>
      <c r="BR103" s="145"/>
      <c r="BS103" s="145"/>
      <c r="BT103" s="145"/>
      <c r="BU103" s="145"/>
      <c r="BV103" s="145"/>
    </row>
    <row r="104" spans="63:74" x14ac:dyDescent="0.2">
      <c r="BK104" s="145"/>
      <c r="BL104" s="145"/>
      <c r="BM104" s="145"/>
      <c r="BN104" s="145"/>
      <c r="BO104" s="145"/>
      <c r="BP104" s="145"/>
      <c r="BQ104" s="145"/>
      <c r="BR104" s="145"/>
      <c r="BS104" s="145"/>
      <c r="BT104" s="145"/>
      <c r="BU104" s="145"/>
      <c r="BV104" s="145"/>
    </row>
    <row r="105" spans="63:74" x14ac:dyDescent="0.2">
      <c r="BK105" s="145"/>
      <c r="BL105" s="145"/>
      <c r="BM105" s="145"/>
      <c r="BN105" s="145"/>
      <c r="BO105" s="145"/>
      <c r="BP105" s="145"/>
      <c r="BQ105" s="145"/>
      <c r="BR105" s="145"/>
      <c r="BS105" s="145"/>
      <c r="BT105" s="145"/>
      <c r="BU105" s="145"/>
      <c r="BV105" s="145"/>
    </row>
    <row r="106" spans="63:74" x14ac:dyDescent="0.2">
      <c r="BK106" s="145"/>
      <c r="BL106" s="145"/>
      <c r="BM106" s="145"/>
      <c r="BN106" s="145"/>
      <c r="BO106" s="145"/>
      <c r="BP106" s="145"/>
      <c r="BQ106" s="145"/>
      <c r="BR106" s="145"/>
      <c r="BS106" s="145"/>
      <c r="BT106" s="145"/>
      <c r="BU106" s="145"/>
      <c r="BV106" s="145"/>
    </row>
    <row r="107" spans="63:74" x14ac:dyDescent="0.2">
      <c r="BK107" s="145"/>
      <c r="BL107" s="145"/>
      <c r="BM107" s="145"/>
      <c r="BN107" s="145"/>
      <c r="BO107" s="145"/>
      <c r="BP107" s="145"/>
      <c r="BQ107" s="145"/>
      <c r="BR107" s="145"/>
      <c r="BS107" s="145"/>
      <c r="BT107" s="145"/>
      <c r="BU107" s="145"/>
      <c r="BV107" s="145"/>
    </row>
    <row r="108" spans="63:74" x14ac:dyDescent="0.2">
      <c r="BK108" s="145"/>
      <c r="BL108" s="145"/>
      <c r="BM108" s="145"/>
      <c r="BN108" s="145"/>
      <c r="BO108" s="145"/>
      <c r="BP108" s="145"/>
      <c r="BQ108" s="145"/>
      <c r="BR108" s="145"/>
      <c r="BS108" s="145"/>
      <c r="BT108" s="145"/>
      <c r="BU108" s="145"/>
      <c r="BV108" s="145"/>
    </row>
    <row r="109" spans="63:74" x14ac:dyDescent="0.2">
      <c r="BK109" s="145"/>
      <c r="BL109" s="145"/>
      <c r="BM109" s="145"/>
      <c r="BN109" s="145"/>
      <c r="BO109" s="145"/>
      <c r="BP109" s="145"/>
      <c r="BQ109" s="145"/>
      <c r="BR109" s="145"/>
      <c r="BS109" s="145"/>
      <c r="BT109" s="145"/>
      <c r="BU109" s="145"/>
      <c r="BV109" s="145"/>
    </row>
    <row r="110" spans="63:74" x14ac:dyDescent="0.2">
      <c r="BK110" s="145"/>
      <c r="BL110" s="145"/>
      <c r="BM110" s="145"/>
      <c r="BN110" s="145"/>
      <c r="BO110" s="145"/>
      <c r="BP110" s="145"/>
      <c r="BQ110" s="145"/>
      <c r="BR110" s="145"/>
      <c r="BS110" s="145"/>
      <c r="BT110" s="145"/>
      <c r="BU110" s="145"/>
      <c r="BV110" s="145"/>
    </row>
    <row r="111" spans="63:74" x14ac:dyDescent="0.2">
      <c r="BK111" s="145"/>
      <c r="BL111" s="145"/>
      <c r="BM111" s="145"/>
      <c r="BN111" s="145"/>
      <c r="BO111" s="145"/>
      <c r="BP111" s="145"/>
      <c r="BQ111" s="145"/>
      <c r="BR111" s="145"/>
      <c r="BS111" s="145"/>
      <c r="BT111" s="145"/>
      <c r="BU111" s="145"/>
      <c r="BV111" s="145"/>
    </row>
    <row r="112" spans="63:74" x14ac:dyDescent="0.2">
      <c r="BK112" s="145"/>
      <c r="BL112" s="145"/>
      <c r="BM112" s="145"/>
      <c r="BN112" s="145"/>
      <c r="BO112" s="145"/>
      <c r="BP112" s="145"/>
      <c r="BQ112" s="145"/>
      <c r="BR112" s="145"/>
      <c r="BS112" s="145"/>
      <c r="BT112" s="145"/>
      <c r="BU112" s="145"/>
      <c r="BV112" s="145"/>
    </row>
    <row r="113" spans="63:74" x14ac:dyDescent="0.2">
      <c r="BK113" s="145"/>
      <c r="BL113" s="145"/>
      <c r="BM113" s="145"/>
      <c r="BN113" s="145"/>
      <c r="BO113" s="145"/>
      <c r="BP113" s="145"/>
      <c r="BQ113" s="145"/>
      <c r="BR113" s="145"/>
      <c r="BS113" s="145"/>
      <c r="BT113" s="145"/>
      <c r="BU113" s="145"/>
      <c r="BV113" s="145"/>
    </row>
    <row r="114" spans="63:74" x14ac:dyDescent="0.2">
      <c r="BK114" s="145"/>
      <c r="BL114" s="145"/>
      <c r="BM114" s="145"/>
      <c r="BN114" s="145"/>
      <c r="BO114" s="145"/>
      <c r="BP114" s="145"/>
      <c r="BQ114" s="145"/>
      <c r="BR114" s="145"/>
      <c r="BS114" s="145"/>
      <c r="BT114" s="145"/>
      <c r="BU114" s="145"/>
      <c r="BV114" s="145"/>
    </row>
    <row r="115" spans="63:74" x14ac:dyDescent="0.2">
      <c r="BK115" s="145"/>
      <c r="BL115" s="145"/>
      <c r="BM115" s="145"/>
      <c r="BN115" s="145"/>
      <c r="BO115" s="145"/>
      <c r="BP115" s="145"/>
      <c r="BQ115" s="145"/>
      <c r="BR115" s="145"/>
      <c r="BS115" s="145"/>
      <c r="BT115" s="145"/>
      <c r="BU115" s="145"/>
      <c r="BV115" s="145"/>
    </row>
    <row r="116" spans="63:74" x14ac:dyDescent="0.2">
      <c r="BK116" s="145"/>
      <c r="BL116" s="145"/>
      <c r="BM116" s="145"/>
      <c r="BN116" s="145"/>
      <c r="BO116" s="145"/>
      <c r="BP116" s="145"/>
      <c r="BQ116" s="145"/>
      <c r="BR116" s="145"/>
      <c r="BS116" s="145"/>
      <c r="BT116" s="145"/>
      <c r="BU116" s="145"/>
      <c r="BV116" s="145"/>
    </row>
    <row r="117" spans="63:74" x14ac:dyDescent="0.2">
      <c r="BK117" s="145"/>
      <c r="BL117" s="145"/>
      <c r="BM117" s="145"/>
      <c r="BN117" s="145"/>
      <c r="BO117" s="145"/>
      <c r="BP117" s="145"/>
      <c r="BQ117" s="145"/>
      <c r="BR117" s="145"/>
      <c r="BS117" s="145"/>
      <c r="BT117" s="145"/>
      <c r="BU117" s="145"/>
      <c r="BV117" s="145"/>
    </row>
    <row r="118" spans="63:74" x14ac:dyDescent="0.2">
      <c r="BK118" s="145"/>
      <c r="BL118" s="145"/>
      <c r="BM118" s="145"/>
      <c r="BN118" s="145"/>
      <c r="BO118" s="145"/>
      <c r="BP118" s="145"/>
      <c r="BQ118" s="145"/>
      <c r="BR118" s="145"/>
      <c r="BS118" s="145"/>
      <c r="BT118" s="145"/>
      <c r="BU118" s="145"/>
      <c r="BV118" s="145"/>
    </row>
    <row r="119" spans="63:74" x14ac:dyDescent="0.2">
      <c r="BK119" s="145"/>
      <c r="BL119" s="145"/>
      <c r="BM119" s="145"/>
      <c r="BN119" s="145"/>
      <c r="BO119" s="145"/>
      <c r="BP119" s="145"/>
      <c r="BQ119" s="145"/>
      <c r="BR119" s="145"/>
      <c r="BS119" s="145"/>
      <c r="BT119" s="145"/>
      <c r="BU119" s="145"/>
      <c r="BV119" s="145"/>
    </row>
    <row r="120" spans="63:74" x14ac:dyDescent="0.2">
      <c r="BK120" s="145"/>
      <c r="BL120" s="145"/>
      <c r="BM120" s="145"/>
      <c r="BN120" s="145"/>
      <c r="BO120" s="145"/>
      <c r="BP120" s="145"/>
      <c r="BQ120" s="145"/>
      <c r="BR120" s="145"/>
      <c r="BS120" s="145"/>
      <c r="BT120" s="145"/>
      <c r="BU120" s="145"/>
      <c r="BV120" s="145"/>
    </row>
    <row r="121" spans="63:74" x14ac:dyDescent="0.2">
      <c r="BK121" s="145"/>
      <c r="BL121" s="145"/>
      <c r="BM121" s="145"/>
      <c r="BN121" s="145"/>
      <c r="BO121" s="145"/>
      <c r="BP121" s="145"/>
      <c r="BQ121" s="145"/>
      <c r="BR121" s="145"/>
      <c r="BS121" s="145"/>
      <c r="BT121" s="145"/>
      <c r="BU121" s="145"/>
      <c r="BV121" s="145"/>
    </row>
    <row r="122" spans="63:74" x14ac:dyDescent="0.2">
      <c r="BK122" s="145"/>
      <c r="BL122" s="145"/>
      <c r="BM122" s="145"/>
      <c r="BN122" s="145"/>
      <c r="BO122" s="145"/>
      <c r="BP122" s="145"/>
      <c r="BQ122" s="145"/>
      <c r="BR122" s="145"/>
      <c r="BS122" s="145"/>
      <c r="BT122" s="145"/>
      <c r="BU122" s="145"/>
      <c r="BV122" s="145"/>
    </row>
    <row r="123" spans="63:74" x14ac:dyDescent="0.2">
      <c r="BK123" s="145"/>
      <c r="BL123" s="145"/>
      <c r="BM123" s="145"/>
      <c r="BN123" s="145"/>
      <c r="BO123" s="145"/>
      <c r="BP123" s="145"/>
      <c r="BQ123" s="145"/>
      <c r="BR123" s="145"/>
      <c r="BS123" s="145"/>
      <c r="BT123" s="145"/>
      <c r="BU123" s="145"/>
      <c r="BV123" s="145"/>
    </row>
    <row r="124" spans="63:74" x14ac:dyDescent="0.2">
      <c r="BK124" s="145"/>
      <c r="BL124" s="145"/>
      <c r="BM124" s="145"/>
      <c r="BN124" s="145"/>
      <c r="BO124" s="145"/>
      <c r="BP124" s="145"/>
      <c r="BQ124" s="145"/>
      <c r="BR124" s="145"/>
      <c r="BS124" s="145"/>
      <c r="BT124" s="145"/>
      <c r="BU124" s="145"/>
      <c r="BV124" s="145"/>
    </row>
    <row r="125" spans="63:74" x14ac:dyDescent="0.2">
      <c r="BK125" s="145"/>
      <c r="BL125" s="145"/>
      <c r="BM125" s="145"/>
      <c r="BN125" s="145"/>
      <c r="BO125" s="145"/>
      <c r="BP125" s="145"/>
      <c r="BQ125" s="145"/>
      <c r="BR125" s="145"/>
      <c r="BS125" s="145"/>
      <c r="BT125" s="145"/>
      <c r="BU125" s="145"/>
      <c r="BV125" s="145"/>
    </row>
    <row r="126" spans="63:74" x14ac:dyDescent="0.2">
      <c r="BK126" s="145"/>
      <c r="BL126" s="145"/>
      <c r="BM126" s="145"/>
      <c r="BN126" s="145"/>
      <c r="BO126" s="145"/>
      <c r="BP126" s="145"/>
      <c r="BQ126" s="145"/>
      <c r="BR126" s="145"/>
      <c r="BS126" s="145"/>
      <c r="BT126" s="145"/>
      <c r="BU126" s="145"/>
      <c r="BV126" s="145"/>
    </row>
    <row r="127" spans="63:74" x14ac:dyDescent="0.2">
      <c r="BK127" s="145"/>
      <c r="BL127" s="145"/>
      <c r="BM127" s="145"/>
      <c r="BN127" s="145"/>
      <c r="BO127" s="145"/>
      <c r="BP127" s="145"/>
      <c r="BQ127" s="145"/>
      <c r="BR127" s="145"/>
      <c r="BS127" s="145"/>
      <c r="BT127" s="145"/>
      <c r="BU127" s="145"/>
      <c r="BV127" s="145"/>
    </row>
    <row r="128" spans="63:74" x14ac:dyDescent="0.2">
      <c r="BK128" s="145"/>
      <c r="BL128" s="145"/>
      <c r="BM128" s="145"/>
      <c r="BN128" s="145"/>
      <c r="BO128" s="145"/>
      <c r="BP128" s="145"/>
      <c r="BQ128" s="145"/>
      <c r="BR128" s="145"/>
      <c r="BS128" s="145"/>
      <c r="BT128" s="145"/>
      <c r="BU128" s="145"/>
      <c r="BV128" s="145"/>
    </row>
    <row r="129" spans="63:74" x14ac:dyDescent="0.2">
      <c r="BK129" s="145"/>
      <c r="BL129" s="145"/>
      <c r="BM129" s="145"/>
      <c r="BN129" s="145"/>
      <c r="BO129" s="145"/>
      <c r="BP129" s="145"/>
      <c r="BQ129" s="145"/>
      <c r="BR129" s="145"/>
      <c r="BS129" s="145"/>
      <c r="BT129" s="145"/>
      <c r="BU129" s="145"/>
      <c r="BV129" s="145"/>
    </row>
    <row r="130" spans="63:74" x14ac:dyDescent="0.2">
      <c r="BK130" s="145"/>
      <c r="BL130" s="145"/>
      <c r="BM130" s="145"/>
      <c r="BN130" s="145"/>
      <c r="BO130" s="145"/>
      <c r="BP130" s="145"/>
      <c r="BQ130" s="145"/>
      <c r="BR130" s="145"/>
      <c r="BS130" s="145"/>
      <c r="BT130" s="145"/>
      <c r="BU130" s="145"/>
      <c r="BV130" s="145"/>
    </row>
    <row r="131" spans="63:74" x14ac:dyDescent="0.2">
      <c r="BK131" s="145"/>
      <c r="BL131" s="145"/>
      <c r="BM131" s="145"/>
      <c r="BN131" s="145"/>
      <c r="BO131" s="145"/>
      <c r="BP131" s="145"/>
      <c r="BQ131" s="145"/>
      <c r="BR131" s="145"/>
      <c r="BS131" s="145"/>
      <c r="BT131" s="145"/>
      <c r="BU131" s="145"/>
      <c r="BV131" s="145"/>
    </row>
    <row r="132" spans="63:74" x14ac:dyDescent="0.2">
      <c r="BK132" s="145"/>
      <c r="BL132" s="145"/>
      <c r="BM132" s="145"/>
      <c r="BN132" s="145"/>
      <c r="BO132" s="145"/>
      <c r="BP132" s="145"/>
      <c r="BQ132" s="145"/>
      <c r="BR132" s="145"/>
      <c r="BS132" s="145"/>
      <c r="BT132" s="145"/>
      <c r="BU132" s="145"/>
      <c r="BV132" s="145"/>
    </row>
    <row r="133" spans="63:74" x14ac:dyDescent="0.2">
      <c r="BK133" s="145"/>
      <c r="BL133" s="145"/>
      <c r="BM133" s="145"/>
      <c r="BN133" s="145"/>
      <c r="BO133" s="145"/>
      <c r="BP133" s="145"/>
      <c r="BQ133" s="145"/>
      <c r="BR133" s="145"/>
      <c r="BS133" s="145"/>
      <c r="BT133" s="145"/>
      <c r="BU133" s="145"/>
      <c r="BV133" s="145"/>
    </row>
    <row r="134" spans="63:74" x14ac:dyDescent="0.2">
      <c r="BK134" s="145"/>
      <c r="BL134" s="145"/>
      <c r="BM134" s="145"/>
      <c r="BN134" s="145"/>
      <c r="BO134" s="145"/>
      <c r="BP134" s="145"/>
      <c r="BQ134" s="145"/>
      <c r="BR134" s="145"/>
      <c r="BS134" s="145"/>
      <c r="BT134" s="145"/>
      <c r="BU134" s="145"/>
      <c r="BV134" s="145"/>
    </row>
    <row r="135" spans="63:74" x14ac:dyDescent="0.2">
      <c r="BK135" s="145"/>
      <c r="BL135" s="145"/>
      <c r="BM135" s="145"/>
      <c r="BN135" s="145"/>
      <c r="BO135" s="145"/>
      <c r="BP135" s="145"/>
      <c r="BQ135" s="145"/>
      <c r="BR135" s="145"/>
      <c r="BS135" s="145"/>
      <c r="BT135" s="145"/>
      <c r="BU135" s="145"/>
      <c r="BV135" s="145"/>
    </row>
    <row r="136" spans="63:74" x14ac:dyDescent="0.2">
      <c r="BK136" s="145"/>
      <c r="BL136" s="145"/>
      <c r="BM136" s="145"/>
      <c r="BN136" s="145"/>
      <c r="BO136" s="145"/>
      <c r="BP136" s="145"/>
      <c r="BQ136" s="145"/>
      <c r="BR136" s="145"/>
      <c r="BS136" s="145"/>
      <c r="BT136" s="145"/>
      <c r="BU136" s="145"/>
      <c r="BV136" s="145"/>
    </row>
    <row r="137" spans="63:74" x14ac:dyDescent="0.2">
      <c r="BK137" s="145"/>
      <c r="BL137" s="145"/>
      <c r="BM137" s="145"/>
      <c r="BN137" s="145"/>
      <c r="BO137" s="145"/>
      <c r="BP137" s="145"/>
      <c r="BQ137" s="145"/>
      <c r="BR137" s="145"/>
      <c r="BS137" s="145"/>
      <c r="BT137" s="145"/>
      <c r="BU137" s="145"/>
      <c r="BV137" s="145"/>
    </row>
    <row r="138" spans="63:74" x14ac:dyDescent="0.2">
      <c r="BK138" s="145"/>
      <c r="BL138" s="145"/>
      <c r="BM138" s="145"/>
      <c r="BN138" s="145"/>
      <c r="BO138" s="145"/>
      <c r="BP138" s="145"/>
      <c r="BQ138" s="145"/>
      <c r="BR138" s="145"/>
      <c r="BS138" s="145"/>
      <c r="BT138" s="145"/>
      <c r="BU138" s="145"/>
      <c r="BV138" s="145"/>
    </row>
    <row r="139" spans="63:74" x14ac:dyDescent="0.2">
      <c r="BK139" s="145"/>
      <c r="BL139" s="145"/>
      <c r="BM139" s="145"/>
      <c r="BN139" s="145"/>
      <c r="BO139" s="145"/>
      <c r="BP139" s="145"/>
      <c r="BQ139" s="145"/>
      <c r="BR139" s="145"/>
      <c r="BS139" s="145"/>
      <c r="BT139" s="145"/>
      <c r="BU139" s="145"/>
      <c r="BV139" s="145"/>
    </row>
    <row r="140" spans="63:74" x14ac:dyDescent="0.2">
      <c r="BK140" s="145"/>
      <c r="BL140" s="145"/>
      <c r="BM140" s="145"/>
      <c r="BN140" s="145"/>
      <c r="BO140" s="145"/>
      <c r="BP140" s="145"/>
      <c r="BQ140" s="145"/>
      <c r="BR140" s="145"/>
      <c r="BS140" s="145"/>
      <c r="BT140" s="145"/>
      <c r="BU140" s="145"/>
      <c r="BV140" s="145"/>
    </row>
    <row r="141" spans="63:74" x14ac:dyDescent="0.2">
      <c r="BK141" s="145"/>
      <c r="BL141" s="145"/>
      <c r="BM141" s="145"/>
      <c r="BN141" s="145"/>
      <c r="BO141" s="145"/>
      <c r="BP141" s="145"/>
      <c r="BQ141" s="145"/>
      <c r="BR141" s="145"/>
      <c r="BS141" s="145"/>
      <c r="BT141" s="145"/>
      <c r="BU141" s="145"/>
      <c r="BV141" s="145"/>
    </row>
    <row r="142" spans="63:74" x14ac:dyDescent="0.2">
      <c r="BK142" s="145"/>
      <c r="BL142" s="145"/>
      <c r="BM142" s="145"/>
      <c r="BN142" s="145"/>
      <c r="BO142" s="145"/>
      <c r="BP142" s="145"/>
      <c r="BQ142" s="145"/>
      <c r="BR142" s="145"/>
      <c r="BS142" s="145"/>
      <c r="BT142" s="145"/>
      <c r="BU142" s="145"/>
      <c r="BV142" s="145"/>
    </row>
    <row r="143" spans="63:74" x14ac:dyDescent="0.2">
      <c r="BK143" s="145"/>
      <c r="BL143" s="145"/>
      <c r="BM143" s="145"/>
      <c r="BN143" s="145"/>
      <c r="BO143" s="145"/>
      <c r="BP143" s="145"/>
      <c r="BQ143" s="145"/>
      <c r="BR143" s="145"/>
      <c r="BS143" s="145"/>
      <c r="BT143" s="145"/>
      <c r="BU143" s="145"/>
      <c r="BV143" s="145"/>
    </row>
    <row r="144" spans="63:74" x14ac:dyDescent="0.2">
      <c r="BK144" s="145"/>
      <c r="BL144" s="145"/>
      <c r="BM144" s="145"/>
      <c r="BN144" s="145"/>
      <c r="BO144" s="145"/>
      <c r="BP144" s="145"/>
      <c r="BQ144" s="145"/>
      <c r="BR144" s="145"/>
      <c r="BS144" s="145"/>
      <c r="BT144" s="145"/>
      <c r="BU144" s="145"/>
      <c r="BV144" s="145"/>
    </row>
    <row r="145" spans="63:74" x14ac:dyDescent="0.2">
      <c r="BK145" s="145"/>
      <c r="BL145" s="145"/>
      <c r="BM145" s="145"/>
      <c r="BN145" s="145"/>
      <c r="BO145" s="145"/>
      <c r="BP145" s="145"/>
      <c r="BQ145" s="145"/>
      <c r="BR145" s="145"/>
      <c r="BS145" s="145"/>
      <c r="BT145" s="145"/>
      <c r="BU145" s="145"/>
      <c r="BV145" s="145"/>
    </row>
    <row r="146" spans="63:74" x14ac:dyDescent="0.2">
      <c r="BK146" s="145"/>
      <c r="BL146" s="145"/>
      <c r="BM146" s="145"/>
      <c r="BN146" s="145"/>
      <c r="BO146" s="145"/>
      <c r="BP146" s="145"/>
      <c r="BQ146" s="145"/>
      <c r="BR146" s="145"/>
      <c r="BS146" s="145"/>
      <c r="BT146" s="145"/>
      <c r="BU146" s="145"/>
      <c r="BV146" s="145"/>
    </row>
    <row r="147" spans="63:74" x14ac:dyDescent="0.2">
      <c r="BK147" s="145"/>
      <c r="BL147" s="145"/>
      <c r="BM147" s="145"/>
      <c r="BN147" s="145"/>
      <c r="BO147" s="145"/>
      <c r="BP147" s="145"/>
      <c r="BQ147" s="145"/>
      <c r="BR147" s="145"/>
      <c r="BS147" s="145"/>
      <c r="BT147" s="145"/>
      <c r="BU147" s="145"/>
      <c r="BV147" s="145"/>
    </row>
  </sheetData>
  <mergeCells count="17">
    <mergeCell ref="B52:Q52"/>
    <mergeCell ref="B53:Q53"/>
    <mergeCell ref="A1:A2"/>
    <mergeCell ref="B43:Q43"/>
    <mergeCell ref="B45:Q45"/>
    <mergeCell ref="B48:Q48"/>
    <mergeCell ref="B49:Q49"/>
    <mergeCell ref="B47:Q47"/>
    <mergeCell ref="B50:Q50"/>
    <mergeCell ref="B46:Q46"/>
    <mergeCell ref="BK3:BV3"/>
    <mergeCell ref="B1:AL1"/>
    <mergeCell ref="C3:N3"/>
    <mergeCell ref="O3:Z3"/>
    <mergeCell ref="AA3:AL3"/>
    <mergeCell ref="AM3:AX3"/>
    <mergeCell ref="AY3:BJ3"/>
  </mergeCells>
  <phoneticPr fontId="7" type="noConversion"/>
  <conditionalFormatting sqref="C44:P44">
    <cfRule type="cellIs" dxfId="7" priority="1" stopIfTrue="1" operator="notEqual">
      <formula>0</formula>
    </cfRule>
  </conditionalFormatting>
  <hyperlinks>
    <hyperlink ref="A1:A2" location="Contents!A1" display="Table of Contents"/>
  </hyperlinks>
  <pageMargins left="0.25" right="0.25" top="0.25" bottom="0.25" header="0.5" footer="0.5"/>
  <pageSetup scale="87" orientation="portrait"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14">
    <pageSetUpPr fitToPage="1"/>
  </sheetPr>
  <dimension ref="A1:BV141"/>
  <sheetViews>
    <sheetView showGridLines="0" zoomScaleNormal="100" workbookViewId="0">
      <pane xSplit="2" ySplit="4" topLeftCell="AW5" activePane="bottomRight" state="frozen"/>
      <selection activeCell="BF63" sqref="BF63"/>
      <selection pane="topRight" activeCell="BF63" sqref="BF63"/>
      <selection pane="bottomLeft" activeCell="BF63" sqref="BF63"/>
      <selection pane="bottomRight" activeCell="B1" sqref="B1:AL1"/>
    </sheetView>
  </sheetViews>
  <sheetFormatPr defaultColWidth="9.5" defaultRowHeight="10.7" x14ac:dyDescent="0.2"/>
  <cols>
    <col min="1" max="1" width="11.5" style="46" customWidth="1"/>
    <col min="2" max="2" width="39.5" style="46" customWidth="1"/>
    <col min="3" max="50" width="6.5" style="46" customWidth="1"/>
    <col min="51" max="51" width="6.5" style="693" customWidth="1"/>
    <col min="52" max="55" width="6.5" style="144" customWidth="1"/>
    <col min="56" max="58" width="6.5" style="691" customWidth="1"/>
    <col min="59" max="61" width="6.5" style="693" customWidth="1"/>
    <col min="62" max="62" width="6.5" style="144" customWidth="1"/>
    <col min="63" max="74" width="6.5" style="46" customWidth="1"/>
    <col min="75" max="16384" width="9.5" style="46"/>
  </cols>
  <sheetData>
    <row r="1" spans="1:74" ht="14.8" customHeight="1" x14ac:dyDescent="0.2">
      <c r="A1" s="1020" t="s">
        <v>479</v>
      </c>
      <c r="B1" s="1085" t="s">
        <v>1372</v>
      </c>
      <c r="C1" s="1086"/>
      <c r="D1" s="1086"/>
      <c r="E1" s="1086"/>
      <c r="F1" s="1086"/>
      <c r="G1" s="1086"/>
      <c r="H1" s="1086"/>
      <c r="I1" s="1086"/>
      <c r="J1" s="1086"/>
      <c r="K1" s="1086"/>
      <c r="L1" s="1086"/>
      <c r="M1" s="1086"/>
      <c r="N1" s="1086"/>
      <c r="O1" s="1086"/>
      <c r="P1" s="1086"/>
      <c r="Q1" s="1086"/>
      <c r="R1" s="1086"/>
      <c r="S1" s="1086"/>
      <c r="T1" s="1086"/>
      <c r="U1" s="1086"/>
      <c r="V1" s="1086"/>
      <c r="W1" s="1086"/>
      <c r="X1" s="1086"/>
      <c r="Y1" s="1086"/>
      <c r="Z1" s="1086"/>
      <c r="AA1" s="1086"/>
      <c r="AB1" s="1086"/>
      <c r="AC1" s="1086"/>
      <c r="AD1" s="1086"/>
      <c r="AE1" s="1086"/>
      <c r="AF1" s="1086"/>
      <c r="AG1" s="1086"/>
      <c r="AH1" s="1086"/>
      <c r="AI1" s="1086"/>
      <c r="AJ1" s="1086"/>
      <c r="AK1" s="1086"/>
      <c r="AL1" s="1086"/>
    </row>
    <row r="2" spans="1:74" s="35" customFormat="1" ht="12.85" x14ac:dyDescent="0.2">
      <c r="A2" s="1021"/>
      <c r="B2" s="228" t="str">
        <f>"U.S. Energy Information Administration  |  Short-Term Energy Outlook  - "&amp;Dates!D1</f>
        <v>U.S. Energy Information Administration  |  Short-Term Energy Outlook  - February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Y2" s="853"/>
      <c r="AZ2" s="147"/>
      <c r="BA2" s="147"/>
      <c r="BB2" s="147"/>
      <c r="BC2" s="147"/>
      <c r="BD2" s="676"/>
      <c r="BE2" s="676"/>
      <c r="BF2" s="676"/>
      <c r="BG2" s="853"/>
      <c r="BH2" s="853"/>
      <c r="BI2" s="853"/>
      <c r="BJ2" s="147"/>
    </row>
    <row r="3" spans="1:74" s="7" customFormat="1" ht="12.85" x14ac:dyDescent="0.2">
      <c r="A3" s="338" t="s">
        <v>777</v>
      </c>
      <c r="B3" s="9"/>
      <c r="C3" s="1023">
        <f>Dates!D3</f>
        <v>2021</v>
      </c>
      <c r="D3" s="1015"/>
      <c r="E3" s="1015"/>
      <c r="F3" s="1015"/>
      <c r="G3" s="1015"/>
      <c r="H3" s="1015"/>
      <c r="I3" s="1015"/>
      <c r="J3" s="1015"/>
      <c r="K3" s="1015"/>
      <c r="L3" s="1015"/>
      <c r="M3" s="1015"/>
      <c r="N3" s="1016"/>
      <c r="O3" s="1023">
        <f>C3+1</f>
        <v>2022</v>
      </c>
      <c r="P3" s="1024"/>
      <c r="Q3" s="1024"/>
      <c r="R3" s="1024"/>
      <c r="S3" s="1024"/>
      <c r="T3" s="1024"/>
      <c r="U3" s="1024"/>
      <c r="V3" s="1024"/>
      <c r="W3" s="1024"/>
      <c r="X3" s="1015"/>
      <c r="Y3" s="1015"/>
      <c r="Z3" s="1016"/>
      <c r="AA3" s="1012">
        <f>O3+1</f>
        <v>2023</v>
      </c>
      <c r="AB3" s="1015"/>
      <c r="AC3" s="1015"/>
      <c r="AD3" s="1015"/>
      <c r="AE3" s="1015"/>
      <c r="AF3" s="1015"/>
      <c r="AG3" s="1015"/>
      <c r="AH3" s="1015"/>
      <c r="AI3" s="1015"/>
      <c r="AJ3" s="1015"/>
      <c r="AK3" s="1015"/>
      <c r="AL3" s="1016"/>
      <c r="AM3" s="1012">
        <f>AA3+1</f>
        <v>2024</v>
      </c>
      <c r="AN3" s="1015"/>
      <c r="AO3" s="1015"/>
      <c r="AP3" s="1015"/>
      <c r="AQ3" s="1015"/>
      <c r="AR3" s="1015"/>
      <c r="AS3" s="1015"/>
      <c r="AT3" s="1015"/>
      <c r="AU3" s="1015"/>
      <c r="AV3" s="1015"/>
      <c r="AW3" s="1015"/>
      <c r="AX3" s="1016"/>
      <c r="AY3" s="1012">
        <f>AM3+1</f>
        <v>2025</v>
      </c>
      <c r="AZ3" s="1013"/>
      <c r="BA3" s="1013"/>
      <c r="BB3" s="1013"/>
      <c r="BC3" s="1013"/>
      <c r="BD3" s="1013"/>
      <c r="BE3" s="1013"/>
      <c r="BF3" s="1013"/>
      <c r="BG3" s="1013"/>
      <c r="BH3" s="1013"/>
      <c r="BI3" s="1013"/>
      <c r="BJ3" s="1014"/>
      <c r="BK3" s="1012">
        <f>AY3+1</f>
        <v>2026</v>
      </c>
      <c r="BL3" s="1015"/>
      <c r="BM3" s="1015"/>
      <c r="BN3" s="1015"/>
      <c r="BO3" s="1015"/>
      <c r="BP3" s="1015"/>
      <c r="BQ3" s="1015"/>
      <c r="BR3" s="1015"/>
      <c r="BS3" s="1015"/>
      <c r="BT3" s="1015"/>
      <c r="BU3" s="1015"/>
      <c r="BV3" s="1016"/>
    </row>
    <row r="4" spans="1:74" s="7" customFormat="1" x14ac:dyDescent="0.2">
      <c r="A4" s="344" t="str">
        <f>TEXT(Dates!$D$2,"dddd, mmmm d, yyyy")</f>
        <v>Thursday, February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6" t="s">
        <v>215</v>
      </c>
      <c r="AZ4" s="12" t="s">
        <v>216</v>
      </c>
      <c r="BA4" s="12" t="s">
        <v>217</v>
      </c>
      <c r="BB4" s="12" t="s">
        <v>218</v>
      </c>
      <c r="BC4" s="12" t="s">
        <v>219</v>
      </c>
      <c r="BD4" s="656" t="s">
        <v>220</v>
      </c>
      <c r="BE4" s="656"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47"/>
      <c r="B5" s="295" t="s">
        <v>1373</v>
      </c>
      <c r="C5" s="448"/>
      <c r="D5" s="448"/>
      <c r="E5" s="448"/>
      <c r="F5" s="448"/>
      <c r="G5" s="448"/>
      <c r="H5" s="448"/>
      <c r="I5" s="448"/>
      <c r="J5" s="448"/>
      <c r="K5" s="448"/>
      <c r="L5" s="448"/>
      <c r="M5" s="448"/>
      <c r="N5" s="448"/>
      <c r="O5" s="448"/>
      <c r="P5" s="448"/>
      <c r="Q5" s="448"/>
      <c r="R5" s="448"/>
      <c r="S5" s="448"/>
      <c r="T5" s="448"/>
      <c r="U5" s="448"/>
      <c r="V5" s="448"/>
      <c r="W5" s="448"/>
      <c r="X5" s="448"/>
      <c r="Y5" s="448"/>
      <c r="Z5" s="448"/>
      <c r="AA5" s="448"/>
      <c r="AB5" s="448"/>
      <c r="AC5" s="448"/>
      <c r="AD5" s="448"/>
      <c r="AE5" s="448"/>
      <c r="AF5" s="448"/>
      <c r="AG5" s="448"/>
      <c r="AH5" s="448"/>
      <c r="AI5" s="448"/>
      <c r="AJ5" s="448"/>
      <c r="AK5" s="448"/>
      <c r="AL5" s="448"/>
      <c r="AM5" s="448"/>
      <c r="AN5" s="448"/>
      <c r="AO5" s="448"/>
      <c r="AP5" s="448"/>
      <c r="AQ5" s="448"/>
      <c r="AR5" s="448"/>
      <c r="AS5" s="448"/>
      <c r="AT5" s="448"/>
      <c r="AU5" s="448"/>
      <c r="AV5" s="448"/>
      <c r="AW5" s="448"/>
      <c r="AX5" s="448"/>
      <c r="AY5" s="958"/>
      <c r="AZ5" s="894"/>
      <c r="BA5" s="894"/>
      <c r="BB5" s="894"/>
      <c r="BC5" s="894"/>
      <c r="BD5" s="895"/>
      <c r="BE5" s="895"/>
      <c r="BF5" s="895"/>
      <c r="BG5" s="895"/>
      <c r="BH5" s="896"/>
      <c r="BI5" s="896"/>
      <c r="BJ5" s="454"/>
      <c r="BK5" s="454"/>
      <c r="BL5" s="454"/>
      <c r="BM5" s="454"/>
      <c r="BN5" s="454"/>
      <c r="BO5" s="454"/>
      <c r="BP5" s="454"/>
      <c r="BQ5" s="454"/>
      <c r="BR5" s="454"/>
      <c r="BS5" s="454"/>
      <c r="BT5" s="454"/>
      <c r="BU5" s="454"/>
      <c r="BV5" s="454"/>
    </row>
    <row r="6" spans="1:74" s="295" customFormat="1" ht="11.05" customHeight="1" x14ac:dyDescent="0.2">
      <c r="A6" s="458" t="s">
        <v>127</v>
      </c>
      <c r="B6" s="744" t="s">
        <v>1205</v>
      </c>
      <c r="C6" s="34">
        <v>53.401590001999999</v>
      </c>
      <c r="D6" s="34">
        <v>50.104078000000001</v>
      </c>
      <c r="E6" s="34">
        <v>42.302643985000003</v>
      </c>
      <c r="F6" s="34">
        <v>33.424860989999999</v>
      </c>
      <c r="G6" s="34">
        <v>39.748026015000001</v>
      </c>
      <c r="H6" s="34">
        <v>51.401762009999999</v>
      </c>
      <c r="I6" s="34">
        <v>57.981483996999998</v>
      </c>
      <c r="J6" s="34">
        <v>58.413316008999999</v>
      </c>
      <c r="K6" s="34">
        <v>49.017983000000001</v>
      </c>
      <c r="L6" s="34">
        <v>38.203975991999997</v>
      </c>
      <c r="M6" s="34">
        <v>35.820099999999996</v>
      </c>
      <c r="N6" s="34">
        <v>40.013543990999999</v>
      </c>
      <c r="O6" s="34">
        <v>53.055048390000003</v>
      </c>
      <c r="P6" s="34">
        <v>44.933584922999998</v>
      </c>
      <c r="Q6" s="34">
        <v>39.841198134999999</v>
      </c>
      <c r="R6" s="34">
        <v>35.205862859</v>
      </c>
      <c r="S6" s="34">
        <v>40.854771391</v>
      </c>
      <c r="T6" s="34">
        <v>47.348773448000003</v>
      </c>
      <c r="U6" s="34">
        <v>52.269124480000002</v>
      </c>
      <c r="V6" s="34">
        <v>51.304653117999997</v>
      </c>
      <c r="W6" s="34">
        <v>41.531558367999999</v>
      </c>
      <c r="X6" s="34">
        <v>37.278118366999998</v>
      </c>
      <c r="Y6" s="34">
        <v>36.888859072000002</v>
      </c>
      <c r="Z6" s="34">
        <v>44.318672433000003</v>
      </c>
      <c r="AA6" s="34">
        <v>40.581558999000002</v>
      </c>
      <c r="AB6" s="34">
        <v>30.443996003999999</v>
      </c>
      <c r="AC6" s="34">
        <v>34.605518003999997</v>
      </c>
      <c r="AD6" s="34">
        <v>29.573088989999999</v>
      </c>
      <c r="AE6" s="34">
        <v>32.406613987999997</v>
      </c>
      <c r="AF6" s="34">
        <v>38.225569</v>
      </c>
      <c r="AG6" s="34">
        <v>48.397140000999997</v>
      </c>
      <c r="AH6" s="34">
        <v>49.213867993999997</v>
      </c>
      <c r="AI6" s="34">
        <v>41.502781990000003</v>
      </c>
      <c r="AJ6" s="34">
        <v>34.474238014000001</v>
      </c>
      <c r="AK6" s="34">
        <v>32.327353010000003</v>
      </c>
      <c r="AL6" s="34">
        <v>36.042382987000003</v>
      </c>
      <c r="AM6" s="34">
        <v>45.088026986000003</v>
      </c>
      <c r="AN6" s="34">
        <v>29.681515989000001</v>
      </c>
      <c r="AO6" s="34">
        <v>27.159549009999999</v>
      </c>
      <c r="AP6" s="34">
        <v>26.75052651</v>
      </c>
      <c r="AQ6" s="34">
        <v>30.098063103000001</v>
      </c>
      <c r="AR6" s="34">
        <v>38.621976410000002</v>
      </c>
      <c r="AS6" s="34">
        <v>43.910781450000002</v>
      </c>
      <c r="AT6" s="34">
        <v>45.774361646999999</v>
      </c>
      <c r="AU6" s="34">
        <v>36.975436039999998</v>
      </c>
      <c r="AV6" s="34">
        <v>30.051987733000001</v>
      </c>
      <c r="AW6" s="34">
        <v>28.744253033</v>
      </c>
      <c r="AX6" s="34">
        <v>40.457462829000001</v>
      </c>
      <c r="AY6" s="939">
        <v>46.503541747</v>
      </c>
      <c r="AZ6" s="459">
        <v>31.11056</v>
      </c>
      <c r="BA6" s="459">
        <v>25.56249</v>
      </c>
      <c r="BB6" s="459">
        <v>21.616019999999999</v>
      </c>
      <c r="BC6" s="459">
        <v>25.646239999999999</v>
      </c>
      <c r="BD6" s="459">
        <v>34.172319999999999</v>
      </c>
      <c r="BE6" s="459">
        <v>46.495310000000003</v>
      </c>
      <c r="BF6" s="459">
        <v>46.636769999999999</v>
      </c>
      <c r="BG6" s="459">
        <v>36.619410000000002</v>
      </c>
      <c r="BH6" s="459">
        <v>31.08972</v>
      </c>
      <c r="BI6" s="459">
        <v>33.067950000000003</v>
      </c>
      <c r="BJ6" s="459">
        <v>42.202289999999998</v>
      </c>
      <c r="BK6" s="459">
        <v>44.373489999999997</v>
      </c>
      <c r="BL6" s="459">
        <v>32.247079999999997</v>
      </c>
      <c r="BM6" s="459">
        <v>25.51351</v>
      </c>
      <c r="BN6" s="459">
        <v>19.787600000000001</v>
      </c>
      <c r="BO6" s="459">
        <v>24.860199999999999</v>
      </c>
      <c r="BP6" s="459">
        <v>33.406239999999997</v>
      </c>
      <c r="BQ6" s="459">
        <v>45.351610000000001</v>
      </c>
      <c r="BR6" s="459">
        <v>45.87621</v>
      </c>
      <c r="BS6" s="459">
        <v>36.369059999999998</v>
      </c>
      <c r="BT6" s="459">
        <v>27.611940000000001</v>
      </c>
      <c r="BU6" s="459">
        <v>30.80659</v>
      </c>
      <c r="BV6" s="459">
        <v>40.119990000000001</v>
      </c>
    </row>
    <row r="7" spans="1:74" ht="11.05" customHeight="1" x14ac:dyDescent="0.2">
      <c r="A7" s="49" t="s">
        <v>125</v>
      </c>
      <c r="B7" s="745" t="s">
        <v>1374</v>
      </c>
      <c r="C7" s="365">
        <v>7.8720720000000002</v>
      </c>
      <c r="D7" s="365">
        <v>16.153297999999999</v>
      </c>
      <c r="E7" s="365">
        <v>-1.769218</v>
      </c>
      <c r="F7" s="365">
        <v>-6.0166510000000004</v>
      </c>
      <c r="G7" s="365">
        <v>-2.5520689999999999</v>
      </c>
      <c r="H7" s="365">
        <v>9.1283060000000003</v>
      </c>
      <c r="I7" s="365">
        <v>13.722966</v>
      </c>
      <c r="J7" s="365">
        <v>13.231578000000001</v>
      </c>
      <c r="K7" s="365">
        <v>4.3048999999999999</v>
      </c>
      <c r="L7" s="365">
        <v>-4.346152</v>
      </c>
      <c r="M7" s="365">
        <v>-7.2549250000000001</v>
      </c>
      <c r="N7" s="365">
        <v>-2.6349610000000001</v>
      </c>
      <c r="O7" s="365">
        <v>7.4457339999999999</v>
      </c>
      <c r="P7" s="365">
        <v>3.609515</v>
      </c>
      <c r="Q7" s="365">
        <v>-5.0064919999999997</v>
      </c>
      <c r="R7" s="365">
        <v>-4.6037129999999999</v>
      </c>
      <c r="S7" s="365">
        <v>-1.946339</v>
      </c>
      <c r="T7" s="365">
        <v>5.8228470000000003</v>
      </c>
      <c r="U7" s="365">
        <v>7.6266590000000001</v>
      </c>
      <c r="V7" s="365">
        <v>3.532114</v>
      </c>
      <c r="W7" s="365">
        <v>-3.8541829999999999</v>
      </c>
      <c r="X7" s="365">
        <v>-7.9645820000000001</v>
      </c>
      <c r="Y7" s="365">
        <v>-5.8371890000000004</v>
      </c>
      <c r="Z7" s="365">
        <v>4.365507</v>
      </c>
      <c r="AA7" s="365">
        <v>-3.843467</v>
      </c>
      <c r="AB7" s="365">
        <v>-7.0360880000000003</v>
      </c>
      <c r="AC7" s="365">
        <v>-9.2718989999999994</v>
      </c>
      <c r="AD7" s="365">
        <v>-10.745072</v>
      </c>
      <c r="AE7" s="365">
        <v>-8.4451610000000006</v>
      </c>
      <c r="AF7" s="365">
        <v>-1.5190459999999999</v>
      </c>
      <c r="AG7" s="365">
        <v>6.2856259999999997</v>
      </c>
      <c r="AH7" s="365">
        <v>5.030621</v>
      </c>
      <c r="AI7" s="365">
        <v>-0.14568700000000001</v>
      </c>
      <c r="AJ7" s="365">
        <v>-4.9930399999999997</v>
      </c>
      <c r="AK7" s="365">
        <v>-7.9417970000000002</v>
      </c>
      <c r="AL7" s="365">
        <v>-2.0441639999999999</v>
      </c>
      <c r="AM7" s="365">
        <v>9.1451360000000008</v>
      </c>
      <c r="AN7" s="365">
        <v>-5.0877929999999996</v>
      </c>
      <c r="AO7" s="365">
        <v>-6.2796339999999997</v>
      </c>
      <c r="AP7" s="365">
        <v>-3.1658124999999999</v>
      </c>
      <c r="AQ7" s="365">
        <v>-1.0468909</v>
      </c>
      <c r="AR7" s="365">
        <v>4.5515043999999998</v>
      </c>
      <c r="AS7" s="365">
        <v>7.7279039000000003</v>
      </c>
      <c r="AT7" s="365">
        <v>5.5765327999999998</v>
      </c>
      <c r="AU7" s="365">
        <v>-0.95486280000000001</v>
      </c>
      <c r="AV7" s="365">
        <v>-5.1521530999999996</v>
      </c>
      <c r="AW7" s="365">
        <v>-3.1834997999999999</v>
      </c>
      <c r="AX7" s="365">
        <v>5.8699867000000001</v>
      </c>
      <c r="AY7" s="922">
        <v>11.273943600000001</v>
      </c>
      <c r="AZ7" s="376">
        <v>0.58115910000000004</v>
      </c>
      <c r="BA7" s="376">
        <v>-8.6010819999999999</v>
      </c>
      <c r="BB7" s="376">
        <v>-7.5324080000000002</v>
      </c>
      <c r="BC7" s="376">
        <v>-4.6560430000000004</v>
      </c>
      <c r="BD7" s="376">
        <v>4.9054149999999996</v>
      </c>
      <c r="BE7" s="376">
        <v>13.94774</v>
      </c>
      <c r="BF7" s="376">
        <v>9.5236509999999992</v>
      </c>
      <c r="BG7" s="376">
        <v>3.6948099999999999</v>
      </c>
      <c r="BH7" s="376">
        <v>-1.792548</v>
      </c>
      <c r="BI7" s="376">
        <v>1.8514459999999999</v>
      </c>
      <c r="BJ7" s="376">
        <v>11.459390000000001</v>
      </c>
      <c r="BK7" s="376">
        <v>9.3452009999999994</v>
      </c>
      <c r="BL7" s="376">
        <v>2.8466279999999999</v>
      </c>
      <c r="BM7" s="376">
        <v>-7.4471769999999999</v>
      </c>
      <c r="BN7" s="376">
        <v>-8.5921160000000008</v>
      </c>
      <c r="BO7" s="376">
        <v>-5.2015399999999996</v>
      </c>
      <c r="BP7" s="376">
        <v>4.3890440000000002</v>
      </c>
      <c r="BQ7" s="376">
        <v>12.864509999999999</v>
      </c>
      <c r="BR7" s="376">
        <v>8.694134</v>
      </c>
      <c r="BS7" s="376">
        <v>2.9114450000000001</v>
      </c>
      <c r="BT7" s="376">
        <v>-5.8390019999999998</v>
      </c>
      <c r="BU7" s="376">
        <v>-1.1152040000000001</v>
      </c>
      <c r="BV7" s="376">
        <v>9.5933039999999998</v>
      </c>
    </row>
    <row r="8" spans="1:74" ht="11.05" customHeight="1" x14ac:dyDescent="0.2">
      <c r="A8" s="49" t="s">
        <v>126</v>
      </c>
      <c r="B8" s="745" t="s">
        <v>1375</v>
      </c>
      <c r="C8" s="365">
        <v>0.69529100200000005</v>
      </c>
      <c r="D8" s="365">
        <v>0.69216</v>
      </c>
      <c r="E8" s="365">
        <v>0.68915898499999995</v>
      </c>
      <c r="F8" s="365">
        <v>0.38425299000000002</v>
      </c>
      <c r="G8" s="365">
        <v>0.57421501500000005</v>
      </c>
      <c r="H8" s="365">
        <v>0.60147200999999995</v>
      </c>
      <c r="I8" s="365">
        <v>0.72665199700000005</v>
      </c>
      <c r="J8" s="365">
        <v>0.69358900899999998</v>
      </c>
      <c r="K8" s="365">
        <v>0.60390600000000005</v>
      </c>
      <c r="L8" s="365">
        <v>0.57108299200000001</v>
      </c>
      <c r="M8" s="365">
        <v>0.64367399999999997</v>
      </c>
      <c r="N8" s="365">
        <v>0.78749799099999995</v>
      </c>
      <c r="O8" s="365">
        <v>0.83845498500000004</v>
      </c>
      <c r="P8" s="365">
        <v>0.71138799200000002</v>
      </c>
      <c r="Q8" s="365">
        <v>0.66151299900000005</v>
      </c>
      <c r="R8" s="365">
        <v>0.66740900999999997</v>
      </c>
      <c r="S8" s="365">
        <v>0.86050900500000005</v>
      </c>
      <c r="T8" s="365">
        <v>0.71793099000000005</v>
      </c>
      <c r="U8" s="365">
        <v>0.81222600899999997</v>
      </c>
      <c r="V8" s="365">
        <v>0.81286600399999998</v>
      </c>
      <c r="W8" s="365">
        <v>0.69104399999999999</v>
      </c>
      <c r="X8" s="365">
        <v>0.68970498800000002</v>
      </c>
      <c r="Y8" s="365">
        <v>0.75208701</v>
      </c>
      <c r="Z8" s="365">
        <v>0.71920099199999998</v>
      </c>
      <c r="AA8" s="365">
        <v>0.64009199900000002</v>
      </c>
      <c r="AB8" s="365">
        <v>0.69199600400000005</v>
      </c>
      <c r="AC8" s="365">
        <v>0.69819700399999995</v>
      </c>
      <c r="AD8" s="365">
        <v>0.62510798999999995</v>
      </c>
      <c r="AE8" s="365">
        <v>0.61778498800000003</v>
      </c>
      <c r="AF8" s="365">
        <v>0.61157399999999995</v>
      </c>
      <c r="AG8" s="365">
        <v>0.85134900099999999</v>
      </c>
      <c r="AH8" s="365">
        <v>0.80834899400000004</v>
      </c>
      <c r="AI8" s="365">
        <v>0.50034098999999999</v>
      </c>
      <c r="AJ8" s="365">
        <v>0.63842001400000004</v>
      </c>
      <c r="AK8" s="365">
        <v>0.78039501</v>
      </c>
      <c r="AL8" s="365">
        <v>0.85059898700000003</v>
      </c>
      <c r="AM8" s="365">
        <v>0.83045298599999995</v>
      </c>
      <c r="AN8" s="365">
        <v>0.72109198900000004</v>
      </c>
      <c r="AO8" s="365">
        <v>0.76758201000000004</v>
      </c>
      <c r="AP8" s="365">
        <v>0.70833500999999999</v>
      </c>
      <c r="AQ8" s="365">
        <v>0.552098003</v>
      </c>
      <c r="AR8" s="365">
        <v>0.78831200999999995</v>
      </c>
      <c r="AS8" s="365">
        <v>0.39942684699999997</v>
      </c>
      <c r="AT8" s="365">
        <v>0.39942684699999997</v>
      </c>
      <c r="AU8" s="365">
        <v>0.39942684000000001</v>
      </c>
      <c r="AV8" s="365">
        <v>0.39942683333000001</v>
      </c>
      <c r="AW8" s="365">
        <v>0.39942683333000001</v>
      </c>
      <c r="AX8" s="365">
        <v>0.39942683333000001</v>
      </c>
      <c r="AY8" s="922">
        <v>0.39747641667</v>
      </c>
      <c r="AZ8" s="376">
        <v>0.39747640000000001</v>
      </c>
      <c r="BA8" s="376">
        <v>0.39747640000000001</v>
      </c>
      <c r="BB8" s="376">
        <v>0.39747640000000001</v>
      </c>
      <c r="BC8" s="376">
        <v>0.39747640000000001</v>
      </c>
      <c r="BD8" s="376">
        <v>0.39747640000000001</v>
      </c>
      <c r="BE8" s="376">
        <v>0.39747640000000001</v>
      </c>
      <c r="BF8" s="376">
        <v>0.39747640000000001</v>
      </c>
      <c r="BG8" s="376">
        <v>0.39747640000000001</v>
      </c>
      <c r="BH8" s="376">
        <v>0.39747640000000001</v>
      </c>
      <c r="BI8" s="376">
        <v>0.39747640000000001</v>
      </c>
      <c r="BJ8" s="376">
        <v>0.39747640000000001</v>
      </c>
      <c r="BK8" s="376">
        <v>0.39747640000000001</v>
      </c>
      <c r="BL8" s="376">
        <v>0.39747640000000001</v>
      </c>
      <c r="BM8" s="376">
        <v>0.39747640000000001</v>
      </c>
      <c r="BN8" s="376">
        <v>0.39747640000000001</v>
      </c>
      <c r="BO8" s="376">
        <v>0.39747640000000001</v>
      </c>
      <c r="BP8" s="376">
        <v>0.39747640000000001</v>
      </c>
      <c r="BQ8" s="376">
        <v>0.39747640000000001</v>
      </c>
      <c r="BR8" s="376">
        <v>0.39747640000000001</v>
      </c>
      <c r="BS8" s="376">
        <v>0.39747640000000001</v>
      </c>
      <c r="BT8" s="376">
        <v>0.39747640000000001</v>
      </c>
      <c r="BU8" s="376">
        <v>0.39747640000000001</v>
      </c>
      <c r="BV8" s="376">
        <v>0.39747640000000001</v>
      </c>
    </row>
    <row r="9" spans="1:74" s="295" customFormat="1" ht="11.05" customHeight="1" x14ac:dyDescent="0.2">
      <c r="A9" s="458" t="s">
        <v>124</v>
      </c>
      <c r="B9" s="746" t="s">
        <v>1203</v>
      </c>
      <c r="C9" s="34">
        <v>44.834226999999998</v>
      </c>
      <c r="D9" s="34">
        <v>33.258620000000001</v>
      </c>
      <c r="E9" s="34">
        <v>43.382702999999999</v>
      </c>
      <c r="F9" s="34">
        <v>39.057259000000002</v>
      </c>
      <c r="G9" s="34">
        <v>41.725879999999997</v>
      </c>
      <c r="H9" s="34">
        <v>41.671984000000002</v>
      </c>
      <c r="I9" s="34">
        <v>43.531866000000001</v>
      </c>
      <c r="J9" s="34">
        <v>44.488149</v>
      </c>
      <c r="K9" s="34">
        <v>44.109177000000003</v>
      </c>
      <c r="L9" s="34">
        <v>41.979044999999999</v>
      </c>
      <c r="M9" s="34">
        <v>42.431350999999999</v>
      </c>
      <c r="N9" s="34">
        <v>41.861007000000001</v>
      </c>
      <c r="O9" s="34">
        <v>44.770859405000003</v>
      </c>
      <c r="P9" s="34">
        <v>40.612681930999997</v>
      </c>
      <c r="Q9" s="34">
        <v>44.186177135999998</v>
      </c>
      <c r="R9" s="34">
        <v>39.142166848999999</v>
      </c>
      <c r="S9" s="34">
        <v>41.940601385999997</v>
      </c>
      <c r="T9" s="34">
        <v>40.807995458000001</v>
      </c>
      <c r="U9" s="34">
        <v>43.830239470999999</v>
      </c>
      <c r="V9" s="34">
        <v>46.959673113999997</v>
      </c>
      <c r="W9" s="34">
        <v>44.694697368</v>
      </c>
      <c r="X9" s="34">
        <v>44.552995379000002</v>
      </c>
      <c r="Y9" s="34">
        <v>41.973961062000001</v>
      </c>
      <c r="Z9" s="34">
        <v>39.233964440999998</v>
      </c>
      <c r="AA9" s="34">
        <v>43.784934</v>
      </c>
      <c r="AB9" s="34">
        <v>36.788088000000002</v>
      </c>
      <c r="AC9" s="34">
        <v>43.179220000000001</v>
      </c>
      <c r="AD9" s="34">
        <v>39.693052999999999</v>
      </c>
      <c r="AE9" s="34">
        <v>40.233989999999999</v>
      </c>
      <c r="AF9" s="34">
        <v>39.133040999999999</v>
      </c>
      <c r="AG9" s="34">
        <v>41.260165000000001</v>
      </c>
      <c r="AH9" s="34">
        <v>43.374898000000002</v>
      </c>
      <c r="AI9" s="34">
        <v>41.148128</v>
      </c>
      <c r="AJ9" s="34">
        <v>38.828857999999997</v>
      </c>
      <c r="AK9" s="34">
        <v>39.488754999999998</v>
      </c>
      <c r="AL9" s="34">
        <v>37.235948</v>
      </c>
      <c r="AM9" s="34">
        <v>35.112437999999997</v>
      </c>
      <c r="AN9" s="34">
        <v>34.048217000000001</v>
      </c>
      <c r="AO9" s="34">
        <v>32.671601000000003</v>
      </c>
      <c r="AP9" s="34">
        <v>29.208003999999999</v>
      </c>
      <c r="AQ9" s="34">
        <v>30.592856000000001</v>
      </c>
      <c r="AR9" s="34">
        <v>33.282159999999998</v>
      </c>
      <c r="AS9" s="34">
        <v>35.783450703</v>
      </c>
      <c r="AT9" s="34">
        <v>39.798402000000003</v>
      </c>
      <c r="AU9" s="34">
        <v>37.530872000000002</v>
      </c>
      <c r="AV9" s="34">
        <v>34.804713999999997</v>
      </c>
      <c r="AW9" s="34">
        <v>31.528326</v>
      </c>
      <c r="AX9" s="34">
        <v>34.188049296000003</v>
      </c>
      <c r="AY9" s="939">
        <v>34.832121729999997</v>
      </c>
      <c r="AZ9" s="459">
        <v>30.131930000000001</v>
      </c>
      <c r="BA9" s="459">
        <v>33.766100000000002</v>
      </c>
      <c r="BB9" s="459">
        <v>28.75095</v>
      </c>
      <c r="BC9" s="459">
        <v>29.904810000000001</v>
      </c>
      <c r="BD9" s="459">
        <v>28.869420000000002</v>
      </c>
      <c r="BE9" s="459">
        <v>32.150089999999999</v>
      </c>
      <c r="BF9" s="459">
        <v>36.71564</v>
      </c>
      <c r="BG9" s="459">
        <v>32.527119999999996</v>
      </c>
      <c r="BH9" s="459">
        <v>32.484789999999997</v>
      </c>
      <c r="BI9" s="459">
        <v>30.819030000000001</v>
      </c>
      <c r="BJ9" s="459">
        <v>30.345420000000001</v>
      </c>
      <c r="BK9" s="459">
        <v>34.630809999999997</v>
      </c>
      <c r="BL9" s="459">
        <v>29.002970000000001</v>
      </c>
      <c r="BM9" s="459">
        <v>32.563209999999998</v>
      </c>
      <c r="BN9" s="459">
        <v>27.982240000000001</v>
      </c>
      <c r="BO9" s="459">
        <v>29.664259999999999</v>
      </c>
      <c r="BP9" s="459">
        <v>28.619720000000001</v>
      </c>
      <c r="BQ9" s="459">
        <v>32.08963</v>
      </c>
      <c r="BR9" s="459">
        <v>36.784599999999998</v>
      </c>
      <c r="BS9" s="459">
        <v>33.060139999999997</v>
      </c>
      <c r="BT9" s="459">
        <v>33.053469999999997</v>
      </c>
      <c r="BU9" s="459">
        <v>31.524319999999999</v>
      </c>
      <c r="BV9" s="459">
        <v>30.12921</v>
      </c>
    </row>
    <row r="10" spans="1:74" s="295" customFormat="1" ht="11.05" customHeight="1" x14ac:dyDescent="0.2">
      <c r="A10" s="458" t="s">
        <v>115</v>
      </c>
      <c r="B10" s="747" t="s">
        <v>1376</v>
      </c>
      <c r="C10" s="34">
        <v>48.495550999999999</v>
      </c>
      <c r="D10" s="34">
        <v>40.817064999999999</v>
      </c>
      <c r="E10" s="34">
        <v>50.817703000000002</v>
      </c>
      <c r="F10" s="34">
        <v>45.294547000000001</v>
      </c>
      <c r="G10" s="34">
        <v>48.607135999999997</v>
      </c>
      <c r="H10" s="34">
        <v>48.772692999999997</v>
      </c>
      <c r="I10" s="34">
        <v>48.47289</v>
      </c>
      <c r="J10" s="34">
        <v>50.039026</v>
      </c>
      <c r="K10" s="34">
        <v>49.759599999999999</v>
      </c>
      <c r="L10" s="34">
        <v>48.953837999999998</v>
      </c>
      <c r="M10" s="34">
        <v>48.825009999999999</v>
      </c>
      <c r="N10" s="34">
        <v>48.576219000000002</v>
      </c>
      <c r="O10" s="34">
        <v>49.887262999999997</v>
      </c>
      <c r="P10" s="34">
        <v>47.875067000000001</v>
      </c>
      <c r="Q10" s="34">
        <v>51.548139999999997</v>
      </c>
      <c r="R10" s="34">
        <v>46.387467999999998</v>
      </c>
      <c r="S10" s="34">
        <v>49.552526</v>
      </c>
      <c r="T10" s="34">
        <v>48.670070000000003</v>
      </c>
      <c r="U10" s="34">
        <v>49.301246999999996</v>
      </c>
      <c r="V10" s="34">
        <v>53.601346999999997</v>
      </c>
      <c r="W10" s="34">
        <v>51.574119000000003</v>
      </c>
      <c r="X10" s="34">
        <v>51.331895000000003</v>
      </c>
      <c r="Y10" s="34">
        <v>48.753593000000002</v>
      </c>
      <c r="Z10" s="34">
        <v>45.672547000000002</v>
      </c>
      <c r="AA10" s="34">
        <v>51.052731999999999</v>
      </c>
      <c r="AB10" s="34">
        <v>45.750903999999998</v>
      </c>
      <c r="AC10" s="34">
        <v>52.027268999999997</v>
      </c>
      <c r="AD10" s="34">
        <v>47.006179000000003</v>
      </c>
      <c r="AE10" s="34">
        <v>48.262134000000003</v>
      </c>
      <c r="AF10" s="34">
        <v>47.18356</v>
      </c>
      <c r="AG10" s="34">
        <v>46.594642999999998</v>
      </c>
      <c r="AH10" s="34">
        <v>50.624502999999997</v>
      </c>
      <c r="AI10" s="34">
        <v>48.619798000000003</v>
      </c>
      <c r="AJ10" s="34">
        <v>47.602803999999999</v>
      </c>
      <c r="AK10" s="34">
        <v>47.518639</v>
      </c>
      <c r="AL10" s="34">
        <v>45.710852000000003</v>
      </c>
      <c r="AM10" s="34">
        <v>44.052010000000003</v>
      </c>
      <c r="AN10" s="34">
        <v>44.010722000000001</v>
      </c>
      <c r="AO10" s="34">
        <v>41.808231999999997</v>
      </c>
      <c r="AP10" s="34">
        <v>35.709395000000001</v>
      </c>
      <c r="AQ10" s="34">
        <v>39.370106</v>
      </c>
      <c r="AR10" s="34">
        <v>43.003757999999998</v>
      </c>
      <c r="AS10" s="34">
        <v>43.342917999999997</v>
      </c>
      <c r="AT10" s="34">
        <v>47.110135</v>
      </c>
      <c r="AU10" s="34">
        <v>45.723695999999997</v>
      </c>
      <c r="AV10" s="34">
        <v>43.649185000000003</v>
      </c>
      <c r="AW10" s="34">
        <v>40.770468999999999</v>
      </c>
      <c r="AX10" s="34">
        <v>43.182617</v>
      </c>
      <c r="AY10" s="939">
        <v>43.086500719999997</v>
      </c>
      <c r="AZ10" s="459">
        <v>37.773989999999998</v>
      </c>
      <c r="BA10" s="459">
        <v>42.252949999999998</v>
      </c>
      <c r="BB10" s="459">
        <v>36.444200000000002</v>
      </c>
      <c r="BC10" s="459">
        <v>37.619669999999999</v>
      </c>
      <c r="BD10" s="459">
        <v>36.771749999999997</v>
      </c>
      <c r="BE10" s="459">
        <v>38.977290000000004</v>
      </c>
      <c r="BF10" s="459">
        <v>44.408909999999999</v>
      </c>
      <c r="BG10" s="459">
        <v>39.990049999999997</v>
      </c>
      <c r="BH10" s="459">
        <v>41.109679999999997</v>
      </c>
      <c r="BI10" s="459">
        <v>39.718269999999997</v>
      </c>
      <c r="BJ10" s="459">
        <v>40.155929999999998</v>
      </c>
      <c r="BK10" s="459">
        <v>42.670349999999999</v>
      </c>
      <c r="BL10" s="459">
        <v>37.43553</v>
      </c>
      <c r="BM10" s="459">
        <v>41.103819999999999</v>
      </c>
      <c r="BN10" s="459">
        <v>35.587479999999999</v>
      </c>
      <c r="BO10" s="459">
        <v>37.22878</v>
      </c>
      <c r="BP10" s="459">
        <v>36.431950000000001</v>
      </c>
      <c r="BQ10" s="459">
        <v>38.911149999999999</v>
      </c>
      <c r="BR10" s="459">
        <v>44.534399999999998</v>
      </c>
      <c r="BS10" s="459">
        <v>40.75074</v>
      </c>
      <c r="BT10" s="459">
        <v>41.639200000000002</v>
      </c>
      <c r="BU10" s="459">
        <v>40.26493</v>
      </c>
      <c r="BV10" s="459">
        <v>39.783279999999998</v>
      </c>
    </row>
    <row r="11" spans="1:74" ht="11.05" customHeight="1" x14ac:dyDescent="0.2">
      <c r="A11" s="48" t="s">
        <v>116</v>
      </c>
      <c r="B11" s="748" t="s">
        <v>1001</v>
      </c>
      <c r="C11" s="365">
        <v>14.183998000000001</v>
      </c>
      <c r="D11" s="365">
        <v>11.938181999999999</v>
      </c>
      <c r="E11" s="365">
        <v>14.863187999999999</v>
      </c>
      <c r="F11" s="365">
        <v>12.522856000000001</v>
      </c>
      <c r="G11" s="365">
        <v>13.438699</v>
      </c>
      <c r="H11" s="365">
        <v>13.484567</v>
      </c>
      <c r="I11" s="365">
        <v>11.960509</v>
      </c>
      <c r="J11" s="365">
        <v>12.346965000000001</v>
      </c>
      <c r="K11" s="365">
        <v>12.278036999999999</v>
      </c>
      <c r="L11" s="365">
        <v>12.885494</v>
      </c>
      <c r="M11" s="365">
        <v>12.851573</v>
      </c>
      <c r="N11" s="365">
        <v>12.786127</v>
      </c>
      <c r="O11" s="365">
        <v>13.45969</v>
      </c>
      <c r="P11" s="365">
        <v>12.916791999999999</v>
      </c>
      <c r="Q11" s="365">
        <v>13.907807</v>
      </c>
      <c r="R11" s="365">
        <v>12.883153</v>
      </c>
      <c r="S11" s="365">
        <v>13.762204000000001</v>
      </c>
      <c r="T11" s="365">
        <v>13.517059</v>
      </c>
      <c r="U11" s="365">
        <v>12.841676</v>
      </c>
      <c r="V11" s="365">
        <v>13.961724999999999</v>
      </c>
      <c r="W11" s="365">
        <v>13.433665</v>
      </c>
      <c r="X11" s="365">
        <v>14.194516</v>
      </c>
      <c r="Y11" s="365">
        <v>13.481558</v>
      </c>
      <c r="Z11" s="365">
        <v>12.629568000000001</v>
      </c>
      <c r="AA11" s="365">
        <v>14.770154</v>
      </c>
      <c r="AB11" s="365">
        <v>13.236259</v>
      </c>
      <c r="AC11" s="365">
        <v>15.052104999999999</v>
      </c>
      <c r="AD11" s="365">
        <v>14.063772</v>
      </c>
      <c r="AE11" s="365">
        <v>14.439529</v>
      </c>
      <c r="AF11" s="365">
        <v>14.116864</v>
      </c>
      <c r="AG11" s="365">
        <v>12.857955</v>
      </c>
      <c r="AH11" s="365">
        <v>13.970018</v>
      </c>
      <c r="AI11" s="365">
        <v>13.416847000000001</v>
      </c>
      <c r="AJ11" s="365">
        <v>13.401282999999999</v>
      </c>
      <c r="AK11" s="365">
        <v>13.377580999999999</v>
      </c>
      <c r="AL11" s="365">
        <v>12.868648</v>
      </c>
      <c r="AM11" s="365">
        <v>13.417866</v>
      </c>
      <c r="AN11" s="365">
        <v>13.405291</v>
      </c>
      <c r="AO11" s="365">
        <v>12.734424000000001</v>
      </c>
      <c r="AP11" s="365">
        <v>12.046301</v>
      </c>
      <c r="AQ11" s="365">
        <v>13.281196</v>
      </c>
      <c r="AR11" s="365">
        <v>14.506978</v>
      </c>
      <c r="AS11" s="365">
        <v>12.645348</v>
      </c>
      <c r="AT11" s="365">
        <v>13.744422</v>
      </c>
      <c r="AU11" s="365">
        <v>13.339978</v>
      </c>
      <c r="AV11" s="365">
        <v>13.074956999999999</v>
      </c>
      <c r="AW11" s="365">
        <v>12.218147</v>
      </c>
      <c r="AX11" s="365">
        <v>13.069915999999999</v>
      </c>
      <c r="AY11" s="922">
        <v>13.926532114</v>
      </c>
      <c r="AZ11" s="376">
        <v>12.1318</v>
      </c>
      <c r="BA11" s="376">
        <v>12.892849999999999</v>
      </c>
      <c r="BB11" s="376">
        <v>11.434609999999999</v>
      </c>
      <c r="BC11" s="376">
        <v>11.773300000000001</v>
      </c>
      <c r="BD11" s="376">
        <v>11.720969999999999</v>
      </c>
      <c r="BE11" s="376">
        <v>10.453709999999999</v>
      </c>
      <c r="BF11" s="376">
        <v>11.87096</v>
      </c>
      <c r="BG11" s="376">
        <v>10.752980000000001</v>
      </c>
      <c r="BH11" s="376">
        <v>11.55029</v>
      </c>
      <c r="BI11" s="376">
        <v>11.235720000000001</v>
      </c>
      <c r="BJ11" s="376">
        <v>11.538869999999999</v>
      </c>
      <c r="BK11" s="376">
        <v>12.81897</v>
      </c>
      <c r="BL11" s="376">
        <v>11.3139</v>
      </c>
      <c r="BM11" s="376">
        <v>12.43078</v>
      </c>
      <c r="BN11" s="376">
        <v>11.09525</v>
      </c>
      <c r="BO11" s="376">
        <v>11.59023</v>
      </c>
      <c r="BP11" s="376">
        <v>11.39127</v>
      </c>
      <c r="BQ11" s="376">
        <v>10.427210000000001</v>
      </c>
      <c r="BR11" s="376">
        <v>11.92323</v>
      </c>
      <c r="BS11" s="376">
        <v>10.97133</v>
      </c>
      <c r="BT11" s="376">
        <v>11.72395</v>
      </c>
      <c r="BU11" s="376">
        <v>11.3847</v>
      </c>
      <c r="BV11" s="376">
        <v>11.499750000000001</v>
      </c>
    </row>
    <row r="12" spans="1:74" ht="11.05" customHeight="1" x14ac:dyDescent="0.2">
      <c r="A12" s="48" t="s">
        <v>117</v>
      </c>
      <c r="B12" s="748" t="s">
        <v>1002</v>
      </c>
      <c r="C12" s="365">
        <v>8.6389460000000007</v>
      </c>
      <c r="D12" s="365">
        <v>7.271109</v>
      </c>
      <c r="E12" s="365">
        <v>9.0526219999999995</v>
      </c>
      <c r="F12" s="365">
        <v>7.3719239999999999</v>
      </c>
      <c r="G12" s="365">
        <v>7.9110740000000002</v>
      </c>
      <c r="H12" s="365">
        <v>7.9379920000000004</v>
      </c>
      <c r="I12" s="365">
        <v>7.4162489999999996</v>
      </c>
      <c r="J12" s="365">
        <v>7.65585</v>
      </c>
      <c r="K12" s="365">
        <v>7.6131000000000002</v>
      </c>
      <c r="L12" s="365">
        <v>7.5396859999999997</v>
      </c>
      <c r="M12" s="365">
        <v>7.5198679999999998</v>
      </c>
      <c r="N12" s="365">
        <v>7.4815490000000002</v>
      </c>
      <c r="O12" s="365">
        <v>7.9840910000000003</v>
      </c>
      <c r="P12" s="365">
        <v>7.6620379999999999</v>
      </c>
      <c r="Q12" s="365">
        <v>8.249898</v>
      </c>
      <c r="R12" s="365">
        <v>8.0796589999999995</v>
      </c>
      <c r="S12" s="365">
        <v>8.6309260000000005</v>
      </c>
      <c r="T12" s="365">
        <v>8.4771970000000003</v>
      </c>
      <c r="U12" s="365">
        <v>7.8965889999999996</v>
      </c>
      <c r="V12" s="365">
        <v>8.5853389999999994</v>
      </c>
      <c r="W12" s="365">
        <v>8.2606710000000003</v>
      </c>
      <c r="X12" s="365">
        <v>8.6510029999999993</v>
      </c>
      <c r="Y12" s="365">
        <v>8.2164699999999993</v>
      </c>
      <c r="Z12" s="365">
        <v>7.6972500000000004</v>
      </c>
      <c r="AA12" s="365">
        <v>8.691065</v>
      </c>
      <c r="AB12" s="365">
        <v>7.7885039999999996</v>
      </c>
      <c r="AC12" s="365">
        <v>8.856973</v>
      </c>
      <c r="AD12" s="365">
        <v>7.7413410000000002</v>
      </c>
      <c r="AE12" s="365">
        <v>7.9481760000000001</v>
      </c>
      <c r="AF12" s="365">
        <v>7.7705320000000002</v>
      </c>
      <c r="AG12" s="365">
        <v>7.2269829999999997</v>
      </c>
      <c r="AH12" s="365">
        <v>7.8520240000000001</v>
      </c>
      <c r="AI12" s="365">
        <v>7.5410469999999998</v>
      </c>
      <c r="AJ12" s="365">
        <v>7.5233790000000003</v>
      </c>
      <c r="AK12" s="365">
        <v>7.5100920000000002</v>
      </c>
      <c r="AL12" s="365">
        <v>7.2243899999999996</v>
      </c>
      <c r="AM12" s="365">
        <v>7.5460500000000001</v>
      </c>
      <c r="AN12" s="365">
        <v>7.5389730000000004</v>
      </c>
      <c r="AO12" s="365">
        <v>7.1616770000000001</v>
      </c>
      <c r="AP12" s="365">
        <v>6.1323749999999997</v>
      </c>
      <c r="AQ12" s="365">
        <v>6.761056</v>
      </c>
      <c r="AR12" s="365">
        <v>7.3850619999999996</v>
      </c>
      <c r="AS12" s="365">
        <v>6.9062289999999997</v>
      </c>
      <c r="AT12" s="365">
        <v>7.5064960000000003</v>
      </c>
      <c r="AU12" s="365">
        <v>7.2855429999999997</v>
      </c>
      <c r="AV12" s="365">
        <v>6.9918670000000001</v>
      </c>
      <c r="AW12" s="365">
        <v>6.552854</v>
      </c>
      <c r="AX12" s="365">
        <v>7.0831410000000004</v>
      </c>
      <c r="AY12" s="922">
        <v>7.3266255600000001</v>
      </c>
      <c r="AZ12" s="376">
        <v>6.3583080000000001</v>
      </c>
      <c r="BA12" s="376">
        <v>6.9347859999999999</v>
      </c>
      <c r="BB12" s="376">
        <v>5.853853</v>
      </c>
      <c r="BC12" s="376">
        <v>6.0011239999999999</v>
      </c>
      <c r="BD12" s="376">
        <v>5.5925330000000004</v>
      </c>
      <c r="BE12" s="376">
        <v>5.5529099999999998</v>
      </c>
      <c r="BF12" s="376">
        <v>6.5798930000000002</v>
      </c>
      <c r="BG12" s="376">
        <v>5.8362769999999999</v>
      </c>
      <c r="BH12" s="376">
        <v>5.9971629999999996</v>
      </c>
      <c r="BI12" s="376">
        <v>5.8209210000000002</v>
      </c>
      <c r="BJ12" s="376">
        <v>6.007015</v>
      </c>
      <c r="BK12" s="376">
        <v>7.3270030000000004</v>
      </c>
      <c r="BL12" s="376">
        <v>6.5025219999999999</v>
      </c>
      <c r="BM12" s="376">
        <v>7.2290340000000004</v>
      </c>
      <c r="BN12" s="376">
        <v>6.1669729999999996</v>
      </c>
      <c r="BO12" s="376">
        <v>6.4089980000000004</v>
      </c>
      <c r="BP12" s="376">
        <v>6.0653519999999999</v>
      </c>
      <c r="BQ12" s="376">
        <v>6.0329810000000004</v>
      </c>
      <c r="BR12" s="376">
        <v>7.1048920000000004</v>
      </c>
      <c r="BS12" s="376">
        <v>6.4875059999999998</v>
      </c>
      <c r="BT12" s="376">
        <v>6.5875870000000001</v>
      </c>
      <c r="BU12" s="376">
        <v>6.3878649999999997</v>
      </c>
      <c r="BV12" s="376">
        <v>6.4042899999999996</v>
      </c>
    </row>
    <row r="13" spans="1:74" ht="11.05" customHeight="1" x14ac:dyDescent="0.2">
      <c r="A13" s="48" t="s">
        <v>118</v>
      </c>
      <c r="B13" s="748" t="s">
        <v>1003</v>
      </c>
      <c r="C13" s="365">
        <v>25.672606999999999</v>
      </c>
      <c r="D13" s="365">
        <v>21.607773999999999</v>
      </c>
      <c r="E13" s="365">
        <v>26.901893000000001</v>
      </c>
      <c r="F13" s="365">
        <v>25.399767000000001</v>
      </c>
      <c r="G13" s="365">
        <v>27.257363000000002</v>
      </c>
      <c r="H13" s="365">
        <v>27.350134000000001</v>
      </c>
      <c r="I13" s="365">
        <v>29.096132000000001</v>
      </c>
      <c r="J13" s="365">
        <v>30.036211000000002</v>
      </c>
      <c r="K13" s="365">
        <v>29.868462999999998</v>
      </c>
      <c r="L13" s="365">
        <v>28.528658</v>
      </c>
      <c r="M13" s="365">
        <v>28.453569000000002</v>
      </c>
      <c r="N13" s="365">
        <v>28.308543</v>
      </c>
      <c r="O13" s="365">
        <v>28.443481999999999</v>
      </c>
      <c r="P13" s="365">
        <v>27.296237000000001</v>
      </c>
      <c r="Q13" s="365">
        <v>29.390435</v>
      </c>
      <c r="R13" s="365">
        <v>25.424655999999999</v>
      </c>
      <c r="S13" s="365">
        <v>27.159396000000001</v>
      </c>
      <c r="T13" s="365">
        <v>26.675813999999999</v>
      </c>
      <c r="U13" s="365">
        <v>28.562982000000002</v>
      </c>
      <c r="V13" s="365">
        <v>31.054283000000002</v>
      </c>
      <c r="W13" s="365">
        <v>29.879783</v>
      </c>
      <c r="X13" s="365">
        <v>28.486376</v>
      </c>
      <c r="Y13" s="365">
        <v>27.055565000000001</v>
      </c>
      <c r="Z13" s="365">
        <v>25.345728999999999</v>
      </c>
      <c r="AA13" s="365">
        <v>27.591512999999999</v>
      </c>
      <c r="AB13" s="365">
        <v>24.726140999999998</v>
      </c>
      <c r="AC13" s="365">
        <v>28.118190999999999</v>
      </c>
      <c r="AD13" s="365">
        <v>25.201066000000001</v>
      </c>
      <c r="AE13" s="365">
        <v>25.874428999999999</v>
      </c>
      <c r="AF13" s="365">
        <v>25.296164000000001</v>
      </c>
      <c r="AG13" s="365">
        <v>26.509705</v>
      </c>
      <c r="AH13" s="365">
        <v>28.802461000000001</v>
      </c>
      <c r="AI13" s="365">
        <v>27.661904</v>
      </c>
      <c r="AJ13" s="365">
        <v>26.678142000000001</v>
      </c>
      <c r="AK13" s="365">
        <v>26.630966000000001</v>
      </c>
      <c r="AL13" s="365">
        <v>25.617813999999999</v>
      </c>
      <c r="AM13" s="365">
        <v>23.088094000000002</v>
      </c>
      <c r="AN13" s="365">
        <v>23.066458000000001</v>
      </c>
      <c r="AO13" s="365">
        <v>21.912130999999999</v>
      </c>
      <c r="AP13" s="365">
        <v>17.530719000000001</v>
      </c>
      <c r="AQ13" s="365">
        <v>19.327853999999999</v>
      </c>
      <c r="AR13" s="365">
        <v>21.111718</v>
      </c>
      <c r="AS13" s="365">
        <v>23.791340999999999</v>
      </c>
      <c r="AT13" s="365">
        <v>25.859217000000001</v>
      </c>
      <c r="AU13" s="365">
        <v>25.098175000000001</v>
      </c>
      <c r="AV13" s="365">
        <v>23.582360999999999</v>
      </c>
      <c r="AW13" s="365">
        <v>21.999468</v>
      </c>
      <c r="AX13" s="365">
        <v>23.02956</v>
      </c>
      <c r="AY13" s="922">
        <v>21.833343046</v>
      </c>
      <c r="AZ13" s="376">
        <v>19.28389</v>
      </c>
      <c r="BA13" s="376">
        <v>22.425319999999999</v>
      </c>
      <c r="BB13" s="376">
        <v>19.155740000000002</v>
      </c>
      <c r="BC13" s="376">
        <v>19.84525</v>
      </c>
      <c r="BD13" s="376">
        <v>19.45824</v>
      </c>
      <c r="BE13" s="376">
        <v>22.970669999999998</v>
      </c>
      <c r="BF13" s="376">
        <v>25.95806</v>
      </c>
      <c r="BG13" s="376">
        <v>23.400790000000001</v>
      </c>
      <c r="BH13" s="376">
        <v>23.56223</v>
      </c>
      <c r="BI13" s="376">
        <v>22.661629999999999</v>
      </c>
      <c r="BJ13" s="376">
        <v>22.610040000000001</v>
      </c>
      <c r="BK13" s="376">
        <v>22.524380000000001</v>
      </c>
      <c r="BL13" s="376">
        <v>19.619109999999999</v>
      </c>
      <c r="BM13" s="376">
        <v>21.444009999999999</v>
      </c>
      <c r="BN13" s="376">
        <v>18.32525</v>
      </c>
      <c r="BO13" s="376">
        <v>19.22955</v>
      </c>
      <c r="BP13" s="376">
        <v>18.97533</v>
      </c>
      <c r="BQ13" s="376">
        <v>22.450959999999998</v>
      </c>
      <c r="BR13" s="376">
        <v>25.50628</v>
      </c>
      <c r="BS13" s="376">
        <v>23.291899999999998</v>
      </c>
      <c r="BT13" s="376">
        <v>23.327660000000002</v>
      </c>
      <c r="BU13" s="376">
        <v>22.492370000000001</v>
      </c>
      <c r="BV13" s="376">
        <v>21.879239999999999</v>
      </c>
    </row>
    <row r="14" spans="1:74" s="295" customFormat="1" ht="11.05" customHeight="1" x14ac:dyDescent="0.2">
      <c r="A14" s="458" t="s">
        <v>1502</v>
      </c>
      <c r="B14" s="747" t="s">
        <v>1210</v>
      </c>
      <c r="C14" s="34">
        <v>-5.4965039999999998</v>
      </c>
      <c r="D14" s="34">
        <v>-6.681705</v>
      </c>
      <c r="E14" s="34">
        <v>-7.4877599999999997</v>
      </c>
      <c r="F14" s="34">
        <v>-6.3340480000000001</v>
      </c>
      <c r="G14" s="34">
        <v>-6.9696259999999999</v>
      </c>
      <c r="H14" s="34">
        <v>-7.1834389999999999</v>
      </c>
      <c r="I14" s="34">
        <v>-5.881894</v>
      </c>
      <c r="J14" s="34">
        <v>-6.9851270000000003</v>
      </c>
      <c r="K14" s="34">
        <v>-6.5938330000000001</v>
      </c>
      <c r="L14" s="34">
        <v>-6.9908229999999998</v>
      </c>
      <c r="M14" s="34">
        <v>-6.3985190000000003</v>
      </c>
      <c r="N14" s="34">
        <v>-6.723732</v>
      </c>
      <c r="O14" s="34">
        <v>-5.0157049999999996</v>
      </c>
      <c r="P14" s="34">
        <v>-7.0159979999999997</v>
      </c>
      <c r="Q14" s="34">
        <v>-7.0478319999999997</v>
      </c>
      <c r="R14" s="34">
        <v>-7.118493</v>
      </c>
      <c r="S14" s="34">
        <v>-7.213298</v>
      </c>
      <c r="T14" s="34">
        <v>-7.4646819999999998</v>
      </c>
      <c r="U14" s="34">
        <v>-5.6288460000000002</v>
      </c>
      <c r="V14" s="34">
        <v>-6.7662750000000003</v>
      </c>
      <c r="W14" s="34">
        <v>-6.748977</v>
      </c>
      <c r="X14" s="34">
        <v>-6.3778389999999998</v>
      </c>
      <c r="Y14" s="34">
        <v>-6.5964270000000003</v>
      </c>
      <c r="Z14" s="34">
        <v>-6.6478970000000004</v>
      </c>
      <c r="AA14" s="34">
        <v>-6.6417979999999996</v>
      </c>
      <c r="AB14" s="34">
        <v>-7.9558160000000004</v>
      </c>
      <c r="AC14" s="34">
        <v>-8.9110490000000002</v>
      </c>
      <c r="AD14" s="34">
        <v>-7.4111260000000003</v>
      </c>
      <c r="AE14" s="34">
        <v>-8.1241439999999994</v>
      </c>
      <c r="AF14" s="34">
        <v>-8.1545190000000005</v>
      </c>
      <c r="AG14" s="34">
        <v>-6.3754780000000002</v>
      </c>
      <c r="AH14" s="34">
        <v>-8.7646049999999995</v>
      </c>
      <c r="AI14" s="34">
        <v>-8.5016700000000007</v>
      </c>
      <c r="AJ14" s="34">
        <v>-8.7919459999999994</v>
      </c>
      <c r="AK14" s="34">
        <v>-8.0528840000000006</v>
      </c>
      <c r="AL14" s="34">
        <v>-8.5129040000000007</v>
      </c>
      <c r="AM14" s="34">
        <v>-8.3175720000000002</v>
      </c>
      <c r="AN14" s="34">
        <v>-8.9685050000000004</v>
      </c>
      <c r="AO14" s="34">
        <v>-9.1906309999999998</v>
      </c>
      <c r="AP14" s="34">
        <v>-6.589391</v>
      </c>
      <c r="AQ14" s="34">
        <v>-8.85825</v>
      </c>
      <c r="AR14" s="34">
        <v>-9.8085979999999999</v>
      </c>
      <c r="AS14" s="34">
        <v>-8.5754672967999994</v>
      </c>
      <c r="AT14" s="34">
        <v>-8.805733</v>
      </c>
      <c r="AU14" s="34">
        <v>-9.2048240000000003</v>
      </c>
      <c r="AV14" s="34">
        <v>-8.8494709999999994</v>
      </c>
      <c r="AW14" s="34">
        <v>-9.2541429999999991</v>
      </c>
      <c r="AX14" s="34">
        <v>-9.2340730000000004</v>
      </c>
      <c r="AY14" s="939">
        <v>-8.5154730000000001</v>
      </c>
      <c r="AZ14" s="459">
        <v>-6.8221499999999997</v>
      </c>
      <c r="BA14" s="459">
        <v>-8.4456520000000008</v>
      </c>
      <c r="BB14" s="459">
        <v>-7.6854630000000004</v>
      </c>
      <c r="BC14" s="459">
        <v>-7.7039939999999998</v>
      </c>
      <c r="BD14" s="459">
        <v>-7.8993310000000001</v>
      </c>
      <c r="BE14" s="459">
        <v>-7.4110699999999996</v>
      </c>
      <c r="BF14" s="459">
        <v>-8.559965</v>
      </c>
      <c r="BG14" s="459">
        <v>-8.0883050000000001</v>
      </c>
      <c r="BH14" s="459">
        <v>-8.5873919999999995</v>
      </c>
      <c r="BI14" s="459">
        <v>-8.873875</v>
      </c>
      <c r="BJ14" s="459">
        <v>-9.8015659999999993</v>
      </c>
      <c r="BK14" s="459">
        <v>-8.3129489999999997</v>
      </c>
      <c r="BL14" s="459">
        <v>-7.6139849999999996</v>
      </c>
      <c r="BM14" s="459">
        <v>-8.4689230000000002</v>
      </c>
      <c r="BN14" s="459">
        <v>-7.5612339999999998</v>
      </c>
      <c r="BO14" s="459">
        <v>-7.5113159999999999</v>
      </c>
      <c r="BP14" s="459">
        <v>-7.7710039999999996</v>
      </c>
      <c r="BQ14" s="459">
        <v>-7.3632059999999999</v>
      </c>
      <c r="BR14" s="459">
        <v>-8.5739750000000008</v>
      </c>
      <c r="BS14" s="459">
        <v>-8.2712730000000008</v>
      </c>
      <c r="BT14" s="459">
        <v>-8.5015180000000008</v>
      </c>
      <c r="BU14" s="459">
        <v>-8.6674059999999997</v>
      </c>
      <c r="BV14" s="459">
        <v>-9.6073640000000005</v>
      </c>
    </row>
    <row r="15" spans="1:74" s="743" customFormat="1" ht="11.05" customHeight="1" x14ac:dyDescent="0.2">
      <c r="A15" s="742" t="s">
        <v>120</v>
      </c>
      <c r="B15" s="748" t="s">
        <v>1377</v>
      </c>
      <c r="C15" s="365">
        <v>0.52455799999999997</v>
      </c>
      <c r="D15" s="365">
        <v>0.30868699999999999</v>
      </c>
      <c r="E15" s="365">
        <v>0.24052100000000001</v>
      </c>
      <c r="F15" s="365">
        <v>0.50926800000000005</v>
      </c>
      <c r="G15" s="365">
        <v>0.51217800000000002</v>
      </c>
      <c r="H15" s="365">
        <v>0.50891799999999998</v>
      </c>
      <c r="I15" s="365">
        <v>0.56406699999999999</v>
      </c>
      <c r="J15" s="365">
        <v>0.36813000000000001</v>
      </c>
      <c r="K15" s="365">
        <v>0.20172599999999999</v>
      </c>
      <c r="L15" s="365">
        <v>0.52549999999999997</v>
      </c>
      <c r="M15" s="365">
        <v>0.43571599999999999</v>
      </c>
      <c r="N15" s="365">
        <v>0.689079</v>
      </c>
      <c r="O15" s="365">
        <v>0.50270199999999998</v>
      </c>
      <c r="P15" s="365">
        <v>0.28925400000000001</v>
      </c>
      <c r="Q15" s="365">
        <v>0.52970899999999999</v>
      </c>
      <c r="R15" s="365">
        <v>0.68416500000000002</v>
      </c>
      <c r="S15" s="365">
        <v>0.32450899999999999</v>
      </c>
      <c r="T15" s="365">
        <v>0.62746999999999997</v>
      </c>
      <c r="U15" s="365">
        <v>0.65998699999999999</v>
      </c>
      <c r="V15" s="365">
        <v>0.77902899999999997</v>
      </c>
      <c r="W15" s="365">
        <v>0.53134199999999998</v>
      </c>
      <c r="X15" s="365">
        <v>0.40368100000000001</v>
      </c>
      <c r="Y15" s="365">
        <v>0.68949099999999997</v>
      </c>
      <c r="Z15" s="365">
        <v>0.292128</v>
      </c>
      <c r="AA15" s="365">
        <v>0.43973600000000002</v>
      </c>
      <c r="AB15" s="365">
        <v>0.29964200000000002</v>
      </c>
      <c r="AC15" s="365">
        <v>0.28083599999999997</v>
      </c>
      <c r="AD15" s="365">
        <v>0.42641400000000002</v>
      </c>
      <c r="AE15" s="365">
        <v>0.305446</v>
      </c>
      <c r="AF15" s="365">
        <v>0.282364</v>
      </c>
      <c r="AG15" s="365">
        <v>0.32570700000000002</v>
      </c>
      <c r="AH15" s="365">
        <v>0.35474099999999997</v>
      </c>
      <c r="AI15" s="365">
        <v>0.313973</v>
      </c>
      <c r="AJ15" s="365">
        <v>0.41334900000000002</v>
      </c>
      <c r="AK15" s="365">
        <v>0.335148</v>
      </c>
      <c r="AL15" s="365">
        <v>0.232768</v>
      </c>
      <c r="AM15" s="365">
        <v>9.3540999999999999E-2</v>
      </c>
      <c r="AN15" s="365">
        <v>0.15052699999999999</v>
      </c>
      <c r="AO15" s="365">
        <v>8.4850999999999996E-2</v>
      </c>
      <c r="AP15" s="365">
        <v>0.25353900000000001</v>
      </c>
      <c r="AQ15" s="365">
        <v>7.9714999999999994E-2</v>
      </c>
      <c r="AR15" s="365">
        <v>0.20256399999999999</v>
      </c>
      <c r="AS15" s="365">
        <v>0.18488070323</v>
      </c>
      <c r="AT15" s="365">
        <v>0.28809200000000001</v>
      </c>
      <c r="AU15" s="365">
        <v>0.24795600000000001</v>
      </c>
      <c r="AV15" s="365">
        <v>0.118162</v>
      </c>
      <c r="AW15" s="365">
        <v>0.16708500000000001</v>
      </c>
      <c r="AX15" s="365">
        <v>0.30833820000000001</v>
      </c>
      <c r="AY15" s="922">
        <v>0.15024190000000001</v>
      </c>
      <c r="AZ15" s="376">
        <v>0.1195427</v>
      </c>
      <c r="BA15" s="376">
        <v>0.30625039999999998</v>
      </c>
      <c r="BB15" s="376">
        <v>0.2427665</v>
      </c>
      <c r="BC15" s="376">
        <v>0.23757239999999999</v>
      </c>
      <c r="BD15" s="376">
        <v>0.29171010000000003</v>
      </c>
      <c r="BE15" s="376">
        <v>0.42105789999999998</v>
      </c>
      <c r="BF15" s="376">
        <v>0.3449661</v>
      </c>
      <c r="BG15" s="376">
        <v>0.32857930000000002</v>
      </c>
      <c r="BH15" s="376">
        <v>0.2523975</v>
      </c>
      <c r="BI15" s="376">
        <v>0.20876710000000001</v>
      </c>
      <c r="BJ15" s="376">
        <v>0.3367347</v>
      </c>
      <c r="BK15" s="376">
        <v>0.1512259</v>
      </c>
      <c r="BL15" s="376">
        <v>0.1179548</v>
      </c>
      <c r="BM15" s="376">
        <v>0.297846</v>
      </c>
      <c r="BN15" s="376">
        <v>0.23219629999999999</v>
      </c>
      <c r="BO15" s="376">
        <v>0.22819990000000001</v>
      </c>
      <c r="BP15" s="376">
        <v>0.28383059999999999</v>
      </c>
      <c r="BQ15" s="376">
        <v>0.41550120000000001</v>
      </c>
      <c r="BR15" s="376">
        <v>0.34225709999999998</v>
      </c>
      <c r="BS15" s="376">
        <v>0.33175450000000001</v>
      </c>
      <c r="BT15" s="376">
        <v>0.25782909999999998</v>
      </c>
      <c r="BU15" s="376">
        <v>0.21555379999999999</v>
      </c>
      <c r="BV15" s="376">
        <v>0.33879330000000002</v>
      </c>
    </row>
    <row r="16" spans="1:74" s="743" customFormat="1" ht="11.05" customHeight="1" x14ac:dyDescent="0.2">
      <c r="A16" s="742" t="s">
        <v>121</v>
      </c>
      <c r="B16" s="748" t="s">
        <v>1378</v>
      </c>
      <c r="C16" s="365">
        <v>6.0210619999999997</v>
      </c>
      <c r="D16" s="365">
        <v>6.9903919999999999</v>
      </c>
      <c r="E16" s="365">
        <v>7.728281</v>
      </c>
      <c r="F16" s="365">
        <v>6.8433159999999997</v>
      </c>
      <c r="G16" s="365">
        <v>7.4818040000000003</v>
      </c>
      <c r="H16" s="365">
        <v>7.6923570000000003</v>
      </c>
      <c r="I16" s="365">
        <v>6.4459609999999996</v>
      </c>
      <c r="J16" s="365">
        <v>7.3532570000000002</v>
      </c>
      <c r="K16" s="365">
        <v>6.7955589999999999</v>
      </c>
      <c r="L16" s="365">
        <v>7.5163229999999999</v>
      </c>
      <c r="M16" s="365">
        <v>6.8342349999999996</v>
      </c>
      <c r="N16" s="365">
        <v>7.4128109999999996</v>
      </c>
      <c r="O16" s="365">
        <v>5.5184069999999998</v>
      </c>
      <c r="P16" s="365">
        <v>7.3052520000000003</v>
      </c>
      <c r="Q16" s="365">
        <v>7.5775410000000001</v>
      </c>
      <c r="R16" s="365">
        <v>7.8026580000000001</v>
      </c>
      <c r="S16" s="365">
        <v>7.5378069999999999</v>
      </c>
      <c r="T16" s="365">
        <v>8.0921520000000005</v>
      </c>
      <c r="U16" s="365">
        <v>6.2888330000000003</v>
      </c>
      <c r="V16" s="365">
        <v>7.5453039999999998</v>
      </c>
      <c r="W16" s="365">
        <v>7.2803190000000004</v>
      </c>
      <c r="X16" s="365">
        <v>6.7815200000000004</v>
      </c>
      <c r="Y16" s="365">
        <v>7.2859179999999997</v>
      </c>
      <c r="Z16" s="365">
        <v>6.9400250000000003</v>
      </c>
      <c r="AA16" s="365">
        <v>7.0815340000000004</v>
      </c>
      <c r="AB16" s="365">
        <v>8.2554580000000009</v>
      </c>
      <c r="AC16" s="365">
        <v>9.1918849999999992</v>
      </c>
      <c r="AD16" s="365">
        <v>7.8375399999999997</v>
      </c>
      <c r="AE16" s="365">
        <v>8.4295899999999993</v>
      </c>
      <c r="AF16" s="365">
        <v>8.4368829999999999</v>
      </c>
      <c r="AG16" s="365">
        <v>6.7011849999999997</v>
      </c>
      <c r="AH16" s="365">
        <v>9.1193460000000002</v>
      </c>
      <c r="AI16" s="365">
        <v>8.8156429999999997</v>
      </c>
      <c r="AJ16" s="365">
        <v>9.2052949999999996</v>
      </c>
      <c r="AK16" s="365">
        <v>8.3880320000000008</v>
      </c>
      <c r="AL16" s="365">
        <v>8.7456720000000008</v>
      </c>
      <c r="AM16" s="365">
        <v>8.4111130000000003</v>
      </c>
      <c r="AN16" s="365">
        <v>9.1190320000000007</v>
      </c>
      <c r="AO16" s="365">
        <v>9.2754820000000002</v>
      </c>
      <c r="AP16" s="365">
        <v>6.84293</v>
      </c>
      <c r="AQ16" s="365">
        <v>8.9379650000000002</v>
      </c>
      <c r="AR16" s="365">
        <v>10.011162000000001</v>
      </c>
      <c r="AS16" s="365">
        <v>8.7603480000000005</v>
      </c>
      <c r="AT16" s="365">
        <v>9.0938250000000007</v>
      </c>
      <c r="AU16" s="365">
        <v>9.4527800000000006</v>
      </c>
      <c r="AV16" s="365">
        <v>8.9676329999999993</v>
      </c>
      <c r="AW16" s="365">
        <v>9.4212279999999993</v>
      </c>
      <c r="AX16" s="365">
        <v>9.2949277581</v>
      </c>
      <c r="AY16" s="922">
        <v>8.6657150000000005</v>
      </c>
      <c r="AZ16" s="376">
        <v>6.9416929999999999</v>
      </c>
      <c r="BA16" s="376">
        <v>8.7519030000000004</v>
      </c>
      <c r="BB16" s="376">
        <v>7.928229</v>
      </c>
      <c r="BC16" s="376">
        <v>7.9415659999999999</v>
      </c>
      <c r="BD16" s="376">
        <v>8.1910410000000002</v>
      </c>
      <c r="BE16" s="376">
        <v>7.832128</v>
      </c>
      <c r="BF16" s="376">
        <v>8.9049309999999995</v>
      </c>
      <c r="BG16" s="376">
        <v>8.4168839999999996</v>
      </c>
      <c r="BH16" s="376">
        <v>8.8397889999999997</v>
      </c>
      <c r="BI16" s="376">
        <v>9.0826419999999999</v>
      </c>
      <c r="BJ16" s="376">
        <v>10.138299999999999</v>
      </c>
      <c r="BK16" s="376">
        <v>8.4641749999999991</v>
      </c>
      <c r="BL16" s="376">
        <v>7.7319399999999998</v>
      </c>
      <c r="BM16" s="376">
        <v>8.766769</v>
      </c>
      <c r="BN16" s="376">
        <v>7.793431</v>
      </c>
      <c r="BO16" s="376">
        <v>7.7395160000000001</v>
      </c>
      <c r="BP16" s="376">
        <v>8.0548350000000006</v>
      </c>
      <c r="BQ16" s="376">
        <v>7.778708</v>
      </c>
      <c r="BR16" s="376">
        <v>8.9162320000000008</v>
      </c>
      <c r="BS16" s="376">
        <v>8.6030280000000001</v>
      </c>
      <c r="BT16" s="376">
        <v>8.759347</v>
      </c>
      <c r="BU16" s="376">
        <v>8.8829600000000006</v>
      </c>
      <c r="BV16" s="376">
        <v>9.9461580000000005</v>
      </c>
    </row>
    <row r="17" spans="1:74" ht="11.05" customHeight="1" x14ac:dyDescent="0.2">
      <c r="A17" s="48" t="s">
        <v>122</v>
      </c>
      <c r="B17" s="749" t="s">
        <v>1379</v>
      </c>
      <c r="C17" s="365">
        <v>3.4030819999999999</v>
      </c>
      <c r="D17" s="365">
        <v>3.5630090000000001</v>
      </c>
      <c r="E17" s="365">
        <v>3.3368250000000002</v>
      </c>
      <c r="F17" s="365">
        <v>3.713679</v>
      </c>
      <c r="G17" s="365">
        <v>3.722153</v>
      </c>
      <c r="H17" s="365">
        <v>4.2473400000000003</v>
      </c>
      <c r="I17" s="365">
        <v>3.3303739999999999</v>
      </c>
      <c r="J17" s="365">
        <v>4.0544070000000003</v>
      </c>
      <c r="K17" s="365">
        <v>3.9137189999999999</v>
      </c>
      <c r="L17" s="365">
        <v>4.3430429999999998</v>
      </c>
      <c r="M17" s="365">
        <v>3.2910840000000001</v>
      </c>
      <c r="N17" s="365">
        <v>4.0515299999999996</v>
      </c>
      <c r="O17" s="365">
        <v>2.8675670000000002</v>
      </c>
      <c r="P17" s="365">
        <v>3.9834839999999998</v>
      </c>
      <c r="Q17" s="365">
        <v>3.6464560000000001</v>
      </c>
      <c r="R17" s="365">
        <v>3.9406050000000001</v>
      </c>
      <c r="S17" s="365">
        <v>4.4709810000000001</v>
      </c>
      <c r="T17" s="365">
        <v>4.6886659999999996</v>
      </c>
      <c r="U17" s="365">
        <v>3.8087960000000001</v>
      </c>
      <c r="V17" s="365">
        <v>3.507873</v>
      </c>
      <c r="W17" s="365">
        <v>4.1654010000000001</v>
      </c>
      <c r="X17" s="365">
        <v>3.9011010000000002</v>
      </c>
      <c r="Y17" s="365">
        <v>3.9591319999999999</v>
      </c>
      <c r="Z17" s="365">
        <v>3.5378409999999998</v>
      </c>
      <c r="AA17" s="365">
        <v>3.947028</v>
      </c>
      <c r="AB17" s="365">
        <v>4.0777049999999999</v>
      </c>
      <c r="AC17" s="365">
        <v>4.0592689999999996</v>
      </c>
      <c r="AD17" s="365">
        <v>3.9838260000000001</v>
      </c>
      <c r="AE17" s="365">
        <v>4.5199309999999997</v>
      </c>
      <c r="AF17" s="365">
        <v>4.2302920000000004</v>
      </c>
      <c r="AG17" s="365">
        <v>3.8586070000000001</v>
      </c>
      <c r="AH17" s="365">
        <v>5.1284859999999997</v>
      </c>
      <c r="AI17" s="365">
        <v>4.537738</v>
      </c>
      <c r="AJ17" s="365">
        <v>4.2559519999999997</v>
      </c>
      <c r="AK17" s="365">
        <v>4.2799670000000001</v>
      </c>
      <c r="AL17" s="365">
        <v>4.2029579999999997</v>
      </c>
      <c r="AM17" s="365">
        <v>3.9445209999999999</v>
      </c>
      <c r="AN17" s="365">
        <v>4.9249700000000001</v>
      </c>
      <c r="AO17" s="365">
        <v>5.4571990000000001</v>
      </c>
      <c r="AP17" s="365">
        <v>3.4464700000000001</v>
      </c>
      <c r="AQ17" s="365">
        <v>4.407025</v>
      </c>
      <c r="AR17" s="365">
        <v>5.9065209999999997</v>
      </c>
      <c r="AS17" s="365">
        <v>4.3536180800000004</v>
      </c>
      <c r="AT17" s="365">
        <v>4.2591830000000002</v>
      </c>
      <c r="AU17" s="365">
        <v>4.8755280000000001</v>
      </c>
      <c r="AV17" s="365">
        <v>4.2420090912999999</v>
      </c>
      <c r="AW17" s="365">
        <v>5.4534670815000004</v>
      </c>
      <c r="AX17" s="365">
        <v>5.5857791111999999</v>
      </c>
      <c r="AY17" s="922">
        <v>4.6654999999999998</v>
      </c>
      <c r="AZ17" s="376">
        <v>3.4104000000000001</v>
      </c>
      <c r="BA17" s="376">
        <v>4.2934999999999999</v>
      </c>
      <c r="BB17" s="376">
        <v>4.149</v>
      </c>
      <c r="BC17" s="376">
        <v>4.2717999999999998</v>
      </c>
      <c r="BD17" s="376">
        <v>4.1159999999999997</v>
      </c>
      <c r="BE17" s="376">
        <v>3.8191999999999999</v>
      </c>
      <c r="BF17" s="376">
        <v>4.4608999999999996</v>
      </c>
      <c r="BG17" s="376">
        <v>4.2359999999999998</v>
      </c>
      <c r="BH17" s="376">
        <v>4.3647999999999998</v>
      </c>
      <c r="BI17" s="376">
        <v>4.173</v>
      </c>
      <c r="BJ17" s="376">
        <v>4.5663</v>
      </c>
      <c r="BK17" s="376">
        <v>3.7571219999999999</v>
      </c>
      <c r="BL17" s="376">
        <v>3.6203189999999998</v>
      </c>
      <c r="BM17" s="376">
        <v>4.3864070000000002</v>
      </c>
      <c r="BN17" s="376">
        <v>4.2899159999999998</v>
      </c>
      <c r="BO17" s="376">
        <v>4.4143540000000003</v>
      </c>
      <c r="BP17" s="376">
        <v>4.2779489999999996</v>
      </c>
      <c r="BQ17" s="376">
        <v>3.915235</v>
      </c>
      <c r="BR17" s="376">
        <v>4.5290039999999996</v>
      </c>
      <c r="BS17" s="376">
        <v>4.3049160000000004</v>
      </c>
      <c r="BT17" s="376">
        <v>4.3585130000000003</v>
      </c>
      <c r="BU17" s="376">
        <v>4.17591</v>
      </c>
      <c r="BV17" s="376">
        <v>4.5321069999999999</v>
      </c>
    </row>
    <row r="18" spans="1:74" ht="11.05" customHeight="1" x14ac:dyDescent="0.2">
      <c r="A18" s="48" t="s">
        <v>123</v>
      </c>
      <c r="B18" s="749" t="s">
        <v>1380</v>
      </c>
      <c r="C18" s="365">
        <v>2.6179800000000002</v>
      </c>
      <c r="D18" s="365">
        <v>3.4273829999999998</v>
      </c>
      <c r="E18" s="365">
        <v>4.3914559999999998</v>
      </c>
      <c r="F18" s="365">
        <v>3.1296369999999998</v>
      </c>
      <c r="G18" s="365">
        <v>3.7596509999999999</v>
      </c>
      <c r="H18" s="365">
        <v>3.445017</v>
      </c>
      <c r="I18" s="365">
        <v>3.1155870000000001</v>
      </c>
      <c r="J18" s="365">
        <v>3.2988499999999998</v>
      </c>
      <c r="K18" s="365">
        <v>2.88184</v>
      </c>
      <c r="L18" s="365">
        <v>3.1732800000000001</v>
      </c>
      <c r="M18" s="365">
        <v>3.5431509999999999</v>
      </c>
      <c r="N18" s="365">
        <v>3.361281</v>
      </c>
      <c r="O18" s="365">
        <v>2.6508400000000001</v>
      </c>
      <c r="P18" s="365">
        <v>3.3217680000000001</v>
      </c>
      <c r="Q18" s="365">
        <v>3.9310849999999999</v>
      </c>
      <c r="R18" s="365">
        <v>3.862053</v>
      </c>
      <c r="S18" s="365">
        <v>3.0668259999999998</v>
      </c>
      <c r="T18" s="365">
        <v>3.403486</v>
      </c>
      <c r="U18" s="365">
        <v>2.4800369999999998</v>
      </c>
      <c r="V18" s="365">
        <v>4.0374309999999998</v>
      </c>
      <c r="W18" s="365">
        <v>3.1149179999999999</v>
      </c>
      <c r="X18" s="365">
        <v>2.8804189999999998</v>
      </c>
      <c r="Y18" s="365">
        <v>3.3267859999999998</v>
      </c>
      <c r="Z18" s="365">
        <v>3.4021840000000001</v>
      </c>
      <c r="AA18" s="365">
        <v>3.134506</v>
      </c>
      <c r="AB18" s="365">
        <v>4.177753</v>
      </c>
      <c r="AC18" s="365">
        <v>5.1326159999999996</v>
      </c>
      <c r="AD18" s="365">
        <v>3.8537140000000001</v>
      </c>
      <c r="AE18" s="365">
        <v>3.909659</v>
      </c>
      <c r="AF18" s="365">
        <v>4.2065910000000004</v>
      </c>
      <c r="AG18" s="365">
        <v>2.842578</v>
      </c>
      <c r="AH18" s="365">
        <v>3.9908600000000001</v>
      </c>
      <c r="AI18" s="365">
        <v>4.2779049999999996</v>
      </c>
      <c r="AJ18" s="365">
        <v>4.9493429999999998</v>
      </c>
      <c r="AK18" s="365">
        <v>4.1080649999999999</v>
      </c>
      <c r="AL18" s="365">
        <v>4.5427140000000001</v>
      </c>
      <c r="AM18" s="365">
        <v>4.4665920000000003</v>
      </c>
      <c r="AN18" s="365">
        <v>4.1940619999999997</v>
      </c>
      <c r="AO18" s="365">
        <v>3.8182830000000001</v>
      </c>
      <c r="AP18" s="365">
        <v>3.3964599999999998</v>
      </c>
      <c r="AQ18" s="365">
        <v>4.5309400000000002</v>
      </c>
      <c r="AR18" s="365">
        <v>4.104641</v>
      </c>
      <c r="AS18" s="365">
        <v>4.4067340378999997</v>
      </c>
      <c r="AT18" s="365">
        <v>4.8346419999999997</v>
      </c>
      <c r="AU18" s="365">
        <v>4.5772519999999997</v>
      </c>
      <c r="AV18" s="365">
        <v>4.7256270000000002</v>
      </c>
      <c r="AW18" s="365">
        <v>3.9677560000000001</v>
      </c>
      <c r="AX18" s="365">
        <v>3.7091486469000001</v>
      </c>
      <c r="AY18" s="922">
        <v>4.0002149999999999</v>
      </c>
      <c r="AZ18" s="376">
        <v>3.5312929999999998</v>
      </c>
      <c r="BA18" s="376">
        <v>4.4584029999999997</v>
      </c>
      <c r="BB18" s="376">
        <v>3.7792289999999999</v>
      </c>
      <c r="BC18" s="376">
        <v>3.6697660000000001</v>
      </c>
      <c r="BD18" s="376">
        <v>4.0750409999999997</v>
      </c>
      <c r="BE18" s="376">
        <v>4.0129279999999996</v>
      </c>
      <c r="BF18" s="376">
        <v>4.4440309999999998</v>
      </c>
      <c r="BG18" s="376">
        <v>4.1808839999999998</v>
      </c>
      <c r="BH18" s="376">
        <v>4.4749889999999999</v>
      </c>
      <c r="BI18" s="376">
        <v>4.9096419999999998</v>
      </c>
      <c r="BJ18" s="376">
        <v>5.5720010000000002</v>
      </c>
      <c r="BK18" s="376">
        <v>4.707052</v>
      </c>
      <c r="BL18" s="376">
        <v>4.1116210000000004</v>
      </c>
      <c r="BM18" s="376">
        <v>4.3803619999999999</v>
      </c>
      <c r="BN18" s="376">
        <v>3.503514</v>
      </c>
      <c r="BO18" s="376">
        <v>3.3251629999999999</v>
      </c>
      <c r="BP18" s="376">
        <v>3.7768860000000002</v>
      </c>
      <c r="BQ18" s="376">
        <v>3.8634729999999999</v>
      </c>
      <c r="BR18" s="376">
        <v>4.3872280000000003</v>
      </c>
      <c r="BS18" s="376">
        <v>4.2981119999999997</v>
      </c>
      <c r="BT18" s="376">
        <v>4.4008339999999997</v>
      </c>
      <c r="BU18" s="376">
        <v>4.7070499999999997</v>
      </c>
      <c r="BV18" s="376">
        <v>5.4140509999999997</v>
      </c>
    </row>
    <row r="19" spans="1:74" s="295" customFormat="1" ht="11.05" customHeight="1" x14ac:dyDescent="0.2">
      <c r="A19" s="460" t="s">
        <v>119</v>
      </c>
      <c r="B19" s="747" t="s">
        <v>1381</v>
      </c>
      <c r="C19" s="34">
        <v>1.83518</v>
      </c>
      <c r="D19" s="34">
        <v>-0.87673999999999996</v>
      </c>
      <c r="E19" s="34">
        <v>5.2760000000000001E-2</v>
      </c>
      <c r="F19" s="34">
        <v>9.6759999999999999E-2</v>
      </c>
      <c r="G19" s="34">
        <v>8.8370000000000004E-2</v>
      </c>
      <c r="H19" s="34">
        <v>8.2729999999999998E-2</v>
      </c>
      <c r="I19" s="34">
        <v>0.94086999999999998</v>
      </c>
      <c r="J19" s="34">
        <v>1.43425</v>
      </c>
      <c r="K19" s="34">
        <v>0.94340999999999997</v>
      </c>
      <c r="L19" s="34">
        <v>1.6029999999999999E-2</v>
      </c>
      <c r="M19" s="34">
        <v>4.8599999999999997E-3</v>
      </c>
      <c r="N19" s="34">
        <v>8.5199999999999998E-3</v>
      </c>
      <c r="O19" s="34">
        <v>-0.10069859482</v>
      </c>
      <c r="P19" s="34">
        <v>-0.24638706901999999</v>
      </c>
      <c r="Q19" s="34">
        <v>-0.31413086432999998</v>
      </c>
      <c r="R19" s="34">
        <v>-0.12680815079999999</v>
      </c>
      <c r="S19" s="34">
        <v>-0.39862661378999997</v>
      </c>
      <c r="T19" s="34">
        <v>-0.39739254174999999</v>
      </c>
      <c r="U19" s="34">
        <v>0.15783847093</v>
      </c>
      <c r="V19" s="34">
        <v>0.12460111391000001</v>
      </c>
      <c r="W19" s="34">
        <v>-0.13044463192</v>
      </c>
      <c r="X19" s="34">
        <v>-0.40106062110000001</v>
      </c>
      <c r="Y19" s="34">
        <v>-0.18320493814</v>
      </c>
      <c r="Z19" s="34">
        <v>0.20931444084</v>
      </c>
      <c r="AA19" s="34">
        <v>-0.626</v>
      </c>
      <c r="AB19" s="34">
        <v>-1.0069999999999999</v>
      </c>
      <c r="AC19" s="34">
        <v>6.3E-2</v>
      </c>
      <c r="AD19" s="34">
        <v>9.8000000000000004E-2</v>
      </c>
      <c r="AE19" s="34">
        <v>9.6000000000000002E-2</v>
      </c>
      <c r="AF19" s="34">
        <v>0.104</v>
      </c>
      <c r="AG19" s="34">
        <v>1.0409999999999999</v>
      </c>
      <c r="AH19" s="34">
        <v>1.5149999999999999</v>
      </c>
      <c r="AI19" s="34">
        <v>1.03</v>
      </c>
      <c r="AJ19" s="34">
        <v>1.7999999999999999E-2</v>
      </c>
      <c r="AK19" s="34">
        <v>2.3E-2</v>
      </c>
      <c r="AL19" s="34">
        <v>3.7999999999999999E-2</v>
      </c>
      <c r="AM19" s="34">
        <v>-0.622</v>
      </c>
      <c r="AN19" s="34">
        <v>-0.99399999999999999</v>
      </c>
      <c r="AO19" s="34">
        <v>5.3999999999999999E-2</v>
      </c>
      <c r="AP19" s="34">
        <v>8.7999999999999995E-2</v>
      </c>
      <c r="AQ19" s="34">
        <v>8.1000000000000003E-2</v>
      </c>
      <c r="AR19" s="34">
        <v>8.6999999999999994E-2</v>
      </c>
      <c r="AS19" s="34">
        <v>1.016</v>
      </c>
      <c r="AT19" s="34">
        <v>1.494</v>
      </c>
      <c r="AU19" s="34">
        <v>1.012</v>
      </c>
      <c r="AV19" s="34">
        <v>5.0000000000000001E-3</v>
      </c>
      <c r="AW19" s="34">
        <v>1.2E-2</v>
      </c>
      <c r="AX19" s="34">
        <v>-7.9780200000000006E-3</v>
      </c>
      <c r="AY19" s="939">
        <v>0.2610944</v>
      </c>
      <c r="AZ19" s="459">
        <v>-0.81991190000000003</v>
      </c>
      <c r="BA19" s="459">
        <v>-4.1204200000000003E-2</v>
      </c>
      <c r="BB19" s="459">
        <v>-7.7909700000000004E-3</v>
      </c>
      <c r="BC19" s="459">
        <v>-1.0867999999999999E-2</v>
      </c>
      <c r="BD19" s="459">
        <v>-2.9951299999999999E-3</v>
      </c>
      <c r="BE19" s="459">
        <v>0.58387029999999995</v>
      </c>
      <c r="BF19" s="459">
        <v>0.86669300000000005</v>
      </c>
      <c r="BG19" s="459">
        <v>0.6253784</v>
      </c>
      <c r="BH19" s="459">
        <v>-3.7500199999999997E-2</v>
      </c>
      <c r="BI19" s="459">
        <v>-2.53665E-2</v>
      </c>
      <c r="BJ19" s="459">
        <v>-8.9461699999999998E-3</v>
      </c>
      <c r="BK19" s="459">
        <v>0.27340979999999998</v>
      </c>
      <c r="BL19" s="459">
        <v>-0.81857769999999996</v>
      </c>
      <c r="BM19" s="459">
        <v>-7.1682599999999999E-2</v>
      </c>
      <c r="BN19" s="459">
        <v>-4.4001699999999998E-2</v>
      </c>
      <c r="BO19" s="459">
        <v>-5.3198700000000002E-2</v>
      </c>
      <c r="BP19" s="459">
        <v>-4.1231700000000003E-2</v>
      </c>
      <c r="BQ19" s="459">
        <v>0.54167929999999997</v>
      </c>
      <c r="BR19" s="459">
        <v>0.82417890000000005</v>
      </c>
      <c r="BS19" s="459">
        <v>0.5806751</v>
      </c>
      <c r="BT19" s="459">
        <v>-8.4210300000000002E-2</v>
      </c>
      <c r="BU19" s="459">
        <v>-7.3205400000000004E-2</v>
      </c>
      <c r="BV19" s="459">
        <v>-4.6697700000000002E-2</v>
      </c>
    </row>
    <row r="20" spans="1:74" ht="11.05" customHeight="1" x14ac:dyDescent="0.2">
      <c r="A20" s="47"/>
      <c r="B20" s="743"/>
      <c r="C20" s="449"/>
      <c r="D20" s="449"/>
      <c r="E20" s="449"/>
      <c r="F20" s="449"/>
      <c r="G20" s="449"/>
      <c r="H20" s="449"/>
      <c r="I20" s="449"/>
      <c r="J20" s="449"/>
      <c r="K20" s="449"/>
      <c r="L20" s="449"/>
      <c r="M20" s="449"/>
      <c r="N20" s="449"/>
      <c r="O20" s="449"/>
      <c r="P20" s="449"/>
      <c r="Q20" s="449"/>
      <c r="R20" s="449"/>
      <c r="S20" s="449"/>
      <c r="T20" s="449"/>
      <c r="U20" s="449"/>
      <c r="V20" s="449"/>
      <c r="W20" s="449"/>
      <c r="X20" s="449"/>
      <c r="Y20" s="449"/>
      <c r="Z20" s="449"/>
      <c r="AA20" s="449"/>
      <c r="AB20" s="449"/>
      <c r="AC20" s="449"/>
      <c r="AD20" s="449"/>
      <c r="AE20" s="449"/>
      <c r="AF20" s="449"/>
      <c r="AG20" s="449"/>
      <c r="AH20" s="449"/>
      <c r="AI20" s="449"/>
      <c r="AJ20" s="449"/>
      <c r="AK20" s="449"/>
      <c r="AL20" s="449"/>
      <c r="AM20" s="449"/>
      <c r="AN20" s="449"/>
      <c r="AO20" s="449"/>
      <c r="AP20" s="449"/>
      <c r="AQ20" s="449"/>
      <c r="AR20" s="449"/>
      <c r="AS20" s="449"/>
      <c r="AT20" s="449"/>
      <c r="AU20" s="449"/>
      <c r="AV20" s="449"/>
      <c r="AW20" s="449"/>
      <c r="AX20" s="449"/>
      <c r="AY20" s="959"/>
      <c r="AZ20" s="455"/>
      <c r="BA20" s="455"/>
      <c r="BB20" s="455"/>
      <c r="BC20" s="455"/>
      <c r="BD20" s="455"/>
      <c r="BE20" s="455"/>
      <c r="BF20" s="455"/>
      <c r="BG20" s="455"/>
      <c r="BH20" s="455"/>
      <c r="BI20" s="455"/>
      <c r="BJ20" s="455"/>
      <c r="BK20" s="455"/>
      <c r="BL20" s="455"/>
      <c r="BM20" s="455"/>
      <c r="BN20" s="455"/>
      <c r="BO20" s="455"/>
      <c r="BP20" s="455"/>
      <c r="BQ20" s="455"/>
      <c r="BR20" s="455"/>
      <c r="BS20" s="455"/>
      <c r="BT20" s="455"/>
      <c r="BU20" s="455"/>
      <c r="BV20" s="455"/>
    </row>
    <row r="21" spans="1:74" ht="11.05" customHeight="1" x14ac:dyDescent="0.2">
      <c r="A21" s="47"/>
      <c r="B21" s="295" t="s">
        <v>1382</v>
      </c>
      <c r="C21" s="449"/>
      <c r="D21" s="449"/>
      <c r="E21" s="449"/>
      <c r="F21" s="449"/>
      <c r="G21" s="449"/>
      <c r="H21" s="449"/>
      <c r="I21" s="449"/>
      <c r="J21" s="449"/>
      <c r="K21" s="449"/>
      <c r="L21" s="449"/>
      <c r="M21" s="449"/>
      <c r="N21" s="449"/>
      <c r="O21" s="449"/>
      <c r="P21" s="449"/>
      <c r="Q21" s="449"/>
      <c r="R21" s="449"/>
      <c r="S21" s="449"/>
      <c r="T21" s="449"/>
      <c r="U21" s="449"/>
      <c r="V21" s="449"/>
      <c r="W21" s="449"/>
      <c r="X21" s="449"/>
      <c r="Y21" s="449"/>
      <c r="Z21" s="449"/>
      <c r="AA21" s="449"/>
      <c r="AB21" s="449"/>
      <c r="AC21" s="449"/>
      <c r="AD21" s="449"/>
      <c r="AE21" s="449"/>
      <c r="AF21" s="449"/>
      <c r="AG21" s="449"/>
      <c r="AH21" s="449"/>
      <c r="AI21" s="449"/>
      <c r="AJ21" s="449"/>
      <c r="AK21" s="449"/>
      <c r="AL21" s="449"/>
      <c r="AM21" s="449"/>
      <c r="AN21" s="449"/>
      <c r="AO21" s="449"/>
      <c r="AP21" s="449"/>
      <c r="AQ21" s="449"/>
      <c r="AR21" s="449"/>
      <c r="AS21" s="449"/>
      <c r="AT21" s="449"/>
      <c r="AU21" s="449"/>
      <c r="AV21" s="449"/>
      <c r="AW21" s="449"/>
      <c r="AX21" s="449"/>
      <c r="AY21" s="959"/>
      <c r="AZ21" s="455"/>
      <c r="BA21" s="455"/>
      <c r="BB21" s="455"/>
      <c r="BC21" s="455"/>
      <c r="BD21" s="455"/>
      <c r="BE21" s="455"/>
      <c r="BF21" s="455"/>
      <c r="BG21" s="455"/>
      <c r="BH21" s="455"/>
      <c r="BI21" s="455"/>
      <c r="BJ21" s="455"/>
      <c r="BK21" s="455"/>
      <c r="BL21" s="455"/>
      <c r="BM21" s="455"/>
      <c r="BN21" s="455"/>
      <c r="BO21" s="455"/>
      <c r="BP21" s="455"/>
      <c r="BQ21" s="455"/>
      <c r="BR21" s="455"/>
      <c r="BS21" s="455"/>
      <c r="BT21" s="455"/>
      <c r="BU21" s="455"/>
      <c r="BV21" s="455"/>
    </row>
    <row r="22" spans="1:74" s="295" customFormat="1" ht="11.05" customHeight="1" x14ac:dyDescent="0.2">
      <c r="A22" s="458" t="s">
        <v>133</v>
      </c>
      <c r="B22" s="744" t="s">
        <v>1383</v>
      </c>
      <c r="C22" s="34">
        <v>49.009761674000003</v>
      </c>
      <c r="D22" s="34">
        <v>51.520742167999998</v>
      </c>
      <c r="E22" s="34">
        <v>38.330783930999999</v>
      </c>
      <c r="F22" s="34">
        <v>33.633784050000003</v>
      </c>
      <c r="G22" s="34">
        <v>39.281848803000003</v>
      </c>
      <c r="H22" s="34">
        <v>51.589706790000001</v>
      </c>
      <c r="I22" s="34">
        <v>60.022262775000002</v>
      </c>
      <c r="J22" s="34">
        <v>59.903693634</v>
      </c>
      <c r="K22" s="34">
        <v>47.960249910000002</v>
      </c>
      <c r="L22" s="34">
        <v>39.435283179000002</v>
      </c>
      <c r="M22" s="34">
        <v>36.623472419999999</v>
      </c>
      <c r="N22" s="34">
        <v>38.367695847999997</v>
      </c>
      <c r="O22" s="34">
        <v>52.532774033999999</v>
      </c>
      <c r="P22" s="34">
        <v>43.693880972000002</v>
      </c>
      <c r="Q22" s="34">
        <v>38.218616445000002</v>
      </c>
      <c r="R22" s="34">
        <v>34.553562149999998</v>
      </c>
      <c r="S22" s="34">
        <v>38.843298312999998</v>
      </c>
      <c r="T22" s="34">
        <v>45.339655229999998</v>
      </c>
      <c r="U22" s="34">
        <v>53.059303763999999</v>
      </c>
      <c r="V22" s="34">
        <v>51.962850938000003</v>
      </c>
      <c r="W22" s="34">
        <v>40.842045900000002</v>
      </c>
      <c r="X22" s="34">
        <v>35.108945034000001</v>
      </c>
      <c r="Y22" s="34">
        <v>35.986838069999997</v>
      </c>
      <c r="Z22" s="34">
        <v>45.392050513999997</v>
      </c>
      <c r="AA22" s="34">
        <v>39.086708391000002</v>
      </c>
      <c r="AB22" s="34">
        <v>30.343000828000001</v>
      </c>
      <c r="AC22" s="34">
        <v>32.321369574999999</v>
      </c>
      <c r="AD22" s="34">
        <v>26.055296009999999</v>
      </c>
      <c r="AE22" s="34">
        <v>28.687868998999999</v>
      </c>
      <c r="AF22" s="34">
        <v>36.727088999999999</v>
      </c>
      <c r="AG22" s="34">
        <v>47.568216290000002</v>
      </c>
      <c r="AH22" s="34">
        <v>47.059060541000001</v>
      </c>
      <c r="AI22" s="34">
        <v>37.344524280000002</v>
      </c>
      <c r="AJ22" s="34">
        <v>32.726950727999998</v>
      </c>
      <c r="AK22" s="34">
        <v>32.802301649999997</v>
      </c>
      <c r="AL22" s="34">
        <v>35.231803335000002</v>
      </c>
      <c r="AM22" s="34">
        <v>45.652058859999997</v>
      </c>
      <c r="AN22" s="34">
        <v>29.116086014</v>
      </c>
      <c r="AO22" s="34">
        <v>25.529772984000001</v>
      </c>
      <c r="AP22" s="34">
        <v>24.31909911</v>
      </c>
      <c r="AQ22" s="34">
        <v>29.200644276999999</v>
      </c>
      <c r="AR22" s="34">
        <v>37.414446720000001</v>
      </c>
      <c r="AS22" s="34">
        <v>43.394422697000003</v>
      </c>
      <c r="AT22" s="34">
        <v>42.409802681000002</v>
      </c>
      <c r="AU22" s="34">
        <v>34.535339280000002</v>
      </c>
      <c r="AV22" s="34">
        <v>30.636231183</v>
      </c>
      <c r="AW22" s="34">
        <v>29.612817070999998</v>
      </c>
      <c r="AX22" s="34">
        <v>36.990699470000003</v>
      </c>
      <c r="AY22" s="939">
        <v>48.754359989999998</v>
      </c>
      <c r="AZ22" s="459">
        <v>31.11056</v>
      </c>
      <c r="BA22" s="459">
        <v>25.56249</v>
      </c>
      <c r="BB22" s="459">
        <v>21.616019999999999</v>
      </c>
      <c r="BC22" s="459">
        <v>25.646239999999999</v>
      </c>
      <c r="BD22" s="459">
        <v>34.172319999999999</v>
      </c>
      <c r="BE22" s="459">
        <v>46.495310000000003</v>
      </c>
      <c r="BF22" s="459">
        <v>46.636769999999999</v>
      </c>
      <c r="BG22" s="459">
        <v>36.619410000000002</v>
      </c>
      <c r="BH22" s="459">
        <v>31.08972</v>
      </c>
      <c r="BI22" s="459">
        <v>33.067950000000003</v>
      </c>
      <c r="BJ22" s="459">
        <v>42.202289999999998</v>
      </c>
      <c r="BK22" s="459">
        <v>44.373489999999997</v>
      </c>
      <c r="BL22" s="459">
        <v>32.247079999999997</v>
      </c>
      <c r="BM22" s="459">
        <v>25.51351</v>
      </c>
      <c r="BN22" s="459">
        <v>19.787600000000001</v>
      </c>
      <c r="BO22" s="459">
        <v>24.860199999999999</v>
      </c>
      <c r="BP22" s="459">
        <v>33.406239999999997</v>
      </c>
      <c r="BQ22" s="459">
        <v>45.351610000000001</v>
      </c>
      <c r="BR22" s="459">
        <v>45.87621</v>
      </c>
      <c r="BS22" s="459">
        <v>36.369059999999998</v>
      </c>
      <c r="BT22" s="459">
        <v>27.611940000000001</v>
      </c>
      <c r="BU22" s="459">
        <v>30.80659</v>
      </c>
      <c r="BV22" s="459">
        <v>40.119990000000001</v>
      </c>
    </row>
    <row r="23" spans="1:74" s="743" customFormat="1" ht="11.05" customHeight="1" x14ac:dyDescent="0.2">
      <c r="A23" s="742" t="s">
        <v>128</v>
      </c>
      <c r="B23" s="745" t="s">
        <v>1384</v>
      </c>
      <c r="C23" s="365">
        <v>1.4914740150000001</v>
      </c>
      <c r="D23" s="365">
        <v>1.3505880079999999</v>
      </c>
      <c r="E23" s="365">
        <v>1.5192010039999999</v>
      </c>
      <c r="F23" s="365">
        <v>1.4770559999999999</v>
      </c>
      <c r="G23" s="365">
        <v>1.526556002</v>
      </c>
      <c r="H23" s="365">
        <v>1.48547199</v>
      </c>
      <c r="I23" s="365">
        <v>1.4742360000000001</v>
      </c>
      <c r="J23" s="365">
        <v>1.4823749879999999</v>
      </c>
      <c r="K23" s="365">
        <v>1.4094699900000001</v>
      </c>
      <c r="L23" s="365">
        <v>1.4950440060000001</v>
      </c>
      <c r="M23" s="365">
        <v>1.437819</v>
      </c>
      <c r="N23" s="365">
        <v>1.439336014</v>
      </c>
      <c r="O23" s="365">
        <v>1.432361014</v>
      </c>
      <c r="P23" s="365">
        <v>1.3087779879999999</v>
      </c>
      <c r="Q23" s="365">
        <v>1.4117230119999999</v>
      </c>
      <c r="R23" s="365">
        <v>1.3183229999999999</v>
      </c>
      <c r="S23" s="365">
        <v>1.349243008</v>
      </c>
      <c r="T23" s="365">
        <v>1.28117499</v>
      </c>
      <c r="U23" s="365">
        <v>1.33444801</v>
      </c>
      <c r="V23" s="365">
        <v>1.33444801</v>
      </c>
      <c r="W23" s="365">
        <v>1.2634509899999999</v>
      </c>
      <c r="X23" s="365">
        <v>1.3725299909999999</v>
      </c>
      <c r="Y23" s="365">
        <v>1.2877080000000001</v>
      </c>
      <c r="Z23" s="365">
        <v>1.315065012</v>
      </c>
      <c r="AA23" s="365">
        <v>1.3544059959999999</v>
      </c>
      <c r="AB23" s="365">
        <v>1.2655879880000001</v>
      </c>
      <c r="AC23" s="365">
        <v>1.4052840019999999</v>
      </c>
      <c r="AD23" s="365">
        <v>1.263009</v>
      </c>
      <c r="AE23" s="365">
        <v>1.302344999</v>
      </c>
      <c r="AF23" s="365">
        <v>1.28675199</v>
      </c>
      <c r="AG23" s="365">
        <v>1.3439380089999999</v>
      </c>
      <c r="AH23" s="365">
        <v>1.3501239970000001</v>
      </c>
      <c r="AI23" s="365">
        <v>1.3034979900000001</v>
      </c>
      <c r="AJ23" s="365">
        <v>1.2780330010000001</v>
      </c>
      <c r="AK23" s="365">
        <v>1.3860489899999999</v>
      </c>
      <c r="AL23" s="365">
        <v>1.309509998</v>
      </c>
      <c r="AM23" s="365">
        <v>1.275529007</v>
      </c>
      <c r="AN23" s="365">
        <v>1.263871011</v>
      </c>
      <c r="AO23" s="365">
        <v>1.3278819930000001</v>
      </c>
      <c r="AP23" s="365">
        <v>1.302003</v>
      </c>
      <c r="AQ23" s="365">
        <v>1.3076791999999999</v>
      </c>
      <c r="AR23" s="365">
        <v>1.278</v>
      </c>
      <c r="AS23" s="365">
        <v>1.2658168000000001</v>
      </c>
      <c r="AT23" s="365">
        <v>1.3123632999999999</v>
      </c>
      <c r="AU23" s="365">
        <v>1.227438</v>
      </c>
      <c r="AV23" s="365">
        <v>1.2469501999999999</v>
      </c>
      <c r="AW23" s="365">
        <v>1.1797470000000001</v>
      </c>
      <c r="AX23" s="365">
        <v>1.2289399999999999</v>
      </c>
      <c r="AY23" s="922">
        <v>1.192477</v>
      </c>
      <c r="AZ23" s="376">
        <v>1.1390849999999999</v>
      </c>
      <c r="BA23" s="376">
        <v>1.281436</v>
      </c>
      <c r="BB23" s="376">
        <v>1.2337100000000001</v>
      </c>
      <c r="BC23" s="376">
        <v>1.259795</v>
      </c>
      <c r="BD23" s="376">
        <v>1.2430559999999999</v>
      </c>
      <c r="BE23" s="376">
        <v>1.2358290000000001</v>
      </c>
      <c r="BF23" s="376">
        <v>1.2853220000000001</v>
      </c>
      <c r="BG23" s="376">
        <v>1.267979</v>
      </c>
      <c r="BH23" s="376">
        <v>1.3087489999999999</v>
      </c>
      <c r="BI23" s="376">
        <v>1.250988</v>
      </c>
      <c r="BJ23" s="376">
        <v>1.3111269999999999</v>
      </c>
      <c r="BK23" s="376">
        <v>1.2772030000000001</v>
      </c>
      <c r="BL23" s="376">
        <v>1.2173750000000001</v>
      </c>
      <c r="BM23" s="376">
        <v>1.3729750000000001</v>
      </c>
      <c r="BN23" s="376">
        <v>1.3301700000000001</v>
      </c>
      <c r="BO23" s="376">
        <v>1.3640950000000001</v>
      </c>
      <c r="BP23" s="376">
        <v>1.344595</v>
      </c>
      <c r="BQ23" s="376">
        <v>1.3366169999999999</v>
      </c>
      <c r="BR23" s="376">
        <v>1.383921</v>
      </c>
      <c r="BS23" s="376">
        <v>1.360355</v>
      </c>
      <c r="BT23" s="376">
        <v>1.401764</v>
      </c>
      <c r="BU23" s="376">
        <v>1.338703</v>
      </c>
      <c r="BV23" s="376">
        <v>1.400504</v>
      </c>
    </row>
    <row r="24" spans="1:74" s="743" customFormat="1" ht="11.05" customHeight="1" x14ac:dyDescent="0.2">
      <c r="A24" s="836" t="s">
        <v>129</v>
      </c>
      <c r="B24" s="745" t="s">
        <v>1385</v>
      </c>
      <c r="C24" s="365">
        <v>45.195620656999999</v>
      </c>
      <c r="D24" s="365">
        <v>47.938272144000003</v>
      </c>
      <c r="E24" s="365">
        <v>34.514421949999999</v>
      </c>
      <c r="F24" s="365">
        <v>30.055889069999999</v>
      </c>
      <c r="G24" s="365">
        <v>35.650509794999998</v>
      </c>
      <c r="H24" s="365">
        <v>48.00179481</v>
      </c>
      <c r="I24" s="365">
        <v>56.374830799000001</v>
      </c>
      <c r="J24" s="365">
        <v>56.255825643000001</v>
      </c>
      <c r="K24" s="365">
        <v>44.390239919999999</v>
      </c>
      <c r="L24" s="365">
        <v>35.615498178000003</v>
      </c>
      <c r="M24" s="365">
        <v>32.84852643</v>
      </c>
      <c r="N24" s="365">
        <v>34.593115822000001</v>
      </c>
      <c r="O24" s="365">
        <v>48.804961011000003</v>
      </c>
      <c r="P24" s="365">
        <v>40.063279004000002</v>
      </c>
      <c r="Q24" s="365">
        <v>34.498293455999999</v>
      </c>
      <c r="R24" s="365">
        <v>31.01163816</v>
      </c>
      <c r="S24" s="365">
        <v>35.263856312000001</v>
      </c>
      <c r="T24" s="365">
        <v>41.816830260000003</v>
      </c>
      <c r="U24" s="365">
        <v>49.556009760000002</v>
      </c>
      <c r="V24" s="365">
        <v>48.469140955999997</v>
      </c>
      <c r="W24" s="365">
        <v>37.409150910000001</v>
      </c>
      <c r="X24" s="365">
        <v>31.554040028999999</v>
      </c>
      <c r="Y24" s="365">
        <v>32.503461059999999</v>
      </c>
      <c r="Z24" s="365">
        <v>41.883044511999998</v>
      </c>
      <c r="AA24" s="365">
        <v>35.568915408000002</v>
      </c>
      <c r="AB24" s="365">
        <v>26.902883840000001</v>
      </c>
      <c r="AC24" s="365">
        <v>28.757982566999999</v>
      </c>
      <c r="AD24" s="365">
        <v>22.89972801</v>
      </c>
      <c r="AE24" s="365">
        <v>25.508736012</v>
      </c>
      <c r="AF24" s="365">
        <v>33.578732010000003</v>
      </c>
      <c r="AG24" s="365">
        <v>44.479539287999998</v>
      </c>
      <c r="AH24" s="365">
        <v>43.954407564999997</v>
      </c>
      <c r="AI24" s="365">
        <v>34.277138309999998</v>
      </c>
      <c r="AJ24" s="365">
        <v>29.617636716</v>
      </c>
      <c r="AK24" s="365">
        <v>29.583579660000002</v>
      </c>
      <c r="AL24" s="365">
        <v>32.076025344999998</v>
      </c>
      <c r="AM24" s="365">
        <v>42.490048846999997</v>
      </c>
      <c r="AN24" s="365">
        <v>25.962892988</v>
      </c>
      <c r="AO24" s="365">
        <v>22.322825990999998</v>
      </c>
      <c r="AP24" s="365">
        <v>21.288470010000001</v>
      </c>
      <c r="AQ24" s="365">
        <v>26.252796772</v>
      </c>
      <c r="AR24" s="365">
        <v>34.464446700000003</v>
      </c>
      <c r="AS24" s="365">
        <v>40.518597213</v>
      </c>
      <c r="AT24" s="365">
        <v>39.471412501000003</v>
      </c>
      <c r="AU24" s="365">
        <v>31.58364237</v>
      </c>
      <c r="AV24" s="365">
        <v>27.504510092</v>
      </c>
      <c r="AW24" s="365">
        <v>26.468427570999999</v>
      </c>
      <c r="AX24" s="365">
        <v>33.859119999999997</v>
      </c>
      <c r="AY24" s="922">
        <v>45.660060000000001</v>
      </c>
      <c r="AZ24" s="376">
        <v>27.907060000000001</v>
      </c>
      <c r="BA24" s="376">
        <v>22.361260000000001</v>
      </c>
      <c r="BB24" s="376">
        <v>18.714590000000001</v>
      </c>
      <c r="BC24" s="376">
        <v>22.740549999999999</v>
      </c>
      <c r="BD24" s="376">
        <v>31.246040000000001</v>
      </c>
      <c r="BE24" s="376">
        <v>43.616250000000001</v>
      </c>
      <c r="BF24" s="376">
        <v>43.682850000000002</v>
      </c>
      <c r="BG24" s="376">
        <v>33.580800000000004</v>
      </c>
      <c r="BH24" s="376">
        <v>27.86205</v>
      </c>
      <c r="BI24" s="376">
        <v>29.81559</v>
      </c>
      <c r="BJ24" s="376">
        <v>38.970979999999997</v>
      </c>
      <c r="BK24" s="376">
        <v>41.224939999999997</v>
      </c>
      <c r="BL24" s="376">
        <v>28.978549999999998</v>
      </c>
      <c r="BM24" s="376">
        <v>22.228480000000001</v>
      </c>
      <c r="BN24" s="376">
        <v>16.76774</v>
      </c>
      <c r="BO24" s="376">
        <v>21.8109</v>
      </c>
      <c r="BP24" s="376">
        <v>30.33267</v>
      </c>
      <c r="BQ24" s="376">
        <v>42.342320000000001</v>
      </c>
      <c r="BR24" s="376">
        <v>42.806040000000003</v>
      </c>
      <c r="BS24" s="376">
        <v>33.232080000000003</v>
      </c>
      <c r="BT24" s="376">
        <v>24.29655</v>
      </c>
      <c r="BU24" s="376">
        <v>27.47514</v>
      </c>
      <c r="BV24" s="376">
        <v>36.809399999999997</v>
      </c>
    </row>
    <row r="25" spans="1:74" s="743" customFormat="1" ht="11.05" customHeight="1" x14ac:dyDescent="0.2">
      <c r="A25" s="742" t="s">
        <v>130</v>
      </c>
      <c r="B25" s="745" t="s">
        <v>1386</v>
      </c>
      <c r="C25" s="365">
        <v>2.3226670020000002</v>
      </c>
      <c r="D25" s="365">
        <v>2.2318820160000001</v>
      </c>
      <c r="E25" s="365">
        <v>2.2971609769999999</v>
      </c>
      <c r="F25" s="365">
        <v>2.1008389799999998</v>
      </c>
      <c r="G25" s="365">
        <v>2.1047830059999999</v>
      </c>
      <c r="H25" s="365">
        <v>2.1024399900000001</v>
      </c>
      <c r="I25" s="365">
        <v>2.1731959760000001</v>
      </c>
      <c r="J25" s="365">
        <v>2.1654930029999999</v>
      </c>
      <c r="K25" s="365">
        <v>2.1605400000000001</v>
      </c>
      <c r="L25" s="365">
        <v>2.324740995</v>
      </c>
      <c r="M25" s="365">
        <v>2.3371269899999998</v>
      </c>
      <c r="N25" s="365">
        <v>2.335244012</v>
      </c>
      <c r="O25" s="365">
        <v>2.2954520089999999</v>
      </c>
      <c r="P25" s="365">
        <v>2.32182398</v>
      </c>
      <c r="Q25" s="365">
        <v>2.3085999770000001</v>
      </c>
      <c r="R25" s="365">
        <v>2.22360099</v>
      </c>
      <c r="S25" s="365">
        <v>2.2301989930000001</v>
      </c>
      <c r="T25" s="365">
        <v>2.24164998</v>
      </c>
      <c r="U25" s="365">
        <v>2.1688459940000002</v>
      </c>
      <c r="V25" s="365">
        <v>2.1592619719999999</v>
      </c>
      <c r="W25" s="365">
        <v>2.1694439999999999</v>
      </c>
      <c r="X25" s="365">
        <v>2.1823750139999998</v>
      </c>
      <c r="Y25" s="365">
        <v>2.19566901</v>
      </c>
      <c r="Z25" s="365">
        <v>2.1939409900000002</v>
      </c>
      <c r="AA25" s="365">
        <v>2.163386987</v>
      </c>
      <c r="AB25" s="365">
        <v>2.1745290000000002</v>
      </c>
      <c r="AC25" s="365">
        <v>2.1581030060000002</v>
      </c>
      <c r="AD25" s="365">
        <v>1.8925590000000001</v>
      </c>
      <c r="AE25" s="365">
        <v>1.876787988</v>
      </c>
      <c r="AF25" s="365">
        <v>1.861605</v>
      </c>
      <c r="AG25" s="365">
        <v>1.7447389929999999</v>
      </c>
      <c r="AH25" s="365">
        <v>1.754528979</v>
      </c>
      <c r="AI25" s="365">
        <v>1.76388798</v>
      </c>
      <c r="AJ25" s="365">
        <v>1.831281011</v>
      </c>
      <c r="AK25" s="365">
        <v>1.832673</v>
      </c>
      <c r="AL25" s="365">
        <v>1.846267992</v>
      </c>
      <c r="AM25" s="365">
        <v>1.8864810059999999</v>
      </c>
      <c r="AN25" s="365">
        <v>1.8893220150000001</v>
      </c>
      <c r="AO25" s="365">
        <v>1.879065</v>
      </c>
      <c r="AP25" s="365">
        <v>1.7286261000000001</v>
      </c>
      <c r="AQ25" s="365">
        <v>1.640168305</v>
      </c>
      <c r="AR25" s="365">
        <v>1.67200002</v>
      </c>
      <c r="AS25" s="365">
        <v>1.6100086840000001</v>
      </c>
      <c r="AT25" s="365">
        <v>1.62602688</v>
      </c>
      <c r="AU25" s="365">
        <v>1.7242589100000001</v>
      </c>
      <c r="AV25" s="365">
        <v>1.8847708910000001</v>
      </c>
      <c r="AW25" s="365">
        <v>1.9646425000000001</v>
      </c>
      <c r="AX25" s="365">
        <v>1.90263027</v>
      </c>
      <c r="AY25" s="922">
        <v>1.9018279899999999</v>
      </c>
      <c r="AZ25" s="376">
        <v>2.064419</v>
      </c>
      <c r="BA25" s="376">
        <v>1.9197960000000001</v>
      </c>
      <c r="BB25" s="376">
        <v>1.667718</v>
      </c>
      <c r="BC25" s="376">
        <v>1.6459010000000001</v>
      </c>
      <c r="BD25" s="376">
        <v>1.683217</v>
      </c>
      <c r="BE25" s="376">
        <v>1.6432279999999999</v>
      </c>
      <c r="BF25" s="376">
        <v>1.668598</v>
      </c>
      <c r="BG25" s="376">
        <v>1.770627</v>
      </c>
      <c r="BH25" s="376">
        <v>1.918917</v>
      </c>
      <c r="BI25" s="376">
        <v>2.0013749999999999</v>
      </c>
      <c r="BJ25" s="376">
        <v>1.920174</v>
      </c>
      <c r="BK25" s="376">
        <v>1.871343</v>
      </c>
      <c r="BL25" s="376">
        <v>2.0511529999999998</v>
      </c>
      <c r="BM25" s="376">
        <v>1.9120600000000001</v>
      </c>
      <c r="BN25" s="376">
        <v>1.6896910000000001</v>
      </c>
      <c r="BO25" s="376">
        <v>1.685203</v>
      </c>
      <c r="BP25" s="376">
        <v>1.728977</v>
      </c>
      <c r="BQ25" s="376">
        <v>1.6726719999999999</v>
      </c>
      <c r="BR25" s="376">
        <v>1.686253</v>
      </c>
      <c r="BS25" s="376">
        <v>1.7766200000000001</v>
      </c>
      <c r="BT25" s="376">
        <v>1.913635</v>
      </c>
      <c r="BU25" s="376">
        <v>1.9927539999999999</v>
      </c>
      <c r="BV25" s="376">
        <v>1.9100870000000001</v>
      </c>
    </row>
    <row r="26" spans="1:74" ht="11.05" customHeight="1" x14ac:dyDescent="0.2">
      <c r="A26" s="48" t="s">
        <v>131</v>
      </c>
      <c r="B26" s="750" t="s">
        <v>1387</v>
      </c>
      <c r="C26" s="365">
        <v>8.4970008E-2</v>
      </c>
      <c r="D26" s="365">
        <v>0.106174012</v>
      </c>
      <c r="E26" s="365">
        <v>8.1337986000000001E-2</v>
      </c>
      <c r="F26" s="365">
        <v>5.7108989999999998E-2</v>
      </c>
      <c r="G26" s="365">
        <v>4.5430996000000001E-2</v>
      </c>
      <c r="H26" s="365">
        <v>5.0007000000000003E-2</v>
      </c>
      <c r="I26" s="365">
        <v>4.9395989000000001E-2</v>
      </c>
      <c r="J26" s="365">
        <v>5.5241999999999999E-2</v>
      </c>
      <c r="K26" s="365">
        <v>6.0617009999999999E-2</v>
      </c>
      <c r="L26" s="365">
        <v>7.0172995000000002E-2</v>
      </c>
      <c r="M26" s="365">
        <v>7.6263990000000004E-2</v>
      </c>
      <c r="N26" s="365">
        <v>7.3906015000000005E-2</v>
      </c>
      <c r="O26" s="365">
        <v>9.2073006999999998E-2</v>
      </c>
      <c r="P26" s="365">
        <v>9.0886992E-2</v>
      </c>
      <c r="Q26" s="365">
        <v>6.0865989000000002E-2</v>
      </c>
      <c r="R26" s="365">
        <v>3.8550000000000001E-2</v>
      </c>
      <c r="S26" s="365">
        <v>4.0830999E-2</v>
      </c>
      <c r="T26" s="365">
        <v>6.3087989999999997E-2</v>
      </c>
      <c r="U26" s="365">
        <v>5.7117003999999999E-2</v>
      </c>
      <c r="V26" s="365">
        <v>5.9916985999999998E-2</v>
      </c>
      <c r="W26" s="365">
        <v>6.0362010000000001E-2</v>
      </c>
      <c r="X26" s="365">
        <v>6.9691999000000004E-2</v>
      </c>
      <c r="Y26" s="365">
        <v>7.8812999999999994E-2</v>
      </c>
      <c r="Z26" s="365">
        <v>8.7532002999999997E-2</v>
      </c>
      <c r="AA26" s="365">
        <v>8.2366999999999996E-2</v>
      </c>
      <c r="AB26" s="365">
        <v>7.8062012E-2</v>
      </c>
      <c r="AC26" s="365">
        <v>7.1066011999999998E-2</v>
      </c>
      <c r="AD26" s="365">
        <v>5.2637999999999997E-2</v>
      </c>
      <c r="AE26" s="365">
        <v>4.6197997999999997E-2</v>
      </c>
      <c r="AF26" s="365">
        <v>3.6755999999999997E-2</v>
      </c>
      <c r="AG26" s="365">
        <v>3.8405992999999999E-2</v>
      </c>
      <c r="AH26" s="365">
        <v>4.0571994E-2</v>
      </c>
      <c r="AI26" s="365">
        <v>4.3332990000000002E-2</v>
      </c>
      <c r="AJ26" s="365">
        <v>5.4466008000000003E-2</v>
      </c>
      <c r="AK26" s="365">
        <v>5.7555990000000001E-2</v>
      </c>
      <c r="AL26" s="365">
        <v>6.6290988999999995E-2</v>
      </c>
      <c r="AM26" s="365">
        <v>9.6192007999999996E-2</v>
      </c>
      <c r="AN26" s="365">
        <v>6.8321013E-2</v>
      </c>
      <c r="AO26" s="365">
        <v>6.4022006000000006E-2</v>
      </c>
      <c r="AP26" s="365">
        <v>4.2047099999999997E-2</v>
      </c>
      <c r="AQ26" s="365">
        <v>4.4646199999999997E-2</v>
      </c>
      <c r="AR26" s="365">
        <v>3.8600009999999997E-2</v>
      </c>
      <c r="AS26" s="365">
        <v>4.1920989999999998E-2</v>
      </c>
      <c r="AT26" s="365">
        <v>4.073338E-2</v>
      </c>
      <c r="AU26" s="365">
        <v>4.0548899999999999E-2</v>
      </c>
      <c r="AV26" s="365">
        <v>5.7430599999999998E-2</v>
      </c>
      <c r="AW26" s="365">
        <v>5.9836599999999997E-2</v>
      </c>
      <c r="AX26" s="365">
        <v>8.0214599999999997E-2</v>
      </c>
      <c r="AY26" s="922">
        <v>0.10722569999999999</v>
      </c>
      <c r="AZ26" s="376">
        <v>9.5364599999999994E-2</v>
      </c>
      <c r="BA26" s="376">
        <v>8.7836999999999998E-2</v>
      </c>
      <c r="BB26" s="376">
        <v>4.6103600000000002E-2</v>
      </c>
      <c r="BC26" s="376">
        <v>4.5344299999999997E-2</v>
      </c>
      <c r="BD26" s="376">
        <v>4.85253E-2</v>
      </c>
      <c r="BE26" s="376">
        <v>4.3767199999999999E-2</v>
      </c>
      <c r="BF26" s="376">
        <v>4.3559300000000002E-2</v>
      </c>
      <c r="BG26" s="376">
        <v>4.27424E-2</v>
      </c>
      <c r="BH26" s="376">
        <v>5.8664300000000003E-2</v>
      </c>
      <c r="BI26" s="376">
        <v>6.7475499999999994E-2</v>
      </c>
      <c r="BJ26" s="376">
        <v>8.3178699999999994E-2</v>
      </c>
      <c r="BK26" s="376">
        <v>0.10238659999999999</v>
      </c>
      <c r="BL26" s="376">
        <v>9.6790600000000004E-2</v>
      </c>
      <c r="BM26" s="376">
        <v>8.9739100000000002E-2</v>
      </c>
      <c r="BN26" s="376">
        <v>4.7408199999999998E-2</v>
      </c>
      <c r="BO26" s="376">
        <v>4.6501099999999997E-2</v>
      </c>
      <c r="BP26" s="376">
        <v>4.9683600000000001E-2</v>
      </c>
      <c r="BQ26" s="376">
        <v>4.48951E-2</v>
      </c>
      <c r="BR26" s="376">
        <v>4.4618199999999997E-2</v>
      </c>
      <c r="BS26" s="376">
        <v>4.3710499999999999E-2</v>
      </c>
      <c r="BT26" s="376">
        <v>5.9495100000000002E-2</v>
      </c>
      <c r="BU26" s="376">
        <v>6.8456799999999998E-2</v>
      </c>
      <c r="BV26" s="376">
        <v>8.4289699999999995E-2</v>
      </c>
    </row>
    <row r="27" spans="1:74" ht="11.05" customHeight="1" x14ac:dyDescent="0.2">
      <c r="A27" s="48" t="s">
        <v>132</v>
      </c>
      <c r="B27" s="750" t="s">
        <v>1388</v>
      </c>
      <c r="C27" s="365">
        <v>2.2376969940000002</v>
      </c>
      <c r="D27" s="365">
        <v>2.1257080039999998</v>
      </c>
      <c r="E27" s="365">
        <v>2.215822991</v>
      </c>
      <c r="F27" s="365">
        <v>2.0437299900000001</v>
      </c>
      <c r="G27" s="365">
        <v>2.05935201</v>
      </c>
      <c r="H27" s="365">
        <v>2.0524329899999998</v>
      </c>
      <c r="I27" s="365">
        <v>2.1237999869999999</v>
      </c>
      <c r="J27" s="365">
        <v>2.1102510030000001</v>
      </c>
      <c r="K27" s="365">
        <v>2.09992299</v>
      </c>
      <c r="L27" s="365">
        <v>2.2545679999999999</v>
      </c>
      <c r="M27" s="365">
        <v>2.2608630000000001</v>
      </c>
      <c r="N27" s="365">
        <v>2.261337997</v>
      </c>
      <c r="O27" s="365">
        <v>2.2033790020000001</v>
      </c>
      <c r="P27" s="365">
        <v>2.2309369879999998</v>
      </c>
      <c r="Q27" s="365">
        <v>2.2477339879999998</v>
      </c>
      <c r="R27" s="365">
        <v>2.1850509900000001</v>
      </c>
      <c r="S27" s="365">
        <v>2.1893679939999999</v>
      </c>
      <c r="T27" s="365">
        <v>2.1785619899999999</v>
      </c>
      <c r="U27" s="365">
        <v>2.11172899</v>
      </c>
      <c r="V27" s="365">
        <v>2.0993449860000002</v>
      </c>
      <c r="W27" s="365">
        <v>2.10908199</v>
      </c>
      <c r="X27" s="365">
        <v>2.112683015</v>
      </c>
      <c r="Y27" s="365">
        <v>2.1168560099999998</v>
      </c>
      <c r="Z27" s="365">
        <v>2.106408987</v>
      </c>
      <c r="AA27" s="365">
        <v>2.0810199869999999</v>
      </c>
      <c r="AB27" s="365">
        <v>2.096466988</v>
      </c>
      <c r="AC27" s="365">
        <v>2.087036994</v>
      </c>
      <c r="AD27" s="365">
        <v>1.8399209999999999</v>
      </c>
      <c r="AE27" s="365">
        <v>1.83058999</v>
      </c>
      <c r="AF27" s="365">
        <v>1.8248489999999999</v>
      </c>
      <c r="AG27" s="365">
        <v>1.7063330000000001</v>
      </c>
      <c r="AH27" s="365">
        <v>1.713956985</v>
      </c>
      <c r="AI27" s="365">
        <v>1.7205549899999999</v>
      </c>
      <c r="AJ27" s="365">
        <v>1.7768150030000001</v>
      </c>
      <c r="AK27" s="365">
        <v>1.77511701</v>
      </c>
      <c r="AL27" s="365">
        <v>1.7799770029999999</v>
      </c>
      <c r="AM27" s="365">
        <v>1.7902889980000001</v>
      </c>
      <c r="AN27" s="365">
        <v>1.821001002</v>
      </c>
      <c r="AO27" s="365">
        <v>1.8150429939999999</v>
      </c>
      <c r="AP27" s="365">
        <v>1.6865790000000001</v>
      </c>
      <c r="AQ27" s="365">
        <v>1.5955221049999999</v>
      </c>
      <c r="AR27" s="365">
        <v>1.6334000099999999</v>
      </c>
      <c r="AS27" s="365">
        <v>1.5680876939999999</v>
      </c>
      <c r="AT27" s="365">
        <v>1.5852934999999999</v>
      </c>
      <c r="AU27" s="365">
        <v>1.68371001</v>
      </c>
      <c r="AV27" s="365">
        <v>1.8273402910000001</v>
      </c>
      <c r="AW27" s="365">
        <v>1.904806</v>
      </c>
      <c r="AX27" s="365">
        <v>1.8224156</v>
      </c>
      <c r="AY27" s="922">
        <v>1.7946024</v>
      </c>
      <c r="AZ27" s="376">
        <v>1.969055</v>
      </c>
      <c r="BA27" s="376">
        <v>1.8319589999999999</v>
      </c>
      <c r="BB27" s="376">
        <v>1.621615</v>
      </c>
      <c r="BC27" s="376">
        <v>1.6005560000000001</v>
      </c>
      <c r="BD27" s="376">
        <v>1.634692</v>
      </c>
      <c r="BE27" s="376">
        <v>1.5994600000000001</v>
      </c>
      <c r="BF27" s="376">
        <v>1.625038</v>
      </c>
      <c r="BG27" s="376">
        <v>1.7278849999999999</v>
      </c>
      <c r="BH27" s="376">
        <v>1.8602529999999999</v>
      </c>
      <c r="BI27" s="376">
        <v>1.9339</v>
      </c>
      <c r="BJ27" s="376">
        <v>1.8369949999999999</v>
      </c>
      <c r="BK27" s="376">
        <v>1.768956</v>
      </c>
      <c r="BL27" s="376">
        <v>1.9543630000000001</v>
      </c>
      <c r="BM27" s="376">
        <v>1.8223210000000001</v>
      </c>
      <c r="BN27" s="376">
        <v>1.6422829999999999</v>
      </c>
      <c r="BO27" s="376">
        <v>1.6387020000000001</v>
      </c>
      <c r="BP27" s="376">
        <v>1.6792929999999999</v>
      </c>
      <c r="BQ27" s="376">
        <v>1.627777</v>
      </c>
      <c r="BR27" s="376">
        <v>1.641634</v>
      </c>
      <c r="BS27" s="376">
        <v>1.73291</v>
      </c>
      <c r="BT27" s="376">
        <v>1.8541399999999999</v>
      </c>
      <c r="BU27" s="376">
        <v>1.9242969999999999</v>
      </c>
      <c r="BV27" s="376">
        <v>1.825798</v>
      </c>
    </row>
    <row r="28" spans="1:74" ht="11.05" customHeight="1" x14ac:dyDescent="0.2">
      <c r="A28" s="47"/>
      <c r="B28" s="743"/>
      <c r="C28" s="449"/>
      <c r="D28" s="449"/>
      <c r="E28" s="449"/>
      <c r="F28" s="449"/>
      <c r="G28" s="449"/>
      <c r="H28" s="449"/>
      <c r="I28" s="449"/>
      <c r="J28" s="449"/>
      <c r="K28" s="449"/>
      <c r="L28" s="449"/>
      <c r="M28" s="449"/>
      <c r="N28" s="449"/>
      <c r="O28" s="449"/>
      <c r="P28" s="449"/>
      <c r="Q28" s="449"/>
      <c r="R28" s="449"/>
      <c r="S28" s="449"/>
      <c r="T28" s="449"/>
      <c r="U28" s="449"/>
      <c r="V28" s="449"/>
      <c r="W28" s="449"/>
      <c r="X28" s="449"/>
      <c r="Y28" s="449"/>
      <c r="Z28" s="449"/>
      <c r="AA28" s="449"/>
      <c r="AB28" s="449"/>
      <c r="AC28" s="449"/>
      <c r="AD28" s="449"/>
      <c r="AE28" s="449"/>
      <c r="AF28" s="449"/>
      <c r="AG28" s="449"/>
      <c r="AH28" s="449"/>
      <c r="AI28" s="449"/>
      <c r="AJ28" s="449"/>
      <c r="AK28" s="449"/>
      <c r="AL28" s="449"/>
      <c r="AM28" s="449"/>
      <c r="AN28" s="449"/>
      <c r="AO28" s="449"/>
      <c r="AP28" s="449"/>
      <c r="AQ28" s="449"/>
      <c r="AR28" s="449"/>
      <c r="AS28" s="449"/>
      <c r="AT28" s="449"/>
      <c r="AU28" s="449"/>
      <c r="AV28" s="449"/>
      <c r="AW28" s="449"/>
      <c r="AX28" s="449"/>
      <c r="AY28" s="959"/>
      <c r="AZ28" s="455"/>
      <c r="BA28" s="455"/>
      <c r="BB28" s="455"/>
      <c r="BC28" s="455"/>
      <c r="BD28" s="455"/>
      <c r="BE28" s="455"/>
      <c r="BF28" s="455"/>
      <c r="BG28" s="455"/>
      <c r="BH28" s="455"/>
      <c r="BI28" s="455"/>
      <c r="BJ28" s="455"/>
      <c r="BK28" s="455"/>
      <c r="BL28" s="455"/>
      <c r="BM28" s="455"/>
      <c r="BN28" s="455"/>
      <c r="BO28" s="455"/>
      <c r="BP28" s="455"/>
      <c r="BQ28" s="455"/>
      <c r="BR28" s="455"/>
      <c r="BS28" s="455"/>
      <c r="BT28" s="455"/>
      <c r="BU28" s="455"/>
      <c r="BV28" s="455"/>
    </row>
    <row r="29" spans="1:74" s="295" customFormat="1" ht="11.05" customHeight="1" x14ac:dyDescent="0.2">
      <c r="A29" s="458" t="s">
        <v>134</v>
      </c>
      <c r="B29" s="751" t="s">
        <v>95</v>
      </c>
      <c r="C29" s="34">
        <v>4.3918283279999999</v>
      </c>
      <c r="D29" s="34">
        <v>-1.4166641680000001</v>
      </c>
      <c r="E29" s="34">
        <v>3.971860054</v>
      </c>
      <c r="F29" s="34">
        <v>-0.20892305999999999</v>
      </c>
      <c r="G29" s="34">
        <v>0.46617721200000001</v>
      </c>
      <c r="H29" s="34">
        <v>-0.18794478000000001</v>
      </c>
      <c r="I29" s="34">
        <v>-2.040778778</v>
      </c>
      <c r="J29" s="34">
        <v>-1.490377625</v>
      </c>
      <c r="K29" s="34">
        <v>1.0577330899999999</v>
      </c>
      <c r="L29" s="34">
        <v>-1.2313071870000001</v>
      </c>
      <c r="M29" s="34">
        <v>-0.80337241999999998</v>
      </c>
      <c r="N29" s="34">
        <v>1.645848143</v>
      </c>
      <c r="O29" s="34">
        <v>0.52227435617999995</v>
      </c>
      <c r="P29" s="34">
        <v>1.2397039510000001</v>
      </c>
      <c r="Q29" s="34">
        <v>1.6225816897000001</v>
      </c>
      <c r="R29" s="34">
        <v>0.65230070920000005</v>
      </c>
      <c r="S29" s="34">
        <v>2.0114730781999999</v>
      </c>
      <c r="T29" s="34">
        <v>2.0091182182999998</v>
      </c>
      <c r="U29" s="34">
        <v>-0.79017928407000004</v>
      </c>
      <c r="V29" s="34">
        <v>-0.65819782009000005</v>
      </c>
      <c r="W29" s="34">
        <v>0.68951246808</v>
      </c>
      <c r="X29" s="34">
        <v>2.1691733328999998</v>
      </c>
      <c r="Y29" s="34">
        <v>0.90202100186</v>
      </c>
      <c r="Z29" s="34">
        <v>-1.0733780812</v>
      </c>
      <c r="AA29" s="34">
        <v>1.4948506079999999</v>
      </c>
      <c r="AB29" s="34">
        <v>0.10099517600000001</v>
      </c>
      <c r="AC29" s="34">
        <v>2.284148429</v>
      </c>
      <c r="AD29" s="34">
        <v>3.5177929799999998</v>
      </c>
      <c r="AE29" s="34">
        <v>3.7187449890000002</v>
      </c>
      <c r="AF29" s="34">
        <v>1.49848</v>
      </c>
      <c r="AG29" s="34">
        <v>0.82892371099999995</v>
      </c>
      <c r="AH29" s="34">
        <v>2.1548074530000001</v>
      </c>
      <c r="AI29" s="34">
        <v>4.15825771</v>
      </c>
      <c r="AJ29" s="34">
        <v>1.7472872859999999</v>
      </c>
      <c r="AK29" s="34">
        <v>-0.47494863999999998</v>
      </c>
      <c r="AL29" s="34">
        <v>0.81057965200000004</v>
      </c>
      <c r="AM29" s="34">
        <v>-0.56403187399999999</v>
      </c>
      <c r="AN29" s="34">
        <v>0.56542997500000003</v>
      </c>
      <c r="AO29" s="34">
        <v>1.629776026</v>
      </c>
      <c r="AP29" s="34">
        <v>2.4314274</v>
      </c>
      <c r="AQ29" s="34">
        <v>0.897418826</v>
      </c>
      <c r="AR29" s="34">
        <v>1.2075296900000001</v>
      </c>
      <c r="AS29" s="34">
        <v>0.51635875323000002</v>
      </c>
      <c r="AT29" s="34">
        <v>3.3645589660000002</v>
      </c>
      <c r="AU29" s="34">
        <v>2.4400967599999999</v>
      </c>
      <c r="AV29" s="34">
        <v>-0.58424344949999996</v>
      </c>
      <c r="AW29" s="34">
        <v>-0.86856403810000005</v>
      </c>
      <c r="AX29" s="34">
        <v>3.4667633591999998</v>
      </c>
      <c r="AY29" s="939">
        <v>-2.2508182432999999</v>
      </c>
      <c r="AZ29" s="459">
        <v>0</v>
      </c>
      <c r="BA29" s="459">
        <v>0</v>
      </c>
      <c r="BB29" s="459">
        <v>0</v>
      </c>
      <c r="BC29" s="459">
        <v>0</v>
      </c>
      <c r="BD29" s="459">
        <v>0</v>
      </c>
      <c r="BE29" s="459">
        <v>0</v>
      </c>
      <c r="BF29" s="459">
        <v>0</v>
      </c>
      <c r="BG29" s="459">
        <v>0</v>
      </c>
      <c r="BH29" s="459">
        <v>0</v>
      </c>
      <c r="BI29" s="459">
        <v>0</v>
      </c>
      <c r="BJ29" s="459">
        <v>0</v>
      </c>
      <c r="BK29" s="459">
        <v>0</v>
      </c>
      <c r="BL29" s="459">
        <v>0</v>
      </c>
      <c r="BM29" s="459">
        <v>0</v>
      </c>
      <c r="BN29" s="459">
        <v>0</v>
      </c>
      <c r="BO29" s="459">
        <v>0</v>
      </c>
      <c r="BP29" s="459">
        <v>0</v>
      </c>
      <c r="BQ29" s="459">
        <v>0</v>
      </c>
      <c r="BR29" s="459">
        <v>0</v>
      </c>
      <c r="BS29" s="459">
        <v>0</v>
      </c>
      <c r="BT29" s="459">
        <v>0</v>
      </c>
      <c r="BU29" s="459">
        <v>0</v>
      </c>
      <c r="BV29" s="459">
        <v>0</v>
      </c>
    </row>
    <row r="30" spans="1:74" ht="11.05" customHeight="1" x14ac:dyDescent="0.2">
      <c r="A30" s="48"/>
      <c r="B30" s="743"/>
      <c r="C30" s="449"/>
      <c r="D30" s="449"/>
      <c r="E30" s="449"/>
      <c r="F30" s="449"/>
      <c r="G30" s="449"/>
      <c r="H30" s="449"/>
      <c r="I30" s="449"/>
      <c r="J30" s="449"/>
      <c r="K30" s="449"/>
      <c r="L30" s="449"/>
      <c r="M30" s="449"/>
      <c r="N30" s="449"/>
      <c r="O30" s="449"/>
      <c r="P30" s="449"/>
      <c r="Q30" s="449"/>
      <c r="R30" s="449"/>
      <c r="S30" s="449"/>
      <c r="T30" s="449"/>
      <c r="U30" s="449"/>
      <c r="V30" s="449"/>
      <c r="W30" s="449"/>
      <c r="X30" s="449"/>
      <c r="Y30" s="449"/>
      <c r="Z30" s="449"/>
      <c r="AA30" s="449"/>
      <c r="AB30" s="449"/>
      <c r="AC30" s="449"/>
      <c r="AD30" s="449"/>
      <c r="AE30" s="449"/>
      <c r="AF30" s="449"/>
      <c r="AG30" s="449"/>
      <c r="AH30" s="449"/>
      <c r="AI30" s="449"/>
      <c r="AJ30" s="449"/>
      <c r="AK30" s="449"/>
      <c r="AL30" s="449"/>
      <c r="AM30" s="449"/>
      <c r="AN30" s="449"/>
      <c r="AO30" s="449"/>
      <c r="AP30" s="449"/>
      <c r="AQ30" s="449"/>
      <c r="AR30" s="449"/>
      <c r="AS30" s="449"/>
      <c r="AT30" s="449"/>
      <c r="AU30" s="449"/>
      <c r="AV30" s="449"/>
      <c r="AW30" s="449"/>
      <c r="AX30" s="449"/>
      <c r="AY30" s="959"/>
      <c r="AZ30" s="455"/>
      <c r="BA30" s="455"/>
      <c r="BB30" s="455"/>
      <c r="BC30" s="455"/>
      <c r="BD30" s="455"/>
      <c r="BE30" s="455"/>
      <c r="BF30" s="455"/>
      <c r="BG30" s="455"/>
      <c r="BH30" s="455"/>
      <c r="BI30" s="455"/>
      <c r="BJ30" s="455"/>
      <c r="BK30" s="455"/>
      <c r="BL30" s="455"/>
      <c r="BM30" s="455"/>
      <c r="BN30" s="455"/>
      <c r="BO30" s="455"/>
      <c r="BP30" s="455"/>
      <c r="BQ30" s="455"/>
      <c r="BR30" s="455"/>
      <c r="BS30" s="455"/>
      <c r="BT30" s="455"/>
      <c r="BU30" s="455"/>
      <c r="BV30" s="455"/>
    </row>
    <row r="31" spans="1:74" s="295" customFormat="1" ht="11.05" customHeight="1" x14ac:dyDescent="0.2">
      <c r="A31" s="458" t="s">
        <v>1493</v>
      </c>
      <c r="B31" s="744" t="s">
        <v>1389</v>
      </c>
      <c r="C31" s="34">
        <v>150.11491000000001</v>
      </c>
      <c r="D31" s="34">
        <v>134.83835199999999</v>
      </c>
      <c r="E31" s="34">
        <v>136.55481</v>
      </c>
      <c r="F31" s="34">
        <v>142.47470100000001</v>
      </c>
      <c r="G31" s="34">
        <v>144.9384</v>
      </c>
      <c r="H31" s="34">
        <v>135.72736399999999</v>
      </c>
      <c r="I31" s="34">
        <v>121.06352800000001</v>
      </c>
      <c r="J31" s="34">
        <v>106.3977</v>
      </c>
      <c r="K31" s="34">
        <v>101.14939</v>
      </c>
      <c r="L31" s="34">
        <v>105.479512</v>
      </c>
      <c r="M31" s="34">
        <v>112.72957700000001</v>
      </c>
      <c r="N31" s="34">
        <v>115.35601800000001</v>
      </c>
      <c r="O31" s="34">
        <v>108.01098259</v>
      </c>
      <c r="P31" s="34">
        <v>104.64785465999999</v>
      </c>
      <c r="Q31" s="34">
        <v>109.96847753</v>
      </c>
      <c r="R31" s="34">
        <v>114.69899868</v>
      </c>
      <c r="S31" s="34">
        <v>117.04396429000001</v>
      </c>
      <c r="T31" s="34">
        <v>111.61850982999999</v>
      </c>
      <c r="U31" s="34">
        <v>103.83401236</v>
      </c>
      <c r="V31" s="34">
        <v>100.17729725</v>
      </c>
      <c r="W31" s="34">
        <v>104.16192488</v>
      </c>
      <c r="X31" s="34">
        <v>112.5275675</v>
      </c>
      <c r="Y31" s="34">
        <v>118.54796143999999</v>
      </c>
      <c r="Z31" s="34">
        <v>113.97314</v>
      </c>
      <c r="AA31" s="34">
        <v>118.442607</v>
      </c>
      <c r="AB31" s="34">
        <v>126.48569500000001</v>
      </c>
      <c r="AC31" s="34">
        <v>135.694594</v>
      </c>
      <c r="AD31" s="34">
        <v>146.341666</v>
      </c>
      <c r="AE31" s="34">
        <v>154.69082700000001</v>
      </c>
      <c r="AF31" s="34">
        <v>156.105873</v>
      </c>
      <c r="AG31" s="34">
        <v>148.779247</v>
      </c>
      <c r="AH31" s="34">
        <v>142.23362599999999</v>
      </c>
      <c r="AI31" s="34">
        <v>141.349313</v>
      </c>
      <c r="AJ31" s="34">
        <v>146.324353</v>
      </c>
      <c r="AK31" s="34">
        <v>154.24315000000001</v>
      </c>
      <c r="AL31" s="34">
        <v>156.249314</v>
      </c>
      <c r="AM31" s="34">
        <v>147.726178</v>
      </c>
      <c r="AN31" s="34">
        <v>153.80797100000001</v>
      </c>
      <c r="AO31" s="34">
        <v>160.03360499999999</v>
      </c>
      <c r="AP31" s="34">
        <v>163.11141749999999</v>
      </c>
      <c r="AQ31" s="34">
        <v>164.07730839999999</v>
      </c>
      <c r="AR31" s="34">
        <v>159.438804</v>
      </c>
      <c r="AS31" s="34">
        <v>150.69490010000001</v>
      </c>
      <c r="AT31" s="34">
        <v>143.62436729999999</v>
      </c>
      <c r="AU31" s="34">
        <v>143.56723009999999</v>
      </c>
      <c r="AV31" s="34">
        <v>148.71438319999999</v>
      </c>
      <c r="AW31" s="34">
        <v>158.29660000000001</v>
      </c>
      <c r="AX31" s="34">
        <v>146.02379999999999</v>
      </c>
      <c r="AY31" s="939">
        <v>134.4888</v>
      </c>
      <c r="AZ31" s="459">
        <v>134.7276</v>
      </c>
      <c r="BA31" s="459">
        <v>143.3699</v>
      </c>
      <c r="BB31" s="459">
        <v>150.9101</v>
      </c>
      <c r="BC31" s="459">
        <v>155.577</v>
      </c>
      <c r="BD31" s="459">
        <v>150.6746</v>
      </c>
      <c r="BE31" s="459">
        <v>136.143</v>
      </c>
      <c r="BF31" s="459">
        <v>125.7526</v>
      </c>
      <c r="BG31" s="459">
        <v>121.4324</v>
      </c>
      <c r="BH31" s="459">
        <v>123.2625</v>
      </c>
      <c r="BI31" s="459">
        <v>121.43640000000001</v>
      </c>
      <c r="BJ31" s="459">
        <v>109.986</v>
      </c>
      <c r="BK31" s="459">
        <v>100.3673</v>
      </c>
      <c r="BL31" s="459">
        <v>98.339290000000005</v>
      </c>
      <c r="BM31" s="459">
        <v>105.85809999999999</v>
      </c>
      <c r="BN31" s="459">
        <v>114.4943</v>
      </c>
      <c r="BO31" s="459">
        <v>119.749</v>
      </c>
      <c r="BP31" s="459">
        <v>115.4012</v>
      </c>
      <c r="BQ31" s="459">
        <v>101.995</v>
      </c>
      <c r="BR31" s="459">
        <v>92.476690000000005</v>
      </c>
      <c r="BS31" s="459">
        <v>88.984570000000005</v>
      </c>
      <c r="BT31" s="459">
        <v>94.907780000000002</v>
      </c>
      <c r="BU31" s="459">
        <v>96.096190000000007</v>
      </c>
      <c r="BV31" s="459">
        <v>86.549589999999995</v>
      </c>
    </row>
    <row r="32" spans="1:74" s="743" customFormat="1" ht="11.05" customHeight="1" x14ac:dyDescent="0.2">
      <c r="A32" s="742" t="s">
        <v>322</v>
      </c>
      <c r="B32" s="752" t="s">
        <v>1390</v>
      </c>
      <c r="C32" s="365">
        <v>21.804819999999999</v>
      </c>
      <c r="D32" s="365">
        <v>22.681560000000001</v>
      </c>
      <c r="E32" s="365">
        <v>22.628799999999998</v>
      </c>
      <c r="F32" s="365">
        <v>22.532039999999999</v>
      </c>
      <c r="G32" s="365">
        <v>22.443670000000001</v>
      </c>
      <c r="H32" s="365">
        <v>22.360939999999999</v>
      </c>
      <c r="I32" s="365">
        <v>21.420069999999999</v>
      </c>
      <c r="J32" s="365">
        <v>19.98582</v>
      </c>
      <c r="K32" s="365">
        <v>19.04241</v>
      </c>
      <c r="L32" s="365">
        <v>19.02638</v>
      </c>
      <c r="M32" s="365">
        <v>19.021519999999999</v>
      </c>
      <c r="N32" s="365">
        <v>19.013000000000002</v>
      </c>
      <c r="O32" s="365">
        <v>19.113698594999999</v>
      </c>
      <c r="P32" s="365">
        <v>19.360085664</v>
      </c>
      <c r="Q32" s="365">
        <v>19.674216527999999</v>
      </c>
      <c r="R32" s="365">
        <v>19.801024679000001</v>
      </c>
      <c r="S32" s="365">
        <v>20.199651292999999</v>
      </c>
      <c r="T32" s="365">
        <v>20.597043835000001</v>
      </c>
      <c r="U32" s="365">
        <v>20.439205363999999</v>
      </c>
      <c r="V32" s="365">
        <v>20.314604249999999</v>
      </c>
      <c r="W32" s="365">
        <v>20.445048881999998</v>
      </c>
      <c r="X32" s="365">
        <v>20.846109503000001</v>
      </c>
      <c r="Y32" s="365">
        <v>21.029314441</v>
      </c>
      <c r="Z32" s="365">
        <v>20.82</v>
      </c>
      <c r="AA32" s="365">
        <v>21.446000000000002</v>
      </c>
      <c r="AB32" s="365">
        <v>22.452999999999999</v>
      </c>
      <c r="AC32" s="365">
        <v>22.39</v>
      </c>
      <c r="AD32" s="365">
        <v>22.292000000000002</v>
      </c>
      <c r="AE32" s="365">
        <v>22.196000000000002</v>
      </c>
      <c r="AF32" s="365">
        <v>22.091999999999999</v>
      </c>
      <c r="AG32" s="365">
        <v>21.050999999999998</v>
      </c>
      <c r="AH32" s="365">
        <v>19.536000000000001</v>
      </c>
      <c r="AI32" s="365">
        <v>18.506</v>
      </c>
      <c r="AJ32" s="365">
        <v>18.488</v>
      </c>
      <c r="AK32" s="365">
        <v>18.465</v>
      </c>
      <c r="AL32" s="365">
        <v>18.427</v>
      </c>
      <c r="AM32" s="365">
        <v>19.048999999999999</v>
      </c>
      <c r="AN32" s="365">
        <v>20.042999999999999</v>
      </c>
      <c r="AO32" s="365">
        <v>19.989000000000001</v>
      </c>
      <c r="AP32" s="365">
        <v>19.901</v>
      </c>
      <c r="AQ32" s="365">
        <v>19.82</v>
      </c>
      <c r="AR32" s="365">
        <v>19.733000000000001</v>
      </c>
      <c r="AS32" s="365">
        <v>18.716999999999999</v>
      </c>
      <c r="AT32" s="365">
        <v>17.222999999999999</v>
      </c>
      <c r="AU32" s="365">
        <v>16.210999999999999</v>
      </c>
      <c r="AV32" s="365">
        <v>16.206</v>
      </c>
      <c r="AW32" s="365">
        <v>16.193999999999999</v>
      </c>
      <c r="AX32" s="365">
        <v>16.201979999999999</v>
      </c>
      <c r="AY32" s="922">
        <v>15.94089</v>
      </c>
      <c r="AZ32" s="376">
        <v>16.7608</v>
      </c>
      <c r="BA32" s="376">
        <v>16.802009999999999</v>
      </c>
      <c r="BB32" s="376">
        <v>16.809799999999999</v>
      </c>
      <c r="BC32" s="376">
        <v>16.82067</v>
      </c>
      <c r="BD32" s="376">
        <v>16.82366</v>
      </c>
      <c r="BE32" s="376">
        <v>16.239789999999999</v>
      </c>
      <c r="BF32" s="376">
        <v>15.373100000000001</v>
      </c>
      <c r="BG32" s="376">
        <v>14.747719999999999</v>
      </c>
      <c r="BH32" s="376">
        <v>14.785220000000001</v>
      </c>
      <c r="BI32" s="376">
        <v>14.810589999999999</v>
      </c>
      <c r="BJ32" s="376">
        <v>14.81953</v>
      </c>
      <c r="BK32" s="376">
        <v>14.54612</v>
      </c>
      <c r="BL32" s="376">
        <v>15.364699999999999</v>
      </c>
      <c r="BM32" s="376">
        <v>15.43638</v>
      </c>
      <c r="BN32" s="376">
        <v>15.48038</v>
      </c>
      <c r="BO32" s="376">
        <v>15.533580000000001</v>
      </c>
      <c r="BP32" s="376">
        <v>15.574809999999999</v>
      </c>
      <c r="BQ32" s="376">
        <v>15.03313</v>
      </c>
      <c r="BR32" s="376">
        <v>14.208959999999999</v>
      </c>
      <c r="BS32" s="376">
        <v>13.62828</v>
      </c>
      <c r="BT32" s="376">
        <v>13.712490000000001</v>
      </c>
      <c r="BU32" s="376">
        <v>13.7857</v>
      </c>
      <c r="BV32" s="376">
        <v>13.83239</v>
      </c>
    </row>
    <row r="33" spans="1:74" s="743" customFormat="1" ht="11.05" customHeight="1" x14ac:dyDescent="0.2">
      <c r="A33" s="742" t="s">
        <v>323</v>
      </c>
      <c r="B33" s="752" t="s">
        <v>1391</v>
      </c>
      <c r="C33" s="365">
        <v>128.31009</v>
      </c>
      <c r="D33" s="365">
        <v>112.156792</v>
      </c>
      <c r="E33" s="365">
        <v>113.92601000000001</v>
      </c>
      <c r="F33" s="365">
        <v>119.942661</v>
      </c>
      <c r="G33" s="365">
        <v>122.49473</v>
      </c>
      <c r="H33" s="365">
        <v>113.36642399999999</v>
      </c>
      <c r="I33" s="365">
        <v>99.643457999999995</v>
      </c>
      <c r="J33" s="365">
        <v>86.411879999999996</v>
      </c>
      <c r="K33" s="365">
        <v>82.106979999999993</v>
      </c>
      <c r="L33" s="365">
        <v>86.453131999999997</v>
      </c>
      <c r="M33" s="365">
        <v>93.708056999999997</v>
      </c>
      <c r="N33" s="365">
        <v>96.343018000000001</v>
      </c>
      <c r="O33" s="365">
        <v>88.897283999999999</v>
      </c>
      <c r="P33" s="365">
        <v>85.287768999999997</v>
      </c>
      <c r="Q33" s="365">
        <v>90.294261000000006</v>
      </c>
      <c r="R33" s="365">
        <v>94.897974000000005</v>
      </c>
      <c r="S33" s="365">
        <v>96.844313</v>
      </c>
      <c r="T33" s="365">
        <v>91.021466000000004</v>
      </c>
      <c r="U33" s="365">
        <v>83.394807</v>
      </c>
      <c r="V33" s="365">
        <v>79.862692999999993</v>
      </c>
      <c r="W33" s="365">
        <v>83.716875999999999</v>
      </c>
      <c r="X33" s="365">
        <v>91.681458000000006</v>
      </c>
      <c r="Y33" s="365">
        <v>97.518647000000001</v>
      </c>
      <c r="Z33" s="365">
        <v>93.153139999999993</v>
      </c>
      <c r="AA33" s="365">
        <v>96.996606999999997</v>
      </c>
      <c r="AB33" s="365">
        <v>104.032695</v>
      </c>
      <c r="AC33" s="365">
        <v>113.30459399999999</v>
      </c>
      <c r="AD33" s="365">
        <v>124.049666</v>
      </c>
      <c r="AE33" s="365">
        <v>132.49482699999999</v>
      </c>
      <c r="AF33" s="365">
        <v>134.01387299999999</v>
      </c>
      <c r="AG33" s="365">
        <v>127.728247</v>
      </c>
      <c r="AH33" s="365">
        <v>122.697626</v>
      </c>
      <c r="AI33" s="365">
        <v>122.84331299999999</v>
      </c>
      <c r="AJ33" s="365">
        <v>127.836353</v>
      </c>
      <c r="AK33" s="365">
        <v>135.77815000000001</v>
      </c>
      <c r="AL33" s="365">
        <v>137.82231400000001</v>
      </c>
      <c r="AM33" s="365">
        <v>128.677178</v>
      </c>
      <c r="AN33" s="365">
        <v>133.764971</v>
      </c>
      <c r="AO33" s="365">
        <v>140.04460499999999</v>
      </c>
      <c r="AP33" s="365">
        <v>143.21041750000001</v>
      </c>
      <c r="AQ33" s="365">
        <v>144.2573084</v>
      </c>
      <c r="AR33" s="365">
        <v>139.705804</v>
      </c>
      <c r="AS33" s="365">
        <v>131.9779001</v>
      </c>
      <c r="AT33" s="365">
        <v>126.4013673</v>
      </c>
      <c r="AU33" s="365">
        <v>127.3562301</v>
      </c>
      <c r="AV33" s="365">
        <v>132.5083832</v>
      </c>
      <c r="AW33" s="365">
        <v>135.69188299999999</v>
      </c>
      <c r="AX33" s="365">
        <v>129.82189629999999</v>
      </c>
      <c r="AY33" s="922">
        <v>118.5479527</v>
      </c>
      <c r="AZ33" s="376">
        <v>117.96680000000001</v>
      </c>
      <c r="BA33" s="376">
        <v>126.56789999999999</v>
      </c>
      <c r="BB33" s="376">
        <v>134.1003</v>
      </c>
      <c r="BC33" s="376">
        <v>138.75630000000001</v>
      </c>
      <c r="BD33" s="376">
        <v>133.8509</v>
      </c>
      <c r="BE33" s="376">
        <v>119.9032</v>
      </c>
      <c r="BF33" s="376">
        <v>110.37949999999999</v>
      </c>
      <c r="BG33" s="376">
        <v>106.68470000000001</v>
      </c>
      <c r="BH33" s="376">
        <v>108.4773</v>
      </c>
      <c r="BI33" s="376">
        <v>106.6258</v>
      </c>
      <c r="BJ33" s="376">
        <v>95.166420000000002</v>
      </c>
      <c r="BK33" s="376">
        <v>85.821219999999997</v>
      </c>
      <c r="BL33" s="376">
        <v>82.974590000000006</v>
      </c>
      <c r="BM33" s="376">
        <v>90.421769999999995</v>
      </c>
      <c r="BN33" s="376">
        <v>99.01388</v>
      </c>
      <c r="BO33" s="376">
        <v>104.2154</v>
      </c>
      <c r="BP33" s="376">
        <v>99.82638</v>
      </c>
      <c r="BQ33" s="376">
        <v>86.961870000000005</v>
      </c>
      <c r="BR33" s="376">
        <v>78.26773</v>
      </c>
      <c r="BS33" s="376">
        <v>75.356290000000001</v>
      </c>
      <c r="BT33" s="376">
        <v>81.19529</v>
      </c>
      <c r="BU33" s="376">
        <v>82.310500000000005</v>
      </c>
      <c r="BV33" s="376">
        <v>72.717190000000002</v>
      </c>
    </row>
    <row r="34" spans="1:74" ht="11.05" customHeight="1" x14ac:dyDescent="0.2">
      <c r="A34" s="48" t="s">
        <v>40</v>
      </c>
      <c r="B34" s="745" t="s">
        <v>1004</v>
      </c>
      <c r="C34" s="365">
        <v>123.70493999999999</v>
      </c>
      <c r="D34" s="365">
        <v>107.697982</v>
      </c>
      <c r="E34" s="365">
        <v>109.613539</v>
      </c>
      <c r="F34" s="365">
        <v>115.50493</v>
      </c>
      <c r="G34" s="365">
        <v>117.93173899999999</v>
      </c>
      <c r="H34" s="365">
        <v>108.678173</v>
      </c>
      <c r="I34" s="365">
        <v>94.974288000000001</v>
      </c>
      <c r="J34" s="365">
        <v>81.761792</v>
      </c>
      <c r="K34" s="365">
        <v>77.475972999999996</v>
      </c>
      <c r="L34" s="365">
        <v>81.879538999999994</v>
      </c>
      <c r="M34" s="365">
        <v>89.191877000000005</v>
      </c>
      <c r="N34" s="365">
        <v>91.884252000000004</v>
      </c>
      <c r="O34" s="365">
        <v>84.541109000000006</v>
      </c>
      <c r="P34" s="365">
        <v>81.034187000000003</v>
      </c>
      <c r="Q34" s="365">
        <v>86.143270000000001</v>
      </c>
      <c r="R34" s="365">
        <v>90.746359999999996</v>
      </c>
      <c r="S34" s="365">
        <v>92.692076</v>
      </c>
      <c r="T34" s="365">
        <v>86.868606</v>
      </c>
      <c r="U34" s="365">
        <v>79.171988999999996</v>
      </c>
      <c r="V34" s="365">
        <v>75.569913999999997</v>
      </c>
      <c r="W34" s="365">
        <v>79.354139000000004</v>
      </c>
      <c r="X34" s="365">
        <v>87.342115000000007</v>
      </c>
      <c r="Y34" s="365">
        <v>93.202696000000003</v>
      </c>
      <c r="Z34" s="365">
        <v>88.860583000000005</v>
      </c>
      <c r="AA34" s="365">
        <v>92.713750000000005</v>
      </c>
      <c r="AB34" s="365">
        <v>99.759538000000006</v>
      </c>
      <c r="AC34" s="365">
        <v>109.04113700000001</v>
      </c>
      <c r="AD34" s="365">
        <v>119.67088800000001</v>
      </c>
      <c r="AE34" s="365">
        <v>128.00072900000001</v>
      </c>
      <c r="AF34" s="365">
        <v>129.40445399999999</v>
      </c>
      <c r="AG34" s="365">
        <v>123.131169</v>
      </c>
      <c r="AH34" s="365">
        <v>118.11288999999999</v>
      </c>
      <c r="AI34" s="365">
        <v>118.27091799999999</v>
      </c>
      <c r="AJ34" s="365">
        <v>123.265111</v>
      </c>
      <c r="AK34" s="365">
        <v>131.20806200000001</v>
      </c>
      <c r="AL34" s="365">
        <v>133.253379</v>
      </c>
      <c r="AM34" s="365">
        <v>124.175269</v>
      </c>
      <c r="AN34" s="365">
        <v>129.33008799999999</v>
      </c>
      <c r="AO34" s="365">
        <v>135.676748</v>
      </c>
      <c r="AP34" s="365">
        <v>139.00797900000001</v>
      </c>
      <c r="AQ34" s="365">
        <v>139.984576</v>
      </c>
      <c r="AR34" s="365">
        <v>135.36620400000001</v>
      </c>
      <c r="AS34" s="365">
        <v>127.492639</v>
      </c>
      <c r="AT34" s="365">
        <v>121.85675999999999</v>
      </c>
      <c r="AU34" s="365">
        <v>122.752286</v>
      </c>
      <c r="AV34" s="365">
        <v>127.91718899999999</v>
      </c>
      <c r="AW34" s="365">
        <v>131.11067600000001</v>
      </c>
      <c r="AX34" s="365">
        <v>125.2465</v>
      </c>
      <c r="AY34" s="922">
        <v>114.20950000000001</v>
      </c>
      <c r="AZ34" s="376">
        <v>113.86369999999999</v>
      </c>
      <c r="BA34" s="376">
        <v>122.70310000000001</v>
      </c>
      <c r="BB34" s="376">
        <v>130.1635</v>
      </c>
      <c r="BC34" s="376">
        <v>134.7467</v>
      </c>
      <c r="BD34" s="376">
        <v>129.76920000000001</v>
      </c>
      <c r="BE34" s="376">
        <v>115.6687</v>
      </c>
      <c r="BF34" s="376">
        <v>106.0792</v>
      </c>
      <c r="BG34" s="376">
        <v>102.3141</v>
      </c>
      <c r="BH34" s="376">
        <v>104.10599999999999</v>
      </c>
      <c r="BI34" s="376">
        <v>102.2518</v>
      </c>
      <c r="BJ34" s="376">
        <v>90.786240000000006</v>
      </c>
      <c r="BK34" s="376">
        <v>81.667180000000002</v>
      </c>
      <c r="BL34" s="376">
        <v>79.045320000000004</v>
      </c>
      <c r="BM34" s="376">
        <v>86.719909999999999</v>
      </c>
      <c r="BN34" s="376">
        <v>95.227800000000002</v>
      </c>
      <c r="BO34" s="376">
        <v>100.3436</v>
      </c>
      <c r="BP34" s="376">
        <v>95.869669999999999</v>
      </c>
      <c r="BQ34" s="376">
        <v>82.841049999999996</v>
      </c>
      <c r="BR34" s="376">
        <v>74.070620000000005</v>
      </c>
      <c r="BS34" s="376">
        <v>71.079480000000004</v>
      </c>
      <c r="BT34" s="376">
        <v>76.909239999999997</v>
      </c>
      <c r="BU34" s="376">
        <v>78.013630000000006</v>
      </c>
      <c r="BV34" s="376">
        <v>68.406490000000005</v>
      </c>
    </row>
    <row r="35" spans="1:74" ht="11.05" customHeight="1" x14ac:dyDescent="0.2">
      <c r="A35" s="48" t="s">
        <v>38</v>
      </c>
      <c r="B35" s="745" t="s">
        <v>1392</v>
      </c>
      <c r="C35" s="365">
        <v>2.7444489999999999</v>
      </c>
      <c r="D35" s="365">
        <v>2.641384</v>
      </c>
      <c r="E35" s="365">
        <v>2.5383179999999999</v>
      </c>
      <c r="F35" s="365">
        <v>2.5671279999999999</v>
      </c>
      <c r="G35" s="365">
        <v>2.5959379999999999</v>
      </c>
      <c r="H35" s="365">
        <v>2.6247479999999999</v>
      </c>
      <c r="I35" s="365">
        <v>2.6285319999999999</v>
      </c>
      <c r="J35" s="365">
        <v>2.6323159999999999</v>
      </c>
      <c r="K35" s="365">
        <v>2.6360999999999999</v>
      </c>
      <c r="L35" s="365">
        <v>2.6321680000000001</v>
      </c>
      <c r="M35" s="365">
        <v>2.6282359999999998</v>
      </c>
      <c r="N35" s="365">
        <v>2.624304</v>
      </c>
      <c r="O35" s="365">
        <v>2.5509149999999998</v>
      </c>
      <c r="P35" s="365">
        <v>2.4775260000000001</v>
      </c>
      <c r="Q35" s="365">
        <v>2.404137</v>
      </c>
      <c r="R35" s="365">
        <v>2.3941300000000001</v>
      </c>
      <c r="S35" s="365">
        <v>2.3841230000000002</v>
      </c>
      <c r="T35" s="365">
        <v>2.3741159999999999</v>
      </c>
      <c r="U35" s="365">
        <v>2.4258920000000002</v>
      </c>
      <c r="V35" s="365">
        <v>2.4776690000000001</v>
      </c>
      <c r="W35" s="365">
        <v>2.5294449999999999</v>
      </c>
      <c r="X35" s="365">
        <v>2.519412</v>
      </c>
      <c r="Y35" s="365">
        <v>2.5093800000000002</v>
      </c>
      <c r="Z35" s="365">
        <v>2.4993470000000002</v>
      </c>
      <c r="AA35" s="365">
        <v>2.4832519999999998</v>
      </c>
      <c r="AB35" s="365">
        <v>2.4671560000000001</v>
      </c>
      <c r="AC35" s="365">
        <v>2.4510610000000002</v>
      </c>
      <c r="AD35" s="365">
        <v>2.555777</v>
      </c>
      <c r="AE35" s="365">
        <v>2.6604930000000002</v>
      </c>
      <c r="AF35" s="365">
        <v>2.765209</v>
      </c>
      <c r="AG35" s="365">
        <v>2.7601279999999999</v>
      </c>
      <c r="AH35" s="365">
        <v>2.7550460000000001</v>
      </c>
      <c r="AI35" s="365">
        <v>2.749965</v>
      </c>
      <c r="AJ35" s="365">
        <v>2.7894450000000002</v>
      </c>
      <c r="AK35" s="365">
        <v>2.8289240000000002</v>
      </c>
      <c r="AL35" s="365">
        <v>2.868404</v>
      </c>
      <c r="AM35" s="365">
        <v>2.8419469999999998</v>
      </c>
      <c r="AN35" s="365">
        <v>2.81549</v>
      </c>
      <c r="AO35" s="365">
        <v>2.7890329999999999</v>
      </c>
      <c r="AP35" s="365">
        <v>2.5297480000000001</v>
      </c>
      <c r="AQ35" s="365">
        <v>2.5689419999999998</v>
      </c>
      <c r="AR35" s="365">
        <v>2.6042999999999998</v>
      </c>
      <c r="AS35" s="365">
        <v>2.7403339999999998</v>
      </c>
      <c r="AT35" s="365">
        <v>2.803029</v>
      </c>
      <c r="AU35" s="365">
        <v>2.8677350000000001</v>
      </c>
      <c r="AV35" s="365">
        <v>2.8792900000000001</v>
      </c>
      <c r="AW35" s="365">
        <v>2.8916499999999998</v>
      </c>
      <c r="AX35" s="365">
        <v>2.902107</v>
      </c>
      <c r="AY35" s="922">
        <v>2.7500800000000001</v>
      </c>
      <c r="AZ35" s="376">
        <v>2.5994999999999999</v>
      </c>
      <c r="BA35" s="376">
        <v>2.440734</v>
      </c>
      <c r="BB35" s="376">
        <v>2.4808919999999999</v>
      </c>
      <c r="BC35" s="376">
        <v>2.5211730000000001</v>
      </c>
      <c r="BD35" s="376">
        <v>2.5600339999999999</v>
      </c>
      <c r="BE35" s="376">
        <v>2.7005029999999999</v>
      </c>
      <c r="BF35" s="376">
        <v>2.7670059999999999</v>
      </c>
      <c r="BG35" s="376">
        <v>2.8348460000000002</v>
      </c>
      <c r="BH35" s="376">
        <v>2.850714</v>
      </c>
      <c r="BI35" s="376">
        <v>2.8665600000000002</v>
      </c>
      <c r="BJ35" s="376">
        <v>2.8790360000000002</v>
      </c>
      <c r="BK35" s="376">
        <v>2.7274479999999999</v>
      </c>
      <c r="BL35" s="376">
        <v>2.5776219999999999</v>
      </c>
      <c r="BM35" s="376">
        <v>2.4198050000000002</v>
      </c>
      <c r="BN35" s="376">
        <v>2.4619810000000002</v>
      </c>
      <c r="BO35" s="376">
        <v>2.5047700000000002</v>
      </c>
      <c r="BP35" s="376">
        <v>2.546278</v>
      </c>
      <c r="BQ35" s="376">
        <v>2.6885919999999999</v>
      </c>
      <c r="BR35" s="376">
        <v>2.756405</v>
      </c>
      <c r="BS35" s="376">
        <v>2.8250630000000001</v>
      </c>
      <c r="BT35" s="376">
        <v>2.841291</v>
      </c>
      <c r="BU35" s="376">
        <v>2.857335</v>
      </c>
      <c r="BV35" s="376">
        <v>2.8699530000000002</v>
      </c>
    </row>
    <row r="36" spans="1:74" ht="11.05" customHeight="1" x14ac:dyDescent="0.2">
      <c r="A36" s="48" t="s">
        <v>39</v>
      </c>
      <c r="B36" s="745" t="s">
        <v>1384</v>
      </c>
      <c r="C36" s="365">
        <v>1.6176219999999999</v>
      </c>
      <c r="D36" s="365">
        <v>1.581378</v>
      </c>
      <c r="E36" s="365">
        <v>1.5451349999999999</v>
      </c>
      <c r="F36" s="365">
        <v>1.6478090000000001</v>
      </c>
      <c r="G36" s="365">
        <v>1.7504839999999999</v>
      </c>
      <c r="H36" s="365">
        <v>1.8531580000000001</v>
      </c>
      <c r="I36" s="365">
        <v>1.8334490000000001</v>
      </c>
      <c r="J36" s="365">
        <v>1.8137399999999999</v>
      </c>
      <c r="K36" s="365">
        <v>1.7940309999999999</v>
      </c>
      <c r="L36" s="365">
        <v>1.748853</v>
      </c>
      <c r="M36" s="365">
        <v>1.703676</v>
      </c>
      <c r="N36" s="365">
        <v>1.658498</v>
      </c>
      <c r="O36" s="365">
        <v>1.635589</v>
      </c>
      <c r="P36" s="365">
        <v>1.612679</v>
      </c>
      <c r="Q36" s="365">
        <v>1.5897699999999999</v>
      </c>
      <c r="R36" s="365">
        <v>1.599945</v>
      </c>
      <c r="S36" s="365">
        <v>1.61012</v>
      </c>
      <c r="T36" s="365">
        <v>1.620295</v>
      </c>
      <c r="U36" s="365">
        <v>1.6289720000000001</v>
      </c>
      <c r="V36" s="365">
        <v>1.6376500000000001</v>
      </c>
      <c r="W36" s="365">
        <v>1.6463270000000001</v>
      </c>
      <c r="X36" s="365">
        <v>1.6397550000000001</v>
      </c>
      <c r="Y36" s="365">
        <v>1.633184</v>
      </c>
      <c r="Z36" s="365">
        <v>1.6266119999999999</v>
      </c>
      <c r="AA36" s="365">
        <v>1.6345609999999999</v>
      </c>
      <c r="AB36" s="365">
        <v>1.6425110000000001</v>
      </c>
      <c r="AC36" s="365">
        <v>1.65046</v>
      </c>
      <c r="AD36" s="365">
        <v>1.6616089999999999</v>
      </c>
      <c r="AE36" s="365">
        <v>1.672757</v>
      </c>
      <c r="AF36" s="365">
        <v>1.6839059999999999</v>
      </c>
      <c r="AG36" s="365">
        <v>1.6741140000000001</v>
      </c>
      <c r="AH36" s="365">
        <v>1.6643220000000001</v>
      </c>
      <c r="AI36" s="365">
        <v>1.6545300000000001</v>
      </c>
      <c r="AJ36" s="365">
        <v>1.6201540000000001</v>
      </c>
      <c r="AK36" s="365">
        <v>1.585777</v>
      </c>
      <c r="AL36" s="365">
        <v>1.551401</v>
      </c>
      <c r="AM36" s="365">
        <v>1.5167379999999999</v>
      </c>
      <c r="AN36" s="365">
        <v>1.4820739999999999</v>
      </c>
      <c r="AO36" s="365">
        <v>1.447411</v>
      </c>
      <c r="AP36" s="365">
        <v>1.501082</v>
      </c>
      <c r="AQ36" s="365">
        <v>1.53125</v>
      </c>
      <c r="AR36" s="365">
        <v>1.5606</v>
      </c>
      <c r="AS36" s="365">
        <v>1.5636110000000001</v>
      </c>
      <c r="AT36" s="365">
        <v>1.5551170000000001</v>
      </c>
      <c r="AU36" s="365">
        <v>1.5448980000000001</v>
      </c>
      <c r="AV36" s="365">
        <v>1.5227459999999999</v>
      </c>
      <c r="AW36" s="365">
        <v>1.5012019999999999</v>
      </c>
      <c r="AX36" s="365">
        <v>1.4855480000000001</v>
      </c>
      <c r="AY36" s="922">
        <v>1.413141</v>
      </c>
      <c r="AZ36" s="376">
        <v>1.340603</v>
      </c>
      <c r="BA36" s="376">
        <v>1.2736769999999999</v>
      </c>
      <c r="BB36" s="376">
        <v>1.3043560000000001</v>
      </c>
      <c r="BC36" s="376">
        <v>1.3361879999999999</v>
      </c>
      <c r="BD36" s="376">
        <v>1.368012</v>
      </c>
      <c r="BE36" s="376">
        <v>1.3738999999999999</v>
      </c>
      <c r="BF36" s="376">
        <v>1.3684240000000001</v>
      </c>
      <c r="BG36" s="376">
        <v>1.366236</v>
      </c>
      <c r="BH36" s="376">
        <v>1.353375</v>
      </c>
      <c r="BI36" s="376">
        <v>1.3417490000000001</v>
      </c>
      <c r="BJ36" s="376">
        <v>1.336384</v>
      </c>
      <c r="BK36" s="376">
        <v>1.2741819999999999</v>
      </c>
      <c r="BL36" s="376">
        <v>1.211722</v>
      </c>
      <c r="BM36" s="376">
        <v>1.1549689999999999</v>
      </c>
      <c r="BN36" s="376">
        <v>1.1961520000000001</v>
      </c>
      <c r="BO36" s="376">
        <v>1.2385520000000001</v>
      </c>
      <c r="BP36" s="376">
        <v>1.28071</v>
      </c>
      <c r="BQ36" s="376">
        <v>1.296354</v>
      </c>
      <c r="BR36" s="376">
        <v>1.300214</v>
      </c>
      <c r="BS36" s="376">
        <v>1.306883</v>
      </c>
      <c r="BT36" s="376">
        <v>1.302465</v>
      </c>
      <c r="BU36" s="376">
        <v>1.2988820000000001</v>
      </c>
      <c r="BV36" s="376">
        <v>1.3012550000000001</v>
      </c>
    </row>
    <row r="37" spans="1:74" ht="11.05" customHeight="1" x14ac:dyDescent="0.2">
      <c r="A37" s="48" t="s">
        <v>114</v>
      </c>
      <c r="B37" s="745" t="s">
        <v>1393</v>
      </c>
      <c r="C37" s="365">
        <v>0.24307899999999999</v>
      </c>
      <c r="D37" s="365">
        <v>0.23604800000000001</v>
      </c>
      <c r="E37" s="365">
        <v>0.229018</v>
      </c>
      <c r="F37" s="365">
        <v>0.22279399999999999</v>
      </c>
      <c r="G37" s="365">
        <v>0.21656900000000001</v>
      </c>
      <c r="H37" s="365">
        <v>0.210345</v>
      </c>
      <c r="I37" s="365">
        <v>0.20718900000000001</v>
      </c>
      <c r="J37" s="365">
        <v>0.20403199999999999</v>
      </c>
      <c r="K37" s="365">
        <v>0.200876</v>
      </c>
      <c r="L37" s="365">
        <v>0.19257199999999999</v>
      </c>
      <c r="M37" s="365">
        <v>0.18426799999999999</v>
      </c>
      <c r="N37" s="365">
        <v>0.17596400000000001</v>
      </c>
      <c r="O37" s="365">
        <v>0.16967099999999999</v>
      </c>
      <c r="P37" s="365">
        <v>0.16337699999999999</v>
      </c>
      <c r="Q37" s="365">
        <v>0.157084</v>
      </c>
      <c r="R37" s="365">
        <v>0.15753900000000001</v>
      </c>
      <c r="S37" s="365">
        <v>0.157994</v>
      </c>
      <c r="T37" s="365">
        <v>0.15844900000000001</v>
      </c>
      <c r="U37" s="365">
        <v>0.16795399999999999</v>
      </c>
      <c r="V37" s="365">
        <v>0.17746000000000001</v>
      </c>
      <c r="W37" s="365">
        <v>0.18696499999999999</v>
      </c>
      <c r="X37" s="365">
        <v>0.180176</v>
      </c>
      <c r="Y37" s="365">
        <v>0.17338700000000001</v>
      </c>
      <c r="Z37" s="365">
        <v>0.166598</v>
      </c>
      <c r="AA37" s="365">
        <v>0.165044</v>
      </c>
      <c r="AB37" s="365">
        <v>0.16349</v>
      </c>
      <c r="AC37" s="365">
        <v>0.161936</v>
      </c>
      <c r="AD37" s="365">
        <v>0.16139200000000001</v>
      </c>
      <c r="AE37" s="365">
        <v>0.16084799999999999</v>
      </c>
      <c r="AF37" s="365">
        <v>0.160304</v>
      </c>
      <c r="AG37" s="365">
        <v>0.16283600000000001</v>
      </c>
      <c r="AH37" s="365">
        <v>0.16536799999999999</v>
      </c>
      <c r="AI37" s="365">
        <v>0.16789999999999999</v>
      </c>
      <c r="AJ37" s="365">
        <v>0.16164300000000001</v>
      </c>
      <c r="AK37" s="365">
        <v>0.155387</v>
      </c>
      <c r="AL37" s="365">
        <v>0.14913000000000001</v>
      </c>
      <c r="AM37" s="365">
        <v>0.14322399999999999</v>
      </c>
      <c r="AN37" s="365">
        <v>0.137319</v>
      </c>
      <c r="AO37" s="365">
        <v>0.131413</v>
      </c>
      <c r="AP37" s="365">
        <v>0.1716085</v>
      </c>
      <c r="AQ37" s="365">
        <v>0.17254040000000001</v>
      </c>
      <c r="AR37" s="365">
        <v>0.17469999999999999</v>
      </c>
      <c r="AS37" s="365">
        <v>0.18131610000000001</v>
      </c>
      <c r="AT37" s="365">
        <v>0.1864613</v>
      </c>
      <c r="AU37" s="365">
        <v>0.19131110000000001</v>
      </c>
      <c r="AV37" s="365">
        <v>0.1891582</v>
      </c>
      <c r="AW37" s="365">
        <v>0.18835499999999999</v>
      </c>
      <c r="AX37" s="365">
        <v>0.1877413</v>
      </c>
      <c r="AY37" s="922">
        <v>0.17523169999999999</v>
      </c>
      <c r="AZ37" s="376">
        <v>0.16298789999999999</v>
      </c>
      <c r="BA37" s="376">
        <v>0.15040200000000001</v>
      </c>
      <c r="BB37" s="376">
        <v>0.15149570000000001</v>
      </c>
      <c r="BC37" s="376">
        <v>0.15226110000000001</v>
      </c>
      <c r="BD37" s="376">
        <v>0.15369949999999999</v>
      </c>
      <c r="BE37" s="376">
        <v>0.16007199999999999</v>
      </c>
      <c r="BF37" s="376">
        <v>0.16491120000000001</v>
      </c>
      <c r="BG37" s="376">
        <v>0.169488</v>
      </c>
      <c r="BH37" s="376">
        <v>0.16712469999999999</v>
      </c>
      <c r="BI37" s="376">
        <v>0.16569500000000001</v>
      </c>
      <c r="BJ37" s="376">
        <v>0.16475799999999999</v>
      </c>
      <c r="BK37" s="376">
        <v>0.15240919999999999</v>
      </c>
      <c r="BL37" s="376">
        <v>0.13992750000000001</v>
      </c>
      <c r="BM37" s="376">
        <v>0.127082</v>
      </c>
      <c r="BN37" s="376">
        <v>0.12794910000000001</v>
      </c>
      <c r="BO37" s="376">
        <v>0.12849820000000001</v>
      </c>
      <c r="BP37" s="376">
        <v>0.12971669999999999</v>
      </c>
      <c r="BQ37" s="376">
        <v>0.1358723</v>
      </c>
      <c r="BR37" s="376">
        <v>0.14049739999999999</v>
      </c>
      <c r="BS37" s="376">
        <v>0.14486250000000001</v>
      </c>
      <c r="BT37" s="376">
        <v>0.1422969</v>
      </c>
      <c r="BU37" s="376">
        <v>0.1406521</v>
      </c>
      <c r="BV37" s="376">
        <v>0.13949259999999999</v>
      </c>
    </row>
    <row r="38" spans="1:74" ht="11.05" customHeight="1" x14ac:dyDescent="0.2">
      <c r="A38" s="48"/>
      <c r="B38" s="743"/>
      <c r="C38" s="450"/>
      <c r="D38" s="450"/>
      <c r="E38" s="450"/>
      <c r="F38" s="450"/>
      <c r="G38" s="450"/>
      <c r="H38" s="450"/>
      <c r="I38" s="450"/>
      <c r="J38" s="450"/>
      <c r="K38" s="450"/>
      <c r="L38" s="450"/>
      <c r="M38" s="450"/>
      <c r="N38" s="450"/>
      <c r="O38" s="450"/>
      <c r="P38" s="450"/>
      <c r="Q38" s="450"/>
      <c r="R38" s="450"/>
      <c r="S38" s="450"/>
      <c r="T38" s="450"/>
      <c r="U38" s="450"/>
      <c r="V38" s="450"/>
      <c r="W38" s="450"/>
      <c r="X38" s="450"/>
      <c r="Y38" s="450"/>
      <c r="Z38" s="450"/>
      <c r="AA38" s="450"/>
      <c r="AB38" s="450"/>
      <c r="AC38" s="450"/>
      <c r="AD38" s="450"/>
      <c r="AE38" s="450"/>
      <c r="AF38" s="450"/>
      <c r="AG38" s="450"/>
      <c r="AH38" s="450"/>
      <c r="AI38" s="450"/>
      <c r="AJ38" s="450"/>
      <c r="AK38" s="450"/>
      <c r="AL38" s="450"/>
      <c r="AM38" s="450"/>
      <c r="AN38" s="450"/>
      <c r="AO38" s="450"/>
      <c r="AP38" s="450"/>
      <c r="AQ38" s="450"/>
      <c r="AR38" s="450"/>
      <c r="AS38" s="450"/>
      <c r="AT38" s="450"/>
      <c r="AU38" s="450"/>
      <c r="AV38" s="450"/>
      <c r="AW38" s="450"/>
      <c r="AX38" s="450"/>
      <c r="AY38" s="960"/>
      <c r="AZ38" s="456"/>
      <c r="BA38" s="456"/>
      <c r="BB38" s="456"/>
      <c r="BC38" s="456"/>
      <c r="BD38" s="456"/>
      <c r="BE38" s="456"/>
      <c r="BF38" s="456"/>
      <c r="BG38" s="456"/>
      <c r="BH38" s="456"/>
      <c r="BI38" s="456"/>
      <c r="BJ38" s="456"/>
      <c r="BK38" s="456"/>
      <c r="BL38" s="456"/>
      <c r="BM38" s="456"/>
      <c r="BN38" s="456"/>
      <c r="BO38" s="456"/>
      <c r="BP38" s="456"/>
      <c r="BQ38" s="456"/>
      <c r="BR38" s="456"/>
      <c r="BS38" s="456"/>
      <c r="BT38" s="456"/>
      <c r="BU38" s="456"/>
      <c r="BV38" s="456"/>
    </row>
    <row r="39" spans="1:74" ht="11.05" customHeight="1" x14ac:dyDescent="0.2">
      <c r="A39" s="48"/>
      <c r="B39" s="295" t="s">
        <v>1394</v>
      </c>
      <c r="C39" s="450"/>
      <c r="D39" s="450"/>
      <c r="E39" s="450"/>
      <c r="F39" s="450"/>
      <c r="G39" s="450"/>
      <c r="H39" s="450"/>
      <c r="I39" s="450"/>
      <c r="J39" s="450"/>
      <c r="K39" s="450"/>
      <c r="L39" s="450"/>
      <c r="M39" s="450"/>
      <c r="N39" s="450"/>
      <c r="O39" s="450"/>
      <c r="P39" s="450"/>
      <c r="Q39" s="450"/>
      <c r="R39" s="450"/>
      <c r="S39" s="450"/>
      <c r="T39" s="450"/>
      <c r="U39" s="450"/>
      <c r="V39" s="450"/>
      <c r="W39" s="450"/>
      <c r="X39" s="450"/>
      <c r="Y39" s="450"/>
      <c r="Z39" s="450"/>
      <c r="AA39" s="450"/>
      <c r="AB39" s="450"/>
      <c r="AC39" s="450"/>
      <c r="AD39" s="450"/>
      <c r="AE39" s="450"/>
      <c r="AF39" s="450"/>
      <c r="AG39" s="450"/>
      <c r="AH39" s="450"/>
      <c r="AI39" s="450"/>
      <c r="AJ39" s="450"/>
      <c r="AK39" s="450"/>
      <c r="AL39" s="450"/>
      <c r="AM39" s="450"/>
      <c r="AN39" s="450"/>
      <c r="AO39" s="450"/>
      <c r="AP39" s="450"/>
      <c r="AQ39" s="450"/>
      <c r="AR39" s="450"/>
      <c r="AS39" s="450"/>
      <c r="AT39" s="450"/>
      <c r="AU39" s="450"/>
      <c r="AV39" s="450"/>
      <c r="AW39" s="450"/>
      <c r="AX39" s="450"/>
      <c r="AY39" s="960"/>
      <c r="AZ39" s="456"/>
      <c r="BA39" s="456"/>
      <c r="BB39" s="456"/>
      <c r="BC39" s="456"/>
      <c r="BD39" s="456"/>
      <c r="BE39" s="456"/>
      <c r="BF39" s="456"/>
      <c r="BG39" s="456"/>
      <c r="BH39" s="456"/>
      <c r="BI39" s="456"/>
      <c r="BJ39" s="456"/>
      <c r="BK39" s="456"/>
      <c r="BL39" s="456"/>
      <c r="BM39" s="456"/>
      <c r="BN39" s="456"/>
      <c r="BO39" s="456"/>
      <c r="BP39" s="456"/>
      <c r="BQ39" s="456"/>
      <c r="BR39" s="456"/>
      <c r="BS39" s="456"/>
      <c r="BT39" s="456"/>
      <c r="BU39" s="456"/>
      <c r="BV39" s="456"/>
    </row>
    <row r="40" spans="1:74" ht="11.05" customHeight="1" x14ac:dyDescent="0.2">
      <c r="A40" s="48" t="s">
        <v>37</v>
      </c>
      <c r="B40" s="752" t="s">
        <v>1395</v>
      </c>
      <c r="C40" s="451">
        <v>6.71</v>
      </c>
      <c r="D40" s="451">
        <v>6.71</v>
      </c>
      <c r="E40" s="451">
        <v>6.71</v>
      </c>
      <c r="F40" s="451">
        <v>6.71</v>
      </c>
      <c r="G40" s="451">
        <v>6.71</v>
      </c>
      <c r="H40" s="451">
        <v>6.71</v>
      </c>
      <c r="I40" s="451">
        <v>6.71</v>
      </c>
      <c r="J40" s="451">
        <v>6.71</v>
      </c>
      <c r="K40" s="451">
        <v>6.71</v>
      </c>
      <c r="L40" s="451">
        <v>6.71</v>
      </c>
      <c r="M40" s="451">
        <v>6.71</v>
      </c>
      <c r="N40" s="451">
        <v>6.71</v>
      </c>
      <c r="O40" s="451">
        <v>6.69</v>
      </c>
      <c r="P40" s="451">
        <v>6.69</v>
      </c>
      <c r="Q40" s="451">
        <v>6.69</v>
      </c>
      <c r="R40" s="451">
        <v>6.69</v>
      </c>
      <c r="S40" s="451">
        <v>6.69</v>
      </c>
      <c r="T40" s="451">
        <v>6.69</v>
      </c>
      <c r="U40" s="451">
        <v>6.69</v>
      </c>
      <c r="V40" s="451">
        <v>6.69</v>
      </c>
      <c r="W40" s="451">
        <v>6.69</v>
      </c>
      <c r="X40" s="451">
        <v>6.69</v>
      </c>
      <c r="Y40" s="451">
        <v>6.69</v>
      </c>
      <c r="Z40" s="451">
        <v>6.69</v>
      </c>
      <c r="AA40" s="451">
        <v>6.75</v>
      </c>
      <c r="AB40" s="451">
        <v>6.75</v>
      </c>
      <c r="AC40" s="451">
        <v>6.75</v>
      </c>
      <c r="AD40" s="451">
        <v>6.75</v>
      </c>
      <c r="AE40" s="451">
        <v>6.75</v>
      </c>
      <c r="AF40" s="451">
        <v>6.75</v>
      </c>
      <c r="AG40" s="451">
        <v>6.75</v>
      </c>
      <c r="AH40" s="451">
        <v>6.75</v>
      </c>
      <c r="AI40" s="451">
        <v>6.75</v>
      </c>
      <c r="AJ40" s="451">
        <v>6.75</v>
      </c>
      <c r="AK40" s="451">
        <v>6.75</v>
      </c>
      <c r="AL40" s="451">
        <v>6.75</v>
      </c>
      <c r="AM40" s="451">
        <v>6.56</v>
      </c>
      <c r="AN40" s="451">
        <v>6.56</v>
      </c>
      <c r="AO40" s="451">
        <v>6.56</v>
      </c>
      <c r="AP40" s="451">
        <v>6.56</v>
      </c>
      <c r="AQ40" s="451">
        <v>6.56</v>
      </c>
      <c r="AR40" s="451">
        <v>6.56</v>
      </c>
      <c r="AS40" s="451">
        <v>6.56</v>
      </c>
      <c r="AT40" s="451">
        <v>6.56</v>
      </c>
      <c r="AU40" s="451">
        <v>6.56</v>
      </c>
      <c r="AV40" s="451">
        <v>6.56</v>
      </c>
      <c r="AW40" s="451">
        <v>6.56</v>
      </c>
      <c r="AX40" s="451">
        <v>6.56</v>
      </c>
      <c r="AY40" s="920">
        <v>6.27</v>
      </c>
      <c r="AZ40" s="374">
        <v>6.27</v>
      </c>
      <c r="BA40" s="374">
        <v>6.27</v>
      </c>
      <c r="BB40" s="374">
        <v>6.27</v>
      </c>
      <c r="BC40" s="374">
        <v>6.27</v>
      </c>
      <c r="BD40" s="374">
        <v>6.27</v>
      </c>
      <c r="BE40" s="374">
        <v>6.27</v>
      </c>
      <c r="BF40" s="374">
        <v>6.27</v>
      </c>
      <c r="BG40" s="374">
        <v>6.27</v>
      </c>
      <c r="BH40" s="374">
        <v>6.27</v>
      </c>
      <c r="BI40" s="374">
        <v>6.27</v>
      </c>
      <c r="BJ40" s="374">
        <v>6.27</v>
      </c>
      <c r="BK40" s="374">
        <v>5.76</v>
      </c>
      <c r="BL40" s="374">
        <v>5.76</v>
      </c>
      <c r="BM40" s="374">
        <v>5.76</v>
      </c>
      <c r="BN40" s="374">
        <v>5.76</v>
      </c>
      <c r="BO40" s="374">
        <v>5.76</v>
      </c>
      <c r="BP40" s="374">
        <v>5.76</v>
      </c>
      <c r="BQ40" s="374">
        <v>5.76</v>
      </c>
      <c r="BR40" s="374">
        <v>5.76</v>
      </c>
      <c r="BS40" s="374">
        <v>5.76</v>
      </c>
      <c r="BT40" s="374">
        <v>5.76</v>
      </c>
      <c r="BU40" s="374">
        <v>5.76</v>
      </c>
      <c r="BV40" s="374">
        <v>5.76</v>
      </c>
    </row>
    <row r="41" spans="1:74" ht="11.05" customHeight="1" x14ac:dyDescent="0.2">
      <c r="A41" s="48" t="s">
        <v>301</v>
      </c>
      <c r="B41" s="752" t="s">
        <v>1503</v>
      </c>
      <c r="C41" s="451">
        <v>7.3604285714</v>
      </c>
      <c r="D41" s="451">
        <v>6.9491428571</v>
      </c>
      <c r="E41" s="451">
        <v>7.7874285714000004</v>
      </c>
      <c r="F41" s="451">
        <v>7.6014285713999996</v>
      </c>
      <c r="G41" s="451">
        <v>7.9831428570999998</v>
      </c>
      <c r="H41" s="451">
        <v>7.8748571428999998</v>
      </c>
      <c r="I41" s="451">
        <v>8.2444285714000003</v>
      </c>
      <c r="J41" s="451">
        <v>8.2907142857</v>
      </c>
      <c r="K41" s="451">
        <v>8.0394285714000002</v>
      </c>
      <c r="L41" s="451">
        <v>8.0048571429000006</v>
      </c>
      <c r="M41" s="451">
        <v>7.9064285714000002</v>
      </c>
      <c r="N41" s="451">
        <v>7.9875714285999999</v>
      </c>
      <c r="O41" s="451">
        <v>8.01</v>
      </c>
      <c r="P41" s="451">
        <v>7.0554285714000002</v>
      </c>
      <c r="Q41" s="451">
        <v>7.6950000000000003</v>
      </c>
      <c r="R41" s="451">
        <v>7.5535714285999997</v>
      </c>
      <c r="S41" s="451">
        <v>7.9122857143000003</v>
      </c>
      <c r="T41" s="451">
        <v>7.5718571428999999</v>
      </c>
      <c r="U41" s="451">
        <v>7.718</v>
      </c>
      <c r="V41" s="451">
        <v>7.7018571428999998</v>
      </c>
      <c r="W41" s="451">
        <v>7.2921428571</v>
      </c>
      <c r="X41" s="451">
        <v>7.4114285714000001</v>
      </c>
      <c r="Y41" s="451">
        <v>6.7658571428999998</v>
      </c>
      <c r="Z41" s="451">
        <v>7.1765714286</v>
      </c>
      <c r="AA41" s="451">
        <v>7.1617142856999996</v>
      </c>
      <c r="AB41" s="451">
        <v>6.6514285714000003</v>
      </c>
      <c r="AC41" s="451">
        <v>7.4139999999999997</v>
      </c>
      <c r="AD41" s="451">
        <v>7.0225714286000001</v>
      </c>
      <c r="AE41" s="451">
        <v>7.6597142856999998</v>
      </c>
      <c r="AF41" s="451">
        <v>7.4831428570999998</v>
      </c>
      <c r="AG41" s="451">
        <v>7.4104285713999998</v>
      </c>
      <c r="AH41" s="451">
        <v>7.6945714285999998</v>
      </c>
      <c r="AI41" s="451">
        <v>7.4050000000000002</v>
      </c>
      <c r="AJ41" s="451">
        <v>7.5311428570999999</v>
      </c>
      <c r="AK41" s="451">
        <v>7.2525714285999996</v>
      </c>
      <c r="AL41" s="451">
        <v>7.5141428571000004</v>
      </c>
      <c r="AM41" s="451">
        <v>7.4967142857000004</v>
      </c>
      <c r="AN41" s="451">
        <v>7.1101428570999996</v>
      </c>
      <c r="AO41" s="451">
        <v>7.6087285714000004</v>
      </c>
      <c r="AP41" s="451">
        <v>7.3711428570999997</v>
      </c>
      <c r="AQ41" s="451">
        <v>7.6485714286000004</v>
      </c>
      <c r="AR41" s="451">
        <v>7.3421428570999998</v>
      </c>
      <c r="AS41" s="451">
        <v>7.6138032786999998</v>
      </c>
      <c r="AT41" s="451">
        <v>7.7690000000000001</v>
      </c>
      <c r="AU41" s="451">
        <v>7.3328571429</v>
      </c>
      <c r="AV41" s="451">
        <v>7.2217142857000001</v>
      </c>
      <c r="AW41" s="451">
        <v>7.0304285713999999</v>
      </c>
      <c r="AX41" s="451">
        <v>7.3677142857</v>
      </c>
      <c r="AY41" s="920">
        <v>7.2977142856999997</v>
      </c>
      <c r="AZ41" s="374">
        <v>6.9304730000000001</v>
      </c>
      <c r="BA41" s="374">
        <v>7.6611279999999997</v>
      </c>
      <c r="BB41" s="374">
        <v>7.4656549999999999</v>
      </c>
      <c r="BC41" s="374">
        <v>7.8129629999999999</v>
      </c>
      <c r="BD41" s="374">
        <v>7.6881539999999999</v>
      </c>
      <c r="BE41" s="374">
        <v>7.8843129999999997</v>
      </c>
      <c r="BF41" s="374">
        <v>8.1316000000000006</v>
      </c>
      <c r="BG41" s="374">
        <v>7.8003260000000001</v>
      </c>
      <c r="BH41" s="374">
        <v>7.8531529999999998</v>
      </c>
      <c r="BI41" s="374">
        <v>7.645086</v>
      </c>
      <c r="BJ41" s="374">
        <v>7.8679810000000003</v>
      </c>
      <c r="BK41" s="374">
        <v>7.9000500000000002</v>
      </c>
      <c r="BL41" s="374">
        <v>7.485125</v>
      </c>
      <c r="BM41" s="374">
        <v>8.2989909999999991</v>
      </c>
      <c r="BN41" s="374">
        <v>8.2766640000000002</v>
      </c>
      <c r="BO41" s="374">
        <v>8.6740010000000005</v>
      </c>
      <c r="BP41" s="374">
        <v>8.4945920000000008</v>
      </c>
      <c r="BQ41" s="374">
        <v>8.523301</v>
      </c>
      <c r="BR41" s="374">
        <v>8.7108030000000003</v>
      </c>
      <c r="BS41" s="374">
        <v>8.2952680000000001</v>
      </c>
      <c r="BT41" s="374">
        <v>8.3022089999999995</v>
      </c>
      <c r="BU41" s="374">
        <v>8.0547459999999997</v>
      </c>
      <c r="BV41" s="374">
        <v>8.2781459999999996</v>
      </c>
    </row>
    <row r="42" spans="1:74" ht="11.05" customHeight="1" x14ac:dyDescent="0.2">
      <c r="A42" s="48" t="s">
        <v>255</v>
      </c>
      <c r="B42" s="753" t="s">
        <v>1396</v>
      </c>
      <c r="C42" s="453">
        <v>1.9002439028</v>
      </c>
      <c r="D42" s="453">
        <v>1.9264737038999999</v>
      </c>
      <c r="E42" s="453">
        <v>1.8933881796000001</v>
      </c>
      <c r="F42" s="453">
        <v>1.8952856568000001</v>
      </c>
      <c r="G42" s="453">
        <v>1.8931579256</v>
      </c>
      <c r="H42" s="453">
        <v>1.9520854196999999</v>
      </c>
      <c r="I42" s="453">
        <v>2.0075843822000001</v>
      </c>
      <c r="J42" s="453">
        <v>2.0562939591</v>
      </c>
      <c r="K42" s="453">
        <v>2.0089532846</v>
      </c>
      <c r="L42" s="453">
        <v>2.0282229179</v>
      </c>
      <c r="M42" s="453">
        <v>2.0357982250000002</v>
      </c>
      <c r="N42" s="453">
        <v>2.0715358930000001</v>
      </c>
      <c r="O42" s="453">
        <v>2.1999997519000001</v>
      </c>
      <c r="P42" s="453">
        <v>2.1699923609999998</v>
      </c>
      <c r="Q42" s="453">
        <v>2.1519612245999999</v>
      </c>
      <c r="R42" s="453">
        <v>2.1814958866</v>
      </c>
      <c r="S42" s="453">
        <v>2.2321288404000001</v>
      </c>
      <c r="T42" s="453">
        <v>2.3155552371999999</v>
      </c>
      <c r="U42" s="453">
        <v>2.4693298204</v>
      </c>
      <c r="V42" s="453">
        <v>2.5065243406</v>
      </c>
      <c r="W42" s="453">
        <v>2.5078223408000002</v>
      </c>
      <c r="X42" s="453">
        <v>2.4609091750999998</v>
      </c>
      <c r="Y42" s="453">
        <v>2.4777312747</v>
      </c>
      <c r="Z42" s="453">
        <v>2.6450427794000002</v>
      </c>
      <c r="AA42" s="453">
        <v>2.5903686218000002</v>
      </c>
      <c r="AB42" s="453">
        <v>2.5892527438999999</v>
      </c>
      <c r="AC42" s="453">
        <v>2.4979914435000001</v>
      </c>
      <c r="AD42" s="453">
        <v>2.4713572313999999</v>
      </c>
      <c r="AE42" s="453">
        <v>2.5092990619000002</v>
      </c>
      <c r="AF42" s="453">
        <v>2.4623011391</v>
      </c>
      <c r="AG42" s="453">
        <v>2.4738063500999998</v>
      </c>
      <c r="AH42" s="453">
        <v>2.4908998937</v>
      </c>
      <c r="AI42" s="453">
        <v>2.5303277523999999</v>
      </c>
      <c r="AJ42" s="453">
        <v>2.5308087511999999</v>
      </c>
      <c r="AK42" s="453">
        <v>2.5057355774999999</v>
      </c>
      <c r="AL42" s="453">
        <v>2.4743834294</v>
      </c>
      <c r="AM42" s="453">
        <v>2.4872913288</v>
      </c>
      <c r="AN42" s="453">
        <v>2.4938945472</v>
      </c>
      <c r="AO42" s="453">
        <v>2.5099162848000001</v>
      </c>
      <c r="AP42" s="453">
        <v>2.5443075621000002</v>
      </c>
      <c r="AQ42" s="453">
        <v>2.5722146629</v>
      </c>
      <c r="AR42" s="453">
        <v>2.5185119667999998</v>
      </c>
      <c r="AS42" s="453">
        <v>2.4817023506</v>
      </c>
      <c r="AT42" s="453">
        <v>2.4489638493000001</v>
      </c>
      <c r="AU42" s="453">
        <v>2.4246673535999999</v>
      </c>
      <c r="AV42" s="453">
        <v>2.4818705548</v>
      </c>
      <c r="AW42" s="453">
        <v>2.4268331958</v>
      </c>
      <c r="AX42" s="453">
        <v>2.4273060000000002</v>
      </c>
      <c r="AY42" s="933">
        <v>2.446923</v>
      </c>
      <c r="AZ42" s="400">
        <v>2.442761</v>
      </c>
      <c r="BA42" s="400">
        <v>2.4415089999999999</v>
      </c>
      <c r="BB42" s="400">
        <v>2.443362</v>
      </c>
      <c r="BC42" s="400">
        <v>2.4401459999999999</v>
      </c>
      <c r="BD42" s="400">
        <v>2.4256869999999999</v>
      </c>
      <c r="BE42" s="400">
        <v>2.4316589999999998</v>
      </c>
      <c r="BF42" s="400">
        <v>2.4406490000000001</v>
      </c>
      <c r="BG42" s="400">
        <v>2.425046</v>
      </c>
      <c r="BH42" s="400">
        <v>2.4036430000000002</v>
      </c>
      <c r="BI42" s="400">
        <v>2.406425</v>
      </c>
      <c r="BJ42" s="400">
        <v>2.4117250000000001</v>
      </c>
      <c r="BK42" s="400">
        <v>2.435962</v>
      </c>
      <c r="BL42" s="400">
        <v>2.4309620000000001</v>
      </c>
      <c r="BM42" s="400">
        <v>2.4330500000000002</v>
      </c>
      <c r="BN42" s="400">
        <v>2.436007</v>
      </c>
      <c r="BO42" s="400">
        <v>2.4329960000000002</v>
      </c>
      <c r="BP42" s="400">
        <v>2.4185940000000001</v>
      </c>
      <c r="BQ42" s="400">
        <v>2.42441</v>
      </c>
      <c r="BR42" s="400">
        <v>2.433071</v>
      </c>
      <c r="BS42" s="400">
        <v>2.4173589999999998</v>
      </c>
      <c r="BT42" s="400">
        <v>2.3945949999999998</v>
      </c>
      <c r="BU42" s="400">
        <v>2.394835</v>
      </c>
      <c r="BV42" s="400">
        <v>2.3980630000000001</v>
      </c>
    </row>
    <row r="43" spans="1:74" s="179" customFormat="1" ht="11.95" customHeight="1" x14ac:dyDescent="0.2">
      <c r="A43" s="178"/>
      <c r="B43" s="1087" t="s">
        <v>1449</v>
      </c>
      <c r="C43" s="1088"/>
      <c r="D43" s="1088"/>
      <c r="E43" s="1088"/>
      <c r="F43" s="1088"/>
      <c r="G43" s="1088"/>
      <c r="H43" s="1088"/>
      <c r="I43" s="1088"/>
      <c r="J43" s="1088"/>
      <c r="K43" s="1088"/>
      <c r="L43" s="1088"/>
      <c r="M43" s="1088"/>
      <c r="N43" s="1088"/>
      <c r="O43" s="1088"/>
      <c r="P43" s="1088"/>
      <c r="Q43" s="1077"/>
      <c r="R43" s="802"/>
      <c r="AY43" s="692"/>
      <c r="AZ43" s="211"/>
      <c r="BA43" s="211"/>
      <c r="BB43" s="211"/>
      <c r="BC43" s="211"/>
      <c r="BD43" s="692"/>
      <c r="BE43" s="692"/>
      <c r="BF43" s="692"/>
      <c r="BG43" s="692"/>
      <c r="BH43" s="692"/>
      <c r="BI43" s="692"/>
      <c r="BJ43" s="211"/>
    </row>
    <row r="44" spans="1:74" s="179" customFormat="1" ht="11.95" customHeight="1" x14ac:dyDescent="0.2">
      <c r="A44" s="178"/>
      <c r="B44" s="1082" t="s">
        <v>1450</v>
      </c>
      <c r="C44" s="1088"/>
      <c r="D44" s="1088"/>
      <c r="E44" s="1088"/>
      <c r="F44" s="1088"/>
      <c r="G44" s="1088"/>
      <c r="H44" s="1088"/>
      <c r="I44" s="1088"/>
      <c r="J44" s="1088"/>
      <c r="K44" s="1088"/>
      <c r="L44" s="1088"/>
      <c r="M44" s="1088"/>
      <c r="N44" s="1088"/>
      <c r="O44" s="1088"/>
      <c r="P44" s="1088"/>
      <c r="Q44" s="1077"/>
      <c r="R44" s="802"/>
      <c r="AY44" s="692"/>
      <c r="AZ44" s="211"/>
      <c r="BA44" s="211"/>
      <c r="BB44" s="211"/>
      <c r="BC44" s="211"/>
      <c r="BD44" s="692"/>
      <c r="BE44" s="692"/>
      <c r="BF44" s="692"/>
      <c r="BG44" s="692"/>
      <c r="BH44" s="692"/>
      <c r="BI44" s="692"/>
      <c r="BJ44" s="211"/>
    </row>
    <row r="45" spans="1:74" s="179" customFormat="1" ht="11.95" customHeight="1" x14ac:dyDescent="0.2">
      <c r="A45" s="178"/>
      <c r="B45" s="1087" t="s">
        <v>1451</v>
      </c>
      <c r="C45" s="1088"/>
      <c r="D45" s="1088"/>
      <c r="E45" s="1088"/>
      <c r="F45" s="1088"/>
      <c r="G45" s="1088"/>
      <c r="H45" s="1088"/>
      <c r="I45" s="1088"/>
      <c r="J45" s="1088"/>
      <c r="K45" s="1088"/>
      <c r="L45" s="1088"/>
      <c r="M45" s="1088"/>
      <c r="N45" s="1088"/>
      <c r="O45" s="1088"/>
      <c r="P45" s="1088"/>
      <c r="Q45" s="1077"/>
      <c r="R45" s="802"/>
      <c r="AY45" s="692"/>
      <c r="AZ45" s="211"/>
      <c r="BA45" s="211"/>
      <c r="BB45" s="211"/>
      <c r="BC45" s="211"/>
      <c r="BD45" s="692"/>
      <c r="BE45" s="692"/>
      <c r="BF45" s="692"/>
      <c r="BG45" s="692"/>
      <c r="BH45" s="692"/>
      <c r="BI45" s="692"/>
      <c r="BJ45" s="211"/>
    </row>
    <row r="46" spans="1:74" s="179" customFormat="1" ht="11.95" customHeight="1" x14ac:dyDescent="0.2">
      <c r="A46" s="178"/>
      <c r="B46" s="1087" t="s">
        <v>1452</v>
      </c>
      <c r="C46" s="1088"/>
      <c r="D46" s="1088"/>
      <c r="E46" s="1088"/>
      <c r="F46" s="1088"/>
      <c r="G46" s="1088"/>
      <c r="H46" s="1088"/>
      <c r="I46" s="1088"/>
      <c r="J46" s="1088"/>
      <c r="K46" s="1088"/>
      <c r="L46" s="1088"/>
      <c r="M46" s="1088"/>
      <c r="N46" s="1088"/>
      <c r="O46" s="1088"/>
      <c r="P46" s="1088"/>
      <c r="Q46" s="1077"/>
      <c r="R46" s="802"/>
      <c r="AY46" s="692"/>
      <c r="AZ46" s="211"/>
      <c r="BA46" s="211"/>
      <c r="BB46" s="211"/>
      <c r="BC46" s="211"/>
      <c r="BD46" s="692"/>
      <c r="BE46" s="692"/>
      <c r="BF46" s="692"/>
      <c r="BG46" s="692"/>
      <c r="BH46" s="692"/>
      <c r="BI46" s="692"/>
      <c r="BJ46" s="211"/>
    </row>
    <row r="47" spans="1:74" s="117" customFormat="1" ht="11.95" customHeight="1" x14ac:dyDescent="0.2">
      <c r="A47" s="48"/>
      <c r="B47" s="799" t="s">
        <v>826</v>
      </c>
      <c r="C47" s="799"/>
      <c r="D47" s="799"/>
      <c r="E47" s="799"/>
      <c r="F47" s="799"/>
      <c r="G47" s="799"/>
      <c r="H47" s="800"/>
      <c r="I47" s="799"/>
      <c r="J47" s="799"/>
      <c r="K47" s="799"/>
      <c r="L47" s="799"/>
      <c r="M47" s="799"/>
      <c r="N47" s="799"/>
      <c r="O47" s="799"/>
      <c r="P47" s="799"/>
      <c r="Q47" s="799"/>
      <c r="R47" s="801"/>
      <c r="AY47" s="693"/>
      <c r="AZ47" s="210"/>
      <c r="BA47" s="210"/>
      <c r="BB47" s="210"/>
      <c r="BC47" s="210"/>
      <c r="BD47" s="693"/>
      <c r="BE47" s="693"/>
      <c r="BF47" s="693"/>
      <c r="BG47" s="693"/>
      <c r="BH47" s="693"/>
      <c r="BI47" s="693"/>
      <c r="BJ47" s="210"/>
    </row>
    <row r="48" spans="1:74" s="358" customFormat="1" ht="11.95" customHeight="1" x14ac:dyDescent="0.2">
      <c r="A48" s="357"/>
      <c r="B48" s="1018" t="str">
        <f>Dates!$G$2</f>
        <v>EIA completed modeling and analysis for this report on Thursday, February 6, 2025.</v>
      </c>
      <c r="C48" s="1019"/>
      <c r="D48" s="1019"/>
      <c r="E48" s="1019"/>
      <c r="F48" s="1019"/>
      <c r="G48" s="1019"/>
      <c r="H48" s="1019"/>
      <c r="I48" s="1019"/>
      <c r="J48" s="1019"/>
      <c r="K48" s="1019"/>
      <c r="L48" s="1019"/>
      <c r="M48" s="1019"/>
      <c r="N48" s="1019"/>
      <c r="O48" s="1019"/>
      <c r="P48" s="1019"/>
      <c r="Q48" s="1019"/>
      <c r="R48" s="802"/>
      <c r="AY48" s="361"/>
      <c r="BD48" s="361"/>
      <c r="BE48" s="361"/>
      <c r="BF48" s="361"/>
      <c r="BG48" s="361"/>
      <c r="BH48" s="361"/>
      <c r="BI48" s="361"/>
    </row>
    <row r="49" spans="1:74" s="179" customFormat="1" ht="11.95" customHeight="1" x14ac:dyDescent="0.2">
      <c r="A49" s="178"/>
      <c r="B49" s="1017" t="s">
        <v>483</v>
      </c>
      <c r="C49" s="1010"/>
      <c r="D49" s="1010"/>
      <c r="E49" s="1010"/>
      <c r="F49" s="1010"/>
      <c r="G49" s="1010"/>
      <c r="H49" s="1010"/>
      <c r="I49" s="1010"/>
      <c r="J49" s="1010"/>
      <c r="K49" s="1010"/>
      <c r="L49" s="1010"/>
      <c r="M49" s="1010"/>
      <c r="N49" s="1010"/>
      <c r="O49" s="1010"/>
      <c r="P49" s="1010"/>
      <c r="Q49" s="1010"/>
      <c r="R49" s="802"/>
      <c r="AY49" s="692"/>
      <c r="AZ49" s="211"/>
      <c r="BA49" s="211"/>
      <c r="BB49" s="211"/>
      <c r="BC49" s="211"/>
      <c r="BD49" s="692"/>
      <c r="BE49" s="692"/>
      <c r="BF49" s="692"/>
      <c r="BG49" s="692"/>
      <c r="BH49" s="692"/>
      <c r="BI49" s="692"/>
      <c r="BJ49" s="211"/>
    </row>
    <row r="50" spans="1:74" s="179" customFormat="1" ht="11.95" customHeight="1" x14ac:dyDescent="0.2">
      <c r="A50" s="178"/>
      <c r="B50" s="1009" t="s">
        <v>1440</v>
      </c>
      <c r="C50" s="1010"/>
      <c r="D50" s="1010"/>
      <c r="E50" s="1010"/>
      <c r="F50" s="1010"/>
      <c r="G50" s="1010"/>
      <c r="H50" s="1010"/>
      <c r="I50" s="1010"/>
      <c r="J50" s="1010"/>
      <c r="K50" s="1010"/>
      <c r="L50" s="1010"/>
      <c r="M50" s="1010"/>
      <c r="N50" s="1010"/>
      <c r="O50" s="1010"/>
      <c r="P50" s="1010"/>
      <c r="Q50" s="1010"/>
      <c r="R50" s="802"/>
      <c r="AY50" s="692"/>
      <c r="AZ50" s="211"/>
      <c r="BA50" s="211"/>
      <c r="BB50" s="211"/>
      <c r="BC50" s="211"/>
      <c r="BD50" s="692"/>
      <c r="BE50" s="692"/>
      <c r="BF50" s="692"/>
      <c r="BG50" s="692"/>
      <c r="BH50" s="692"/>
      <c r="BI50" s="692"/>
      <c r="BJ50" s="211"/>
    </row>
    <row r="51" spans="1:74" s="179" customFormat="1" ht="11.95" customHeight="1" x14ac:dyDescent="0.2">
      <c r="A51" s="178"/>
      <c r="B51" s="998" t="s">
        <v>840</v>
      </c>
      <c r="C51" s="998"/>
      <c r="D51" s="998"/>
      <c r="E51" s="998"/>
      <c r="F51" s="998"/>
      <c r="G51" s="998"/>
      <c r="H51" s="998"/>
      <c r="I51" s="998"/>
      <c r="J51" s="998"/>
      <c r="K51" s="998"/>
      <c r="L51" s="998"/>
      <c r="M51" s="998"/>
      <c r="N51" s="998"/>
      <c r="O51" s="998"/>
      <c r="P51" s="998"/>
      <c r="Q51" s="998"/>
      <c r="R51" s="998"/>
      <c r="AY51" s="692"/>
      <c r="AZ51" s="211"/>
      <c r="BA51" s="211"/>
      <c r="BB51" s="211"/>
      <c r="BC51" s="211"/>
      <c r="BD51" s="692"/>
      <c r="BE51" s="692"/>
      <c r="BF51" s="692"/>
      <c r="BG51" s="692"/>
      <c r="BH51" s="692"/>
      <c r="BI51" s="692"/>
      <c r="BJ51" s="211"/>
    </row>
    <row r="52" spans="1:74" s="179" customFormat="1" ht="11.95" customHeight="1" x14ac:dyDescent="0.2">
      <c r="A52" s="178"/>
      <c r="B52" s="1004" t="s">
        <v>1596</v>
      </c>
      <c r="C52" s="1005"/>
      <c r="D52" s="1005"/>
      <c r="E52" s="1005"/>
      <c r="F52" s="1005"/>
      <c r="G52" s="1005"/>
      <c r="H52" s="1005"/>
      <c r="I52" s="1005"/>
      <c r="J52" s="1005"/>
      <c r="K52" s="1005"/>
      <c r="L52" s="1005"/>
      <c r="M52" s="1005"/>
      <c r="N52" s="1005"/>
      <c r="O52" s="1005"/>
      <c r="P52" s="1005"/>
      <c r="Q52" s="1006"/>
      <c r="R52" s="802"/>
      <c r="AY52" s="692"/>
      <c r="AZ52" s="211"/>
      <c r="BA52" s="211"/>
      <c r="BB52" s="211"/>
      <c r="BC52" s="211"/>
      <c r="BD52" s="692"/>
      <c r="BE52" s="692"/>
      <c r="BF52" s="692"/>
      <c r="BG52" s="692"/>
      <c r="BH52" s="692"/>
      <c r="BI52" s="692"/>
      <c r="BJ52" s="211"/>
    </row>
    <row r="53" spans="1:74" s="180" customFormat="1" ht="11.95" customHeight="1" x14ac:dyDescent="0.2">
      <c r="A53" s="160"/>
      <c r="B53" s="1004" t="s">
        <v>492</v>
      </c>
      <c r="C53" s="1006"/>
      <c r="D53" s="1006"/>
      <c r="E53" s="1006"/>
      <c r="F53" s="1006"/>
      <c r="G53" s="1006"/>
      <c r="H53" s="1006"/>
      <c r="I53" s="1006"/>
      <c r="J53" s="1006"/>
      <c r="K53" s="1006"/>
      <c r="L53" s="1006"/>
      <c r="M53" s="1006"/>
      <c r="N53" s="1006"/>
      <c r="O53" s="1006"/>
      <c r="P53" s="1006"/>
      <c r="Q53" s="1006"/>
      <c r="R53" s="802"/>
      <c r="AY53" s="692"/>
      <c r="AZ53" s="212"/>
      <c r="BA53" s="212"/>
      <c r="BB53" s="212"/>
      <c r="BC53" s="212"/>
      <c r="BD53" s="692"/>
      <c r="BE53" s="692"/>
      <c r="BF53" s="692"/>
      <c r="BG53" s="692"/>
      <c r="BH53" s="692"/>
      <c r="BI53" s="692"/>
      <c r="BJ53" s="212"/>
    </row>
    <row r="54" spans="1:74" ht="12.85" x14ac:dyDescent="0.2">
      <c r="A54" s="160"/>
      <c r="B54" s="1025" t="s">
        <v>842</v>
      </c>
      <c r="C54" s="1006"/>
      <c r="D54" s="1006"/>
      <c r="E54" s="1006"/>
      <c r="F54" s="1006"/>
      <c r="G54" s="1006"/>
      <c r="H54" s="1006"/>
      <c r="I54" s="1006"/>
      <c r="J54" s="1006"/>
      <c r="K54" s="1006"/>
      <c r="L54" s="1006"/>
      <c r="M54" s="1006"/>
      <c r="N54" s="1006"/>
      <c r="O54" s="1006"/>
      <c r="P54" s="1006"/>
      <c r="Q54" s="1006"/>
      <c r="R54" s="743"/>
      <c r="BD54" s="693"/>
      <c r="BE54" s="693"/>
      <c r="BF54" s="693"/>
      <c r="BK54" s="144"/>
      <c r="BL54" s="144"/>
      <c r="BM54" s="144"/>
      <c r="BN54" s="144"/>
      <c r="BO54" s="144"/>
      <c r="BP54" s="144"/>
      <c r="BQ54" s="144"/>
      <c r="BR54" s="144"/>
      <c r="BS54" s="144"/>
      <c r="BT54" s="144"/>
      <c r="BU54" s="144"/>
      <c r="BV54" s="144"/>
    </row>
    <row r="55" spans="1:74" x14ac:dyDescent="0.2">
      <c r="BD55" s="693"/>
      <c r="BE55" s="693"/>
      <c r="BF55" s="693"/>
      <c r="BK55" s="144"/>
      <c r="BL55" s="144"/>
      <c r="BM55" s="144"/>
      <c r="BN55" s="144"/>
      <c r="BO55" s="144"/>
      <c r="BP55" s="144"/>
      <c r="BQ55" s="144"/>
      <c r="BR55" s="144"/>
      <c r="BS55" s="144"/>
      <c r="BT55" s="144"/>
      <c r="BU55" s="144"/>
      <c r="BV55" s="144"/>
    </row>
    <row r="56" spans="1:74" x14ac:dyDescent="0.2">
      <c r="BD56" s="693"/>
      <c r="BE56" s="693"/>
      <c r="BF56" s="693"/>
      <c r="BK56" s="144"/>
      <c r="BL56" s="144"/>
      <c r="BM56" s="144"/>
      <c r="BN56" s="144"/>
      <c r="BO56" s="144"/>
      <c r="BP56" s="144"/>
      <c r="BQ56" s="144"/>
      <c r="BR56" s="144"/>
      <c r="BS56" s="144"/>
      <c r="BT56" s="144"/>
      <c r="BU56" s="144"/>
      <c r="BV56" s="144"/>
    </row>
    <row r="57" spans="1:74" x14ac:dyDescent="0.2">
      <c r="BD57" s="693"/>
      <c r="BE57" s="693"/>
      <c r="BF57" s="693"/>
      <c r="BK57" s="144"/>
      <c r="BL57" s="144"/>
      <c r="BM57" s="144"/>
      <c r="BN57" s="144"/>
      <c r="BO57" s="144"/>
      <c r="BP57" s="144"/>
      <c r="BQ57" s="144"/>
      <c r="BR57" s="144"/>
      <c r="BS57" s="144"/>
      <c r="BT57" s="144"/>
      <c r="BU57" s="144"/>
      <c r="BV57" s="144"/>
    </row>
    <row r="58" spans="1:74" x14ac:dyDescent="0.2">
      <c r="BD58" s="693"/>
      <c r="BE58" s="693"/>
      <c r="BF58" s="693"/>
      <c r="BK58" s="144"/>
      <c r="BL58" s="144"/>
      <c r="BM58" s="144"/>
      <c r="BN58" s="144"/>
      <c r="BO58" s="144"/>
      <c r="BP58" s="144"/>
      <c r="BQ58" s="144"/>
      <c r="BR58" s="144"/>
      <c r="BS58" s="144"/>
      <c r="BT58" s="144"/>
      <c r="BU58" s="144"/>
      <c r="BV58" s="144"/>
    </row>
    <row r="59" spans="1:74" x14ac:dyDescent="0.2">
      <c r="BD59" s="693"/>
      <c r="BE59" s="693"/>
      <c r="BF59" s="693"/>
      <c r="BK59" s="144"/>
      <c r="BL59" s="144"/>
      <c r="BM59" s="144"/>
      <c r="BN59" s="144"/>
      <c r="BO59" s="144"/>
      <c r="BP59" s="144"/>
      <c r="BQ59" s="144"/>
      <c r="BR59" s="144"/>
      <c r="BS59" s="144"/>
      <c r="BT59" s="144"/>
      <c r="BU59" s="144"/>
      <c r="BV59" s="144"/>
    </row>
    <row r="60" spans="1:74" x14ac:dyDescent="0.2">
      <c r="BD60" s="693"/>
      <c r="BE60" s="693"/>
      <c r="BF60" s="693"/>
      <c r="BK60" s="144"/>
      <c r="BL60" s="144"/>
      <c r="BM60" s="144"/>
      <c r="BN60" s="144"/>
      <c r="BO60" s="144"/>
      <c r="BP60" s="144"/>
      <c r="BQ60" s="144"/>
      <c r="BR60" s="144"/>
      <c r="BS60" s="144"/>
      <c r="BT60" s="144"/>
      <c r="BU60" s="144"/>
      <c r="BV60" s="144"/>
    </row>
    <row r="61" spans="1:74" x14ac:dyDescent="0.2">
      <c r="BD61" s="693"/>
      <c r="BE61" s="693"/>
      <c r="BF61" s="693"/>
      <c r="BK61" s="144"/>
      <c r="BL61" s="144"/>
      <c r="BM61" s="144"/>
      <c r="BN61" s="144"/>
      <c r="BO61" s="144"/>
      <c r="BP61" s="144"/>
      <c r="BQ61" s="144"/>
      <c r="BR61" s="144"/>
      <c r="BS61" s="144"/>
      <c r="BT61" s="144"/>
      <c r="BU61" s="144"/>
      <c r="BV61" s="144"/>
    </row>
    <row r="62" spans="1:74" x14ac:dyDescent="0.2">
      <c r="BD62" s="693"/>
      <c r="BE62" s="693"/>
      <c r="BF62" s="693"/>
      <c r="BK62" s="144"/>
      <c r="BL62" s="144"/>
      <c r="BM62" s="144"/>
      <c r="BN62" s="144"/>
      <c r="BO62" s="144"/>
      <c r="BP62" s="144"/>
      <c r="BQ62" s="144"/>
      <c r="BR62" s="144"/>
      <c r="BS62" s="144"/>
      <c r="BT62" s="144"/>
      <c r="BU62" s="144"/>
      <c r="BV62" s="144"/>
    </row>
    <row r="63" spans="1:74" x14ac:dyDescent="0.2">
      <c r="BD63" s="693"/>
      <c r="BE63" s="693"/>
      <c r="BF63" s="693"/>
      <c r="BK63" s="144"/>
      <c r="BL63" s="144"/>
      <c r="BM63" s="144"/>
      <c r="BN63" s="144"/>
      <c r="BO63" s="144"/>
      <c r="BP63" s="144"/>
      <c r="BQ63" s="144"/>
      <c r="BR63" s="144"/>
      <c r="BS63" s="144"/>
      <c r="BT63" s="144"/>
      <c r="BU63" s="144"/>
      <c r="BV63" s="144"/>
    </row>
    <row r="64" spans="1:74" x14ac:dyDescent="0.2">
      <c r="BK64" s="144"/>
      <c r="BL64" s="144"/>
      <c r="BM64" s="144"/>
      <c r="BN64" s="144"/>
      <c r="BO64" s="144"/>
      <c r="BP64" s="144"/>
      <c r="BQ64" s="144"/>
      <c r="BR64" s="144"/>
      <c r="BS64" s="144"/>
      <c r="BT64" s="144"/>
      <c r="BU64" s="144"/>
      <c r="BV64" s="144"/>
    </row>
    <row r="65" spans="63:74" x14ac:dyDescent="0.2">
      <c r="BK65" s="144"/>
      <c r="BL65" s="144"/>
      <c r="BM65" s="144"/>
      <c r="BN65" s="144"/>
      <c r="BO65" s="144"/>
      <c r="BP65" s="144"/>
      <c r="BQ65" s="144"/>
      <c r="BR65" s="144"/>
      <c r="BS65" s="144"/>
      <c r="BT65" s="144"/>
      <c r="BU65" s="144"/>
      <c r="BV65" s="144"/>
    </row>
    <row r="66" spans="63:74" x14ac:dyDescent="0.2">
      <c r="BK66" s="144"/>
      <c r="BL66" s="144"/>
      <c r="BM66" s="144"/>
      <c r="BN66" s="144"/>
      <c r="BO66" s="144"/>
      <c r="BP66" s="144"/>
      <c r="BQ66" s="144"/>
      <c r="BR66" s="144"/>
      <c r="BS66" s="144"/>
      <c r="BT66" s="144"/>
      <c r="BU66" s="144"/>
      <c r="BV66" s="144"/>
    </row>
    <row r="67" spans="63:74" x14ac:dyDescent="0.2">
      <c r="BK67" s="144"/>
      <c r="BL67" s="144"/>
      <c r="BM67" s="144"/>
      <c r="BN67" s="144"/>
      <c r="BO67" s="144"/>
      <c r="BP67" s="144"/>
      <c r="BQ67" s="144"/>
      <c r="BR67" s="144"/>
      <c r="BS67" s="144"/>
      <c r="BT67" s="144"/>
      <c r="BU67" s="144"/>
      <c r="BV67" s="144"/>
    </row>
    <row r="68" spans="63:74" x14ac:dyDescent="0.2">
      <c r="BK68" s="144"/>
      <c r="BL68" s="144"/>
      <c r="BM68" s="144"/>
      <c r="BN68" s="144"/>
      <c r="BO68" s="144"/>
      <c r="BP68" s="144"/>
      <c r="BQ68" s="144"/>
      <c r="BR68" s="144"/>
      <c r="BS68" s="144"/>
      <c r="BT68" s="144"/>
      <c r="BU68" s="144"/>
      <c r="BV68" s="144"/>
    </row>
    <row r="69" spans="63:74" x14ac:dyDescent="0.2">
      <c r="BK69" s="144"/>
      <c r="BL69" s="144"/>
      <c r="BM69" s="144"/>
      <c r="BN69" s="144"/>
      <c r="BO69" s="144"/>
      <c r="BP69" s="144"/>
      <c r="BQ69" s="144"/>
      <c r="BR69" s="144"/>
      <c r="BS69" s="144"/>
      <c r="BT69" s="144"/>
      <c r="BU69" s="144"/>
      <c r="BV69" s="144"/>
    </row>
    <row r="70" spans="63:74" x14ac:dyDescent="0.2">
      <c r="BK70" s="144"/>
      <c r="BL70" s="144"/>
      <c r="BM70" s="144"/>
      <c r="BN70" s="144"/>
      <c r="BO70" s="144"/>
      <c r="BP70" s="144"/>
      <c r="BQ70" s="144"/>
      <c r="BR70" s="144"/>
      <c r="BS70" s="144"/>
      <c r="BT70" s="144"/>
      <c r="BU70" s="144"/>
      <c r="BV70" s="144"/>
    </row>
    <row r="71" spans="63:74" x14ac:dyDescent="0.2">
      <c r="BK71" s="144"/>
      <c r="BL71" s="144"/>
      <c r="BM71" s="144"/>
      <c r="BN71" s="144"/>
      <c r="BO71" s="144"/>
      <c r="BP71" s="144"/>
      <c r="BQ71" s="144"/>
      <c r="BR71" s="144"/>
      <c r="BS71" s="144"/>
      <c r="BT71" s="144"/>
      <c r="BU71" s="144"/>
      <c r="BV71" s="144"/>
    </row>
    <row r="72" spans="63:74" x14ac:dyDescent="0.2">
      <c r="BK72" s="144"/>
      <c r="BL72" s="144"/>
      <c r="BM72" s="144"/>
      <c r="BN72" s="144"/>
      <c r="BO72" s="144"/>
      <c r="BP72" s="144"/>
      <c r="BQ72" s="144"/>
      <c r="BR72" s="144"/>
      <c r="BS72" s="144"/>
      <c r="BT72" s="144"/>
      <c r="BU72" s="144"/>
      <c r="BV72" s="144"/>
    </row>
    <row r="73" spans="63:74" x14ac:dyDescent="0.2">
      <c r="BK73" s="144"/>
      <c r="BL73" s="144"/>
      <c r="BM73" s="144"/>
      <c r="BN73" s="144"/>
      <c r="BO73" s="144"/>
      <c r="BP73" s="144"/>
      <c r="BQ73" s="144"/>
      <c r="BR73" s="144"/>
      <c r="BS73" s="144"/>
      <c r="BT73" s="144"/>
      <c r="BU73" s="144"/>
      <c r="BV73" s="144"/>
    </row>
    <row r="74" spans="63:74" x14ac:dyDescent="0.2">
      <c r="BK74" s="144"/>
      <c r="BL74" s="144"/>
      <c r="BM74" s="144"/>
      <c r="BN74" s="144"/>
      <c r="BO74" s="144"/>
      <c r="BP74" s="144"/>
      <c r="BQ74" s="144"/>
      <c r="BR74" s="144"/>
      <c r="BS74" s="144"/>
      <c r="BT74" s="144"/>
      <c r="BU74" s="144"/>
      <c r="BV74" s="144"/>
    </row>
    <row r="75" spans="63:74" x14ac:dyDescent="0.2">
      <c r="BK75" s="144"/>
      <c r="BL75" s="144"/>
      <c r="BM75" s="144"/>
      <c r="BN75" s="144"/>
      <c r="BO75" s="144"/>
      <c r="BP75" s="144"/>
      <c r="BQ75" s="144"/>
      <c r="BR75" s="144"/>
      <c r="BS75" s="144"/>
      <c r="BT75" s="144"/>
      <c r="BU75" s="144"/>
      <c r="BV75" s="144"/>
    </row>
    <row r="76" spans="63:74" x14ac:dyDescent="0.2">
      <c r="BK76" s="144"/>
      <c r="BL76" s="144"/>
      <c r="BM76" s="144"/>
      <c r="BN76" s="144"/>
      <c r="BO76" s="144"/>
      <c r="BP76" s="144"/>
      <c r="BQ76" s="144"/>
      <c r="BR76" s="144"/>
      <c r="BS76" s="144"/>
      <c r="BT76" s="144"/>
      <c r="BU76" s="144"/>
      <c r="BV76" s="144"/>
    </row>
    <row r="77" spans="63:74" x14ac:dyDescent="0.2">
      <c r="BK77" s="144"/>
      <c r="BL77" s="144"/>
      <c r="BM77" s="144"/>
      <c r="BN77" s="144"/>
      <c r="BO77" s="144"/>
      <c r="BP77" s="144"/>
      <c r="BQ77" s="144"/>
      <c r="BR77" s="144"/>
      <c r="BS77" s="144"/>
      <c r="BT77" s="144"/>
      <c r="BU77" s="144"/>
      <c r="BV77" s="144"/>
    </row>
    <row r="78" spans="63:74" x14ac:dyDescent="0.2">
      <c r="BK78" s="144"/>
      <c r="BL78" s="144"/>
      <c r="BM78" s="144"/>
      <c r="BN78" s="144"/>
      <c r="BO78" s="144"/>
      <c r="BP78" s="144"/>
      <c r="BQ78" s="144"/>
      <c r="BR78" s="144"/>
      <c r="BS78" s="144"/>
      <c r="BT78" s="144"/>
      <c r="BU78" s="144"/>
      <c r="BV78" s="144"/>
    </row>
    <row r="79" spans="63:74" x14ac:dyDescent="0.2">
      <c r="BK79" s="144"/>
      <c r="BL79" s="144"/>
      <c r="BM79" s="144"/>
      <c r="BN79" s="144"/>
      <c r="BO79" s="144"/>
      <c r="BP79" s="144"/>
      <c r="BQ79" s="144"/>
      <c r="BR79" s="144"/>
      <c r="BS79" s="144"/>
      <c r="BT79" s="144"/>
      <c r="BU79" s="144"/>
      <c r="BV79" s="144"/>
    </row>
    <row r="80" spans="63:74" x14ac:dyDescent="0.2">
      <c r="BK80" s="144"/>
      <c r="BL80" s="144"/>
      <c r="BM80" s="144"/>
      <c r="BN80" s="144"/>
      <c r="BO80" s="144"/>
      <c r="BP80" s="144"/>
      <c r="BQ80" s="144"/>
      <c r="BR80" s="144"/>
      <c r="BS80" s="144"/>
      <c r="BT80" s="144"/>
      <c r="BU80" s="144"/>
      <c r="BV80" s="144"/>
    </row>
    <row r="81" spans="63:74" x14ac:dyDescent="0.2">
      <c r="BK81" s="144"/>
      <c r="BL81" s="144"/>
      <c r="BM81" s="144"/>
      <c r="BN81" s="144"/>
      <c r="BO81" s="144"/>
      <c r="BP81" s="144"/>
      <c r="BQ81" s="144"/>
      <c r="BR81" s="144"/>
      <c r="BS81" s="144"/>
      <c r="BT81" s="144"/>
      <c r="BU81" s="144"/>
      <c r="BV81" s="144"/>
    </row>
    <row r="82" spans="63:74" x14ac:dyDescent="0.2">
      <c r="BK82" s="144"/>
      <c r="BL82" s="144"/>
      <c r="BM82" s="144"/>
      <c r="BN82" s="144"/>
      <c r="BO82" s="144"/>
      <c r="BP82" s="144"/>
      <c r="BQ82" s="144"/>
      <c r="BR82" s="144"/>
      <c r="BS82" s="144"/>
      <c r="BT82" s="144"/>
      <c r="BU82" s="144"/>
      <c r="BV82" s="144"/>
    </row>
    <row r="83" spans="63:74" x14ac:dyDescent="0.2">
      <c r="BK83" s="144"/>
      <c r="BL83" s="144"/>
      <c r="BM83" s="144"/>
      <c r="BN83" s="144"/>
      <c r="BO83" s="144"/>
      <c r="BP83" s="144"/>
      <c r="BQ83" s="144"/>
      <c r="BR83" s="144"/>
      <c r="BS83" s="144"/>
      <c r="BT83" s="144"/>
      <c r="BU83" s="144"/>
      <c r="BV83" s="144"/>
    </row>
    <row r="84" spans="63:74" x14ac:dyDescent="0.2">
      <c r="BK84" s="144"/>
      <c r="BL84" s="144"/>
      <c r="BM84" s="144"/>
      <c r="BN84" s="144"/>
      <c r="BO84" s="144"/>
      <c r="BP84" s="144"/>
      <c r="BQ84" s="144"/>
      <c r="BR84" s="144"/>
      <c r="BS84" s="144"/>
      <c r="BT84" s="144"/>
      <c r="BU84" s="144"/>
      <c r="BV84" s="144"/>
    </row>
    <row r="85" spans="63:74" x14ac:dyDescent="0.2">
      <c r="BK85" s="144"/>
      <c r="BL85" s="144"/>
      <c r="BM85" s="144"/>
      <c r="BN85" s="144"/>
      <c r="BO85" s="144"/>
      <c r="BP85" s="144"/>
      <c r="BQ85" s="144"/>
      <c r="BR85" s="144"/>
      <c r="BS85" s="144"/>
      <c r="BT85" s="144"/>
      <c r="BU85" s="144"/>
      <c r="BV85" s="144"/>
    </row>
    <row r="86" spans="63:74" x14ac:dyDescent="0.2">
      <c r="BK86" s="144"/>
      <c r="BL86" s="144"/>
      <c r="BM86" s="144"/>
      <c r="BN86" s="144"/>
      <c r="BO86" s="144"/>
      <c r="BP86" s="144"/>
      <c r="BQ86" s="144"/>
      <c r="BR86" s="144"/>
      <c r="BS86" s="144"/>
      <c r="BT86" s="144"/>
      <c r="BU86" s="144"/>
      <c r="BV86" s="144"/>
    </row>
    <row r="87" spans="63:74" x14ac:dyDescent="0.2">
      <c r="BK87" s="144"/>
      <c r="BL87" s="144"/>
      <c r="BM87" s="144"/>
      <c r="BN87" s="144"/>
      <c r="BO87" s="144"/>
      <c r="BP87" s="144"/>
      <c r="BQ87" s="144"/>
      <c r="BR87" s="144"/>
      <c r="BS87" s="144"/>
      <c r="BT87" s="144"/>
      <c r="BU87" s="144"/>
      <c r="BV87" s="144"/>
    </row>
    <row r="88" spans="63:74" x14ac:dyDescent="0.2">
      <c r="BK88" s="144"/>
      <c r="BL88" s="144"/>
      <c r="BM88" s="144"/>
      <c r="BN88" s="144"/>
      <c r="BO88" s="144"/>
      <c r="BP88" s="144"/>
      <c r="BQ88" s="144"/>
      <c r="BR88" s="144"/>
      <c r="BS88" s="144"/>
      <c r="BT88" s="144"/>
      <c r="BU88" s="144"/>
      <c r="BV88" s="144"/>
    </row>
    <row r="89" spans="63:74" x14ac:dyDescent="0.2">
      <c r="BK89" s="144"/>
      <c r="BL89" s="144"/>
      <c r="BM89" s="144"/>
      <c r="BN89" s="144"/>
      <c r="BO89" s="144"/>
      <c r="BP89" s="144"/>
      <c r="BQ89" s="144"/>
      <c r="BR89" s="144"/>
      <c r="BS89" s="144"/>
      <c r="BT89" s="144"/>
      <c r="BU89" s="144"/>
      <c r="BV89" s="144"/>
    </row>
    <row r="90" spans="63:74" x14ac:dyDescent="0.2">
      <c r="BK90" s="144"/>
      <c r="BL90" s="144"/>
      <c r="BM90" s="144"/>
      <c r="BN90" s="144"/>
      <c r="BO90" s="144"/>
      <c r="BP90" s="144"/>
      <c r="BQ90" s="144"/>
      <c r="BR90" s="144"/>
      <c r="BS90" s="144"/>
      <c r="BT90" s="144"/>
      <c r="BU90" s="144"/>
      <c r="BV90" s="144"/>
    </row>
    <row r="91" spans="63:74" x14ac:dyDescent="0.2">
      <c r="BK91" s="144"/>
      <c r="BL91" s="144"/>
      <c r="BM91" s="144"/>
      <c r="BN91" s="144"/>
      <c r="BO91" s="144"/>
      <c r="BP91" s="144"/>
      <c r="BQ91" s="144"/>
      <c r="BR91" s="144"/>
      <c r="BS91" s="144"/>
      <c r="BT91" s="144"/>
      <c r="BU91" s="144"/>
      <c r="BV91" s="144"/>
    </row>
    <row r="92" spans="63:74" x14ac:dyDescent="0.2">
      <c r="BK92" s="144"/>
      <c r="BL92" s="144"/>
      <c r="BM92" s="144"/>
      <c r="BN92" s="144"/>
      <c r="BO92" s="144"/>
      <c r="BP92" s="144"/>
      <c r="BQ92" s="144"/>
      <c r="BR92" s="144"/>
      <c r="BS92" s="144"/>
      <c r="BT92" s="144"/>
      <c r="BU92" s="144"/>
      <c r="BV92" s="144"/>
    </row>
    <row r="93" spans="63:74" x14ac:dyDescent="0.2">
      <c r="BK93" s="144"/>
      <c r="BL93" s="144"/>
      <c r="BM93" s="144"/>
      <c r="BN93" s="144"/>
      <c r="BO93" s="144"/>
      <c r="BP93" s="144"/>
      <c r="BQ93" s="144"/>
      <c r="BR93" s="144"/>
      <c r="BS93" s="144"/>
      <c r="BT93" s="144"/>
      <c r="BU93" s="144"/>
      <c r="BV93" s="144"/>
    </row>
    <row r="94" spans="63:74" x14ac:dyDescent="0.2">
      <c r="BK94" s="144"/>
      <c r="BL94" s="144"/>
      <c r="BM94" s="144"/>
      <c r="BN94" s="144"/>
      <c r="BO94" s="144"/>
      <c r="BP94" s="144"/>
      <c r="BQ94" s="144"/>
      <c r="BR94" s="144"/>
      <c r="BS94" s="144"/>
      <c r="BT94" s="144"/>
      <c r="BU94" s="144"/>
      <c r="BV94" s="144"/>
    </row>
    <row r="95" spans="63:74" x14ac:dyDescent="0.2">
      <c r="BK95" s="144"/>
      <c r="BL95" s="144"/>
      <c r="BM95" s="144"/>
      <c r="BN95" s="144"/>
      <c r="BO95" s="144"/>
      <c r="BP95" s="144"/>
      <c r="BQ95" s="144"/>
      <c r="BR95" s="144"/>
      <c r="BS95" s="144"/>
      <c r="BT95" s="144"/>
      <c r="BU95" s="144"/>
      <c r="BV95" s="144"/>
    </row>
    <row r="96" spans="63:74" x14ac:dyDescent="0.2">
      <c r="BK96" s="144"/>
      <c r="BL96" s="144"/>
      <c r="BM96" s="144"/>
      <c r="BN96" s="144"/>
      <c r="BO96" s="144"/>
      <c r="BP96" s="144"/>
      <c r="BQ96" s="144"/>
      <c r="BR96" s="144"/>
      <c r="BS96" s="144"/>
      <c r="BT96" s="144"/>
      <c r="BU96" s="144"/>
      <c r="BV96" s="144"/>
    </row>
    <row r="97" spans="63:74" x14ac:dyDescent="0.2">
      <c r="BK97" s="144"/>
      <c r="BL97" s="144"/>
      <c r="BM97" s="144"/>
      <c r="BN97" s="144"/>
      <c r="BO97" s="144"/>
      <c r="BP97" s="144"/>
      <c r="BQ97" s="144"/>
      <c r="BR97" s="144"/>
      <c r="BS97" s="144"/>
      <c r="BT97" s="144"/>
      <c r="BU97" s="144"/>
      <c r="BV97" s="144"/>
    </row>
    <row r="98" spans="63:74" x14ac:dyDescent="0.2">
      <c r="BK98" s="144"/>
      <c r="BL98" s="144"/>
      <c r="BM98" s="144"/>
      <c r="BN98" s="144"/>
      <c r="BO98" s="144"/>
      <c r="BP98" s="144"/>
      <c r="BQ98" s="144"/>
      <c r="BR98" s="144"/>
      <c r="BS98" s="144"/>
      <c r="BT98" s="144"/>
      <c r="BU98" s="144"/>
      <c r="BV98" s="144"/>
    </row>
    <row r="99" spans="63:74" x14ac:dyDescent="0.2">
      <c r="BK99" s="144"/>
      <c r="BL99" s="144"/>
      <c r="BM99" s="144"/>
      <c r="BN99" s="144"/>
      <c r="BO99" s="144"/>
      <c r="BP99" s="144"/>
      <c r="BQ99" s="144"/>
      <c r="BR99" s="144"/>
      <c r="BS99" s="144"/>
      <c r="BT99" s="144"/>
      <c r="BU99" s="144"/>
      <c r="BV99" s="144"/>
    </row>
    <row r="100" spans="63:74" x14ac:dyDescent="0.2">
      <c r="BK100" s="144"/>
      <c r="BL100" s="144"/>
      <c r="BM100" s="144"/>
      <c r="BN100" s="144"/>
      <c r="BO100" s="144"/>
      <c r="BP100" s="144"/>
      <c r="BQ100" s="144"/>
      <c r="BR100" s="144"/>
      <c r="BS100" s="144"/>
      <c r="BT100" s="144"/>
      <c r="BU100" s="144"/>
      <c r="BV100" s="144"/>
    </row>
    <row r="101" spans="63:74" x14ac:dyDescent="0.2">
      <c r="BK101" s="144"/>
      <c r="BL101" s="144"/>
      <c r="BM101" s="144"/>
      <c r="BN101" s="144"/>
      <c r="BO101" s="144"/>
      <c r="BP101" s="144"/>
      <c r="BQ101" s="144"/>
      <c r="BR101" s="144"/>
      <c r="BS101" s="144"/>
      <c r="BT101" s="144"/>
      <c r="BU101" s="144"/>
      <c r="BV101" s="144"/>
    </row>
    <row r="102" spans="63:74" x14ac:dyDescent="0.2">
      <c r="BK102" s="144"/>
      <c r="BL102" s="144"/>
      <c r="BM102" s="144"/>
      <c r="BN102" s="144"/>
      <c r="BO102" s="144"/>
      <c r="BP102" s="144"/>
      <c r="BQ102" s="144"/>
      <c r="BR102" s="144"/>
      <c r="BS102" s="144"/>
      <c r="BT102" s="144"/>
      <c r="BU102" s="144"/>
      <c r="BV102" s="144"/>
    </row>
    <row r="103" spans="63:74" x14ac:dyDescent="0.2">
      <c r="BK103" s="144"/>
      <c r="BL103" s="144"/>
      <c r="BM103" s="144"/>
      <c r="BN103" s="144"/>
      <c r="BO103" s="144"/>
      <c r="BP103" s="144"/>
      <c r="BQ103" s="144"/>
      <c r="BR103" s="144"/>
      <c r="BS103" s="144"/>
      <c r="BT103" s="144"/>
      <c r="BU103" s="144"/>
      <c r="BV103" s="144"/>
    </row>
    <row r="104" spans="63:74" x14ac:dyDescent="0.2">
      <c r="BK104" s="144"/>
      <c r="BL104" s="144"/>
      <c r="BM104" s="144"/>
      <c r="BN104" s="144"/>
      <c r="BO104" s="144"/>
      <c r="BP104" s="144"/>
      <c r="BQ104" s="144"/>
      <c r="BR104" s="144"/>
      <c r="BS104" s="144"/>
      <c r="BT104" s="144"/>
      <c r="BU104" s="144"/>
      <c r="BV104" s="144"/>
    </row>
    <row r="105" spans="63:74" x14ac:dyDescent="0.2">
      <c r="BK105" s="144"/>
      <c r="BL105" s="144"/>
      <c r="BM105" s="144"/>
      <c r="BN105" s="144"/>
      <c r="BO105" s="144"/>
      <c r="BP105" s="144"/>
      <c r="BQ105" s="144"/>
      <c r="BR105" s="144"/>
      <c r="BS105" s="144"/>
      <c r="BT105" s="144"/>
      <c r="BU105" s="144"/>
      <c r="BV105" s="144"/>
    </row>
    <row r="106" spans="63:74" x14ac:dyDescent="0.2">
      <c r="BK106" s="144"/>
      <c r="BL106" s="144"/>
      <c r="BM106" s="144"/>
      <c r="BN106" s="144"/>
      <c r="BO106" s="144"/>
      <c r="BP106" s="144"/>
      <c r="BQ106" s="144"/>
      <c r="BR106" s="144"/>
      <c r="BS106" s="144"/>
      <c r="BT106" s="144"/>
      <c r="BU106" s="144"/>
      <c r="BV106" s="144"/>
    </row>
    <row r="107" spans="63:74" x14ac:dyDescent="0.2">
      <c r="BK107" s="144"/>
      <c r="BL107" s="144"/>
      <c r="BM107" s="144"/>
      <c r="BN107" s="144"/>
      <c r="BO107" s="144"/>
      <c r="BP107" s="144"/>
      <c r="BQ107" s="144"/>
      <c r="BR107" s="144"/>
      <c r="BS107" s="144"/>
      <c r="BT107" s="144"/>
      <c r="BU107" s="144"/>
      <c r="BV107" s="144"/>
    </row>
    <row r="108" spans="63:74" x14ac:dyDescent="0.2">
      <c r="BK108" s="144"/>
      <c r="BL108" s="144"/>
      <c r="BM108" s="144"/>
      <c r="BN108" s="144"/>
      <c r="BO108" s="144"/>
      <c r="BP108" s="144"/>
      <c r="BQ108" s="144"/>
      <c r="BR108" s="144"/>
      <c r="BS108" s="144"/>
      <c r="BT108" s="144"/>
      <c r="BU108" s="144"/>
      <c r="BV108" s="144"/>
    </row>
    <row r="109" spans="63:74" x14ac:dyDescent="0.2">
      <c r="BK109" s="144"/>
      <c r="BL109" s="144"/>
      <c r="BM109" s="144"/>
      <c r="BN109" s="144"/>
      <c r="BO109" s="144"/>
      <c r="BP109" s="144"/>
      <c r="BQ109" s="144"/>
      <c r="BR109" s="144"/>
      <c r="BS109" s="144"/>
      <c r="BT109" s="144"/>
      <c r="BU109" s="144"/>
      <c r="BV109" s="144"/>
    </row>
    <row r="110" spans="63:74" x14ac:dyDescent="0.2">
      <c r="BK110" s="144"/>
      <c r="BL110" s="144"/>
      <c r="BM110" s="144"/>
      <c r="BN110" s="144"/>
      <c r="BO110" s="144"/>
      <c r="BP110" s="144"/>
      <c r="BQ110" s="144"/>
      <c r="BR110" s="144"/>
      <c r="BS110" s="144"/>
      <c r="BT110" s="144"/>
      <c r="BU110" s="144"/>
      <c r="BV110" s="144"/>
    </row>
    <row r="111" spans="63:74" x14ac:dyDescent="0.2">
      <c r="BK111" s="144"/>
      <c r="BL111" s="144"/>
      <c r="BM111" s="144"/>
      <c r="BN111" s="144"/>
      <c r="BO111" s="144"/>
      <c r="BP111" s="144"/>
      <c r="BQ111" s="144"/>
      <c r="BR111" s="144"/>
      <c r="BS111" s="144"/>
      <c r="BT111" s="144"/>
      <c r="BU111" s="144"/>
      <c r="BV111" s="144"/>
    </row>
    <row r="112" spans="63:74" x14ac:dyDescent="0.2">
      <c r="BK112" s="144"/>
      <c r="BL112" s="144"/>
      <c r="BM112" s="144"/>
      <c r="BN112" s="144"/>
      <c r="BO112" s="144"/>
      <c r="BP112" s="144"/>
      <c r="BQ112" s="144"/>
      <c r="BR112" s="144"/>
      <c r="BS112" s="144"/>
      <c r="BT112" s="144"/>
      <c r="BU112" s="144"/>
      <c r="BV112" s="144"/>
    </row>
    <row r="113" spans="63:74" x14ac:dyDescent="0.2">
      <c r="BK113" s="144"/>
      <c r="BL113" s="144"/>
      <c r="BM113" s="144"/>
      <c r="BN113" s="144"/>
      <c r="BO113" s="144"/>
      <c r="BP113" s="144"/>
      <c r="BQ113" s="144"/>
      <c r="BR113" s="144"/>
      <c r="BS113" s="144"/>
      <c r="BT113" s="144"/>
      <c r="BU113" s="144"/>
      <c r="BV113" s="144"/>
    </row>
    <row r="114" spans="63:74" x14ac:dyDescent="0.2">
      <c r="BK114" s="144"/>
      <c r="BL114" s="144"/>
      <c r="BM114" s="144"/>
      <c r="BN114" s="144"/>
      <c r="BO114" s="144"/>
      <c r="BP114" s="144"/>
      <c r="BQ114" s="144"/>
      <c r="BR114" s="144"/>
      <c r="BS114" s="144"/>
      <c r="BT114" s="144"/>
      <c r="BU114" s="144"/>
      <c r="BV114" s="144"/>
    </row>
    <row r="115" spans="63:74" x14ac:dyDescent="0.2">
      <c r="BK115" s="144"/>
      <c r="BL115" s="144"/>
      <c r="BM115" s="144"/>
      <c r="BN115" s="144"/>
      <c r="BO115" s="144"/>
      <c r="BP115" s="144"/>
      <c r="BQ115" s="144"/>
      <c r="BR115" s="144"/>
      <c r="BS115" s="144"/>
      <c r="BT115" s="144"/>
      <c r="BU115" s="144"/>
      <c r="BV115" s="144"/>
    </row>
    <row r="116" spans="63:74" x14ac:dyDescent="0.2">
      <c r="BK116" s="144"/>
      <c r="BL116" s="144"/>
      <c r="BM116" s="144"/>
      <c r="BN116" s="144"/>
      <c r="BO116" s="144"/>
      <c r="BP116" s="144"/>
      <c r="BQ116" s="144"/>
      <c r="BR116" s="144"/>
      <c r="BS116" s="144"/>
      <c r="BT116" s="144"/>
      <c r="BU116" s="144"/>
      <c r="BV116" s="144"/>
    </row>
    <row r="117" spans="63:74" x14ac:dyDescent="0.2">
      <c r="BK117" s="144"/>
      <c r="BL117" s="144"/>
      <c r="BM117" s="144"/>
      <c r="BN117" s="144"/>
      <c r="BO117" s="144"/>
      <c r="BP117" s="144"/>
      <c r="BQ117" s="144"/>
      <c r="BR117" s="144"/>
      <c r="BS117" s="144"/>
      <c r="BT117" s="144"/>
      <c r="BU117" s="144"/>
      <c r="BV117" s="144"/>
    </row>
    <row r="118" spans="63:74" x14ac:dyDescent="0.2">
      <c r="BK118" s="144"/>
      <c r="BL118" s="144"/>
      <c r="BM118" s="144"/>
      <c r="BN118" s="144"/>
      <c r="BO118" s="144"/>
      <c r="BP118" s="144"/>
      <c r="BQ118" s="144"/>
      <c r="BR118" s="144"/>
      <c r="BS118" s="144"/>
      <c r="BT118" s="144"/>
      <c r="BU118" s="144"/>
      <c r="BV118" s="144"/>
    </row>
    <row r="119" spans="63:74" x14ac:dyDescent="0.2">
      <c r="BK119" s="144"/>
      <c r="BL119" s="144"/>
      <c r="BM119" s="144"/>
      <c r="BN119" s="144"/>
      <c r="BO119" s="144"/>
      <c r="BP119" s="144"/>
      <c r="BQ119" s="144"/>
      <c r="BR119" s="144"/>
      <c r="BS119" s="144"/>
      <c r="BT119" s="144"/>
      <c r="BU119" s="144"/>
      <c r="BV119" s="144"/>
    </row>
    <row r="120" spans="63:74" x14ac:dyDescent="0.2">
      <c r="BK120" s="144"/>
      <c r="BL120" s="144"/>
      <c r="BM120" s="144"/>
      <c r="BN120" s="144"/>
      <c r="BO120" s="144"/>
      <c r="BP120" s="144"/>
      <c r="BQ120" s="144"/>
      <c r="BR120" s="144"/>
      <c r="BS120" s="144"/>
      <c r="BT120" s="144"/>
      <c r="BU120" s="144"/>
      <c r="BV120" s="144"/>
    </row>
    <row r="121" spans="63:74" x14ac:dyDescent="0.2">
      <c r="BK121" s="144"/>
      <c r="BL121" s="144"/>
      <c r="BM121" s="144"/>
      <c r="BN121" s="144"/>
      <c r="BO121" s="144"/>
      <c r="BP121" s="144"/>
      <c r="BQ121" s="144"/>
      <c r="BR121" s="144"/>
      <c r="BS121" s="144"/>
      <c r="BT121" s="144"/>
      <c r="BU121" s="144"/>
      <c r="BV121" s="144"/>
    </row>
    <row r="122" spans="63:74" x14ac:dyDescent="0.2">
      <c r="BK122" s="144"/>
      <c r="BL122" s="144"/>
      <c r="BM122" s="144"/>
      <c r="BN122" s="144"/>
      <c r="BO122" s="144"/>
      <c r="BP122" s="144"/>
      <c r="BQ122" s="144"/>
      <c r="BR122" s="144"/>
      <c r="BS122" s="144"/>
      <c r="BT122" s="144"/>
      <c r="BU122" s="144"/>
      <c r="BV122" s="144"/>
    </row>
    <row r="123" spans="63:74" x14ac:dyDescent="0.2">
      <c r="BK123" s="144"/>
      <c r="BL123" s="144"/>
      <c r="BM123" s="144"/>
      <c r="BN123" s="144"/>
      <c r="BO123" s="144"/>
      <c r="BP123" s="144"/>
      <c r="BQ123" s="144"/>
      <c r="BR123" s="144"/>
      <c r="BS123" s="144"/>
      <c r="BT123" s="144"/>
      <c r="BU123" s="144"/>
      <c r="BV123" s="144"/>
    </row>
    <row r="124" spans="63:74" x14ac:dyDescent="0.2">
      <c r="BK124" s="144"/>
      <c r="BL124" s="144"/>
      <c r="BM124" s="144"/>
      <c r="BN124" s="144"/>
      <c r="BO124" s="144"/>
      <c r="BP124" s="144"/>
      <c r="BQ124" s="144"/>
      <c r="BR124" s="144"/>
      <c r="BS124" s="144"/>
      <c r="BT124" s="144"/>
      <c r="BU124" s="144"/>
      <c r="BV124" s="144"/>
    </row>
    <row r="125" spans="63:74" x14ac:dyDescent="0.2">
      <c r="BK125" s="144"/>
      <c r="BL125" s="144"/>
      <c r="BM125" s="144"/>
      <c r="BN125" s="144"/>
      <c r="BO125" s="144"/>
      <c r="BP125" s="144"/>
      <c r="BQ125" s="144"/>
      <c r="BR125" s="144"/>
      <c r="BS125" s="144"/>
      <c r="BT125" s="144"/>
      <c r="BU125" s="144"/>
      <c r="BV125" s="144"/>
    </row>
    <row r="126" spans="63:74" x14ac:dyDescent="0.2">
      <c r="BK126" s="144"/>
      <c r="BL126" s="144"/>
      <c r="BM126" s="144"/>
      <c r="BN126" s="144"/>
      <c r="BO126" s="144"/>
      <c r="BP126" s="144"/>
      <c r="BQ126" s="144"/>
      <c r="BR126" s="144"/>
      <c r="BS126" s="144"/>
      <c r="BT126" s="144"/>
      <c r="BU126" s="144"/>
      <c r="BV126" s="144"/>
    </row>
    <row r="127" spans="63:74" x14ac:dyDescent="0.2">
      <c r="BK127" s="144"/>
      <c r="BL127" s="144"/>
      <c r="BM127" s="144"/>
      <c r="BN127" s="144"/>
      <c r="BO127" s="144"/>
      <c r="BP127" s="144"/>
      <c r="BQ127" s="144"/>
      <c r="BR127" s="144"/>
      <c r="BS127" s="144"/>
      <c r="BT127" s="144"/>
      <c r="BU127" s="144"/>
      <c r="BV127" s="144"/>
    </row>
    <row r="128" spans="63:74" x14ac:dyDescent="0.2">
      <c r="BK128" s="144"/>
      <c r="BL128" s="144"/>
      <c r="BM128" s="144"/>
      <c r="BN128" s="144"/>
      <c r="BO128" s="144"/>
      <c r="BP128" s="144"/>
      <c r="BQ128" s="144"/>
      <c r="BR128" s="144"/>
      <c r="BS128" s="144"/>
      <c r="BT128" s="144"/>
      <c r="BU128" s="144"/>
      <c r="BV128" s="144"/>
    </row>
    <row r="129" spans="63:74" x14ac:dyDescent="0.2">
      <c r="BK129" s="144"/>
      <c r="BL129" s="144"/>
      <c r="BM129" s="144"/>
      <c r="BN129" s="144"/>
      <c r="BO129" s="144"/>
      <c r="BP129" s="144"/>
      <c r="BQ129" s="144"/>
      <c r="BR129" s="144"/>
      <c r="BS129" s="144"/>
      <c r="BT129" s="144"/>
      <c r="BU129" s="144"/>
      <c r="BV129" s="144"/>
    </row>
    <row r="130" spans="63:74" x14ac:dyDescent="0.2">
      <c r="BK130" s="144"/>
      <c r="BL130" s="144"/>
      <c r="BM130" s="144"/>
      <c r="BN130" s="144"/>
      <c r="BO130" s="144"/>
      <c r="BP130" s="144"/>
      <c r="BQ130" s="144"/>
      <c r="BR130" s="144"/>
      <c r="BS130" s="144"/>
      <c r="BT130" s="144"/>
      <c r="BU130" s="144"/>
      <c r="BV130" s="144"/>
    </row>
    <row r="131" spans="63:74" x14ac:dyDescent="0.2">
      <c r="BK131" s="144"/>
      <c r="BL131" s="144"/>
      <c r="BM131" s="144"/>
      <c r="BN131" s="144"/>
      <c r="BO131" s="144"/>
      <c r="BP131" s="144"/>
      <c r="BQ131" s="144"/>
      <c r="BR131" s="144"/>
      <c r="BS131" s="144"/>
      <c r="BT131" s="144"/>
      <c r="BU131" s="144"/>
      <c r="BV131" s="144"/>
    </row>
    <row r="132" spans="63:74" x14ac:dyDescent="0.2">
      <c r="BK132" s="144"/>
      <c r="BL132" s="144"/>
      <c r="BM132" s="144"/>
      <c r="BN132" s="144"/>
      <c r="BO132" s="144"/>
      <c r="BP132" s="144"/>
      <c r="BQ132" s="144"/>
      <c r="BR132" s="144"/>
      <c r="BS132" s="144"/>
      <c r="BT132" s="144"/>
      <c r="BU132" s="144"/>
      <c r="BV132" s="144"/>
    </row>
    <row r="133" spans="63:74" x14ac:dyDescent="0.2">
      <c r="BK133" s="144"/>
      <c r="BL133" s="144"/>
      <c r="BM133" s="144"/>
      <c r="BN133" s="144"/>
      <c r="BO133" s="144"/>
      <c r="BP133" s="144"/>
      <c r="BQ133" s="144"/>
      <c r="BR133" s="144"/>
      <c r="BS133" s="144"/>
      <c r="BT133" s="144"/>
      <c r="BU133" s="144"/>
      <c r="BV133" s="144"/>
    </row>
    <row r="134" spans="63:74" x14ac:dyDescent="0.2">
      <c r="BK134" s="144"/>
      <c r="BL134" s="144"/>
      <c r="BM134" s="144"/>
      <c r="BN134" s="144"/>
      <c r="BO134" s="144"/>
      <c r="BP134" s="144"/>
      <c r="BQ134" s="144"/>
      <c r="BR134" s="144"/>
      <c r="BS134" s="144"/>
      <c r="BT134" s="144"/>
      <c r="BU134" s="144"/>
      <c r="BV134" s="144"/>
    </row>
    <row r="135" spans="63:74" x14ac:dyDescent="0.2">
      <c r="BK135" s="144"/>
      <c r="BL135" s="144"/>
      <c r="BM135" s="144"/>
      <c r="BN135" s="144"/>
      <c r="BO135" s="144"/>
      <c r="BP135" s="144"/>
      <c r="BQ135" s="144"/>
      <c r="BR135" s="144"/>
      <c r="BS135" s="144"/>
      <c r="BT135" s="144"/>
      <c r="BU135" s="144"/>
      <c r="BV135" s="144"/>
    </row>
    <row r="136" spans="63:74" x14ac:dyDescent="0.2">
      <c r="BK136" s="144"/>
      <c r="BL136" s="144"/>
      <c r="BM136" s="144"/>
      <c r="BN136" s="144"/>
      <c r="BO136" s="144"/>
      <c r="BP136" s="144"/>
      <c r="BQ136" s="144"/>
      <c r="BR136" s="144"/>
      <c r="BS136" s="144"/>
      <c r="BT136" s="144"/>
      <c r="BU136" s="144"/>
      <c r="BV136" s="144"/>
    </row>
    <row r="137" spans="63:74" x14ac:dyDescent="0.2">
      <c r="BK137" s="144"/>
      <c r="BL137" s="144"/>
      <c r="BM137" s="144"/>
      <c r="BN137" s="144"/>
      <c r="BO137" s="144"/>
      <c r="BP137" s="144"/>
      <c r="BQ137" s="144"/>
      <c r="BR137" s="144"/>
      <c r="BS137" s="144"/>
      <c r="BT137" s="144"/>
      <c r="BU137" s="144"/>
      <c r="BV137" s="144"/>
    </row>
    <row r="138" spans="63:74" x14ac:dyDescent="0.2">
      <c r="BK138" s="144"/>
      <c r="BL138" s="144"/>
      <c r="BM138" s="144"/>
      <c r="BN138" s="144"/>
      <c r="BO138" s="144"/>
      <c r="BP138" s="144"/>
      <c r="BQ138" s="144"/>
      <c r="BR138" s="144"/>
      <c r="BS138" s="144"/>
      <c r="BT138" s="144"/>
      <c r="BU138" s="144"/>
      <c r="BV138" s="144"/>
    </row>
    <row r="139" spans="63:74" x14ac:dyDescent="0.2">
      <c r="BK139" s="144"/>
      <c r="BL139" s="144"/>
      <c r="BM139" s="144"/>
      <c r="BN139" s="144"/>
      <c r="BO139" s="144"/>
      <c r="BP139" s="144"/>
      <c r="BQ139" s="144"/>
      <c r="BR139" s="144"/>
      <c r="BS139" s="144"/>
      <c r="BT139" s="144"/>
      <c r="BU139" s="144"/>
      <c r="BV139" s="144"/>
    </row>
    <row r="140" spans="63:74" x14ac:dyDescent="0.2">
      <c r="BK140" s="144"/>
      <c r="BL140" s="144"/>
      <c r="BM140" s="144"/>
      <c r="BN140" s="144"/>
      <c r="BO140" s="144"/>
      <c r="BP140" s="144"/>
      <c r="BQ140" s="144"/>
      <c r="BR140" s="144"/>
      <c r="BS140" s="144"/>
      <c r="BT140" s="144"/>
      <c r="BU140" s="144"/>
      <c r="BV140" s="144"/>
    </row>
    <row r="141" spans="63:74" x14ac:dyDescent="0.2">
      <c r="BK141" s="144"/>
      <c r="BL141" s="144"/>
      <c r="BM141" s="144"/>
      <c r="BN141" s="144"/>
      <c r="BO141" s="144"/>
      <c r="BP141" s="144"/>
      <c r="BQ141" s="144"/>
      <c r="BR141" s="144"/>
      <c r="BS141" s="144"/>
      <c r="BT141" s="144"/>
      <c r="BU141" s="144"/>
      <c r="BV141" s="144"/>
    </row>
  </sheetData>
  <mergeCells count="19">
    <mergeCell ref="B54:Q54"/>
    <mergeCell ref="B53:Q53"/>
    <mergeCell ref="B46:Q46"/>
    <mergeCell ref="B49:Q49"/>
    <mergeCell ref="A1:A2"/>
    <mergeCell ref="B43:Q43"/>
    <mergeCell ref="B44:Q44"/>
    <mergeCell ref="B45:Q45"/>
    <mergeCell ref="B52:Q52"/>
    <mergeCell ref="B50:Q50"/>
    <mergeCell ref="B48:Q48"/>
    <mergeCell ref="B51:R51"/>
    <mergeCell ref="AM3:AX3"/>
    <mergeCell ref="AY3:BJ3"/>
    <mergeCell ref="BK3:BV3"/>
    <mergeCell ref="B1:AL1"/>
    <mergeCell ref="C3:N3"/>
    <mergeCell ref="O3:Z3"/>
    <mergeCell ref="AA3:AL3"/>
  </mergeCells>
  <phoneticPr fontId="7" type="noConversion"/>
  <hyperlinks>
    <hyperlink ref="A1:A2" location="Contents!A1" display="Table of Contents"/>
  </hyperlinks>
  <pageMargins left="0.25" right="0.25" top="0.25" bottom="0.25" header="0.5" footer="0.5"/>
  <pageSetup scale="80" orientation="portrait"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15">
    <pageSetUpPr fitToPage="1"/>
  </sheetPr>
  <dimension ref="A1:BV167"/>
  <sheetViews>
    <sheetView showGridLines="0" zoomScaleNormal="100" workbookViewId="0">
      <pane xSplit="2" ySplit="4" topLeftCell="AX5" activePane="bottomRight" state="frozen"/>
      <selection activeCell="BF63" sqref="BF63"/>
      <selection pane="topRight" activeCell="BF63" sqref="BF63"/>
      <selection pane="bottomLeft" activeCell="BF63" sqref="BF63"/>
      <selection pane="bottomRight" activeCell="B1" sqref="B1:AL1"/>
    </sheetView>
  </sheetViews>
  <sheetFormatPr defaultColWidth="11" defaultRowHeight="10.7" x14ac:dyDescent="0.2"/>
  <cols>
    <col min="1" max="1" width="11.5" style="50" customWidth="1"/>
    <col min="2" max="2" width="47.5" style="50" customWidth="1"/>
    <col min="3" max="50" width="6.5" style="50" customWidth="1"/>
    <col min="51" max="51" width="6.5" style="854" customWidth="1"/>
    <col min="52" max="55" width="6.5" style="143" customWidth="1"/>
    <col min="56" max="58" width="6.5" style="694" customWidth="1"/>
    <col min="59" max="61" width="6.5" style="854" customWidth="1"/>
    <col min="62" max="62" width="6.5" style="143" customWidth="1"/>
    <col min="63" max="74" width="6.5" style="50" customWidth="1"/>
    <col min="75" max="16384" width="11" style="50"/>
  </cols>
  <sheetData>
    <row r="1" spans="1:74" ht="15.7" customHeight="1" x14ac:dyDescent="0.2">
      <c r="A1" s="1020" t="s">
        <v>479</v>
      </c>
      <c r="B1" s="1093" t="s">
        <v>481</v>
      </c>
      <c r="C1" s="1019"/>
      <c r="D1" s="1019"/>
      <c r="E1" s="1019"/>
      <c r="F1" s="1019"/>
      <c r="G1" s="1019"/>
      <c r="H1" s="1019"/>
      <c r="I1" s="1019"/>
      <c r="J1" s="1019"/>
      <c r="K1" s="1019"/>
      <c r="L1" s="1019"/>
      <c r="M1" s="1019"/>
      <c r="N1" s="1019"/>
      <c r="O1" s="1019"/>
      <c r="P1" s="1019"/>
      <c r="Q1" s="1019"/>
      <c r="R1" s="1019"/>
      <c r="S1" s="1019"/>
      <c r="T1" s="1019"/>
      <c r="U1" s="1019"/>
      <c r="V1" s="1019"/>
      <c r="W1" s="1019"/>
      <c r="X1" s="1019"/>
      <c r="Y1" s="1019"/>
      <c r="Z1" s="1019"/>
      <c r="AA1" s="1019"/>
      <c r="AB1" s="1019"/>
      <c r="AC1" s="1019"/>
      <c r="AD1" s="1019"/>
      <c r="AE1" s="1019"/>
      <c r="AF1" s="1019"/>
      <c r="AG1" s="1019"/>
      <c r="AH1" s="1019"/>
      <c r="AI1" s="1019"/>
      <c r="AJ1" s="1019"/>
      <c r="AK1" s="1019"/>
      <c r="AL1" s="1019"/>
    </row>
    <row r="2" spans="1:74" ht="14.1" customHeight="1" x14ac:dyDescent="0.2">
      <c r="A2" s="1021"/>
      <c r="B2" s="228" t="str">
        <f>"U.S. Energy Information Administration  |  Short-Term Energy Outlook  - "&amp;Dates!D1</f>
        <v>U.S. Energy Information Administration  |  Short-Term Energy Outlook  - February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row>
    <row r="3" spans="1:74" s="7" customFormat="1" ht="12.85" x14ac:dyDescent="0.2">
      <c r="A3" s="338" t="s">
        <v>777</v>
      </c>
      <c r="B3" s="9"/>
      <c r="C3" s="1023">
        <f>Dates!D3</f>
        <v>2021</v>
      </c>
      <c r="D3" s="1015"/>
      <c r="E3" s="1015"/>
      <c r="F3" s="1015"/>
      <c r="G3" s="1015"/>
      <c r="H3" s="1015"/>
      <c r="I3" s="1015"/>
      <c r="J3" s="1015"/>
      <c r="K3" s="1015"/>
      <c r="L3" s="1015"/>
      <c r="M3" s="1015"/>
      <c r="N3" s="1016"/>
      <c r="O3" s="1023">
        <f>C3+1</f>
        <v>2022</v>
      </c>
      <c r="P3" s="1024"/>
      <c r="Q3" s="1024"/>
      <c r="R3" s="1024"/>
      <c r="S3" s="1024"/>
      <c r="T3" s="1024"/>
      <c r="U3" s="1024"/>
      <c r="V3" s="1024"/>
      <c r="W3" s="1024"/>
      <c r="X3" s="1015"/>
      <c r="Y3" s="1015"/>
      <c r="Z3" s="1016"/>
      <c r="AA3" s="1012">
        <f>O3+1</f>
        <v>2023</v>
      </c>
      <c r="AB3" s="1015"/>
      <c r="AC3" s="1015"/>
      <c r="AD3" s="1015"/>
      <c r="AE3" s="1015"/>
      <c r="AF3" s="1015"/>
      <c r="AG3" s="1015"/>
      <c r="AH3" s="1015"/>
      <c r="AI3" s="1015"/>
      <c r="AJ3" s="1015"/>
      <c r="AK3" s="1015"/>
      <c r="AL3" s="1016"/>
      <c r="AM3" s="1012">
        <f>AA3+1</f>
        <v>2024</v>
      </c>
      <c r="AN3" s="1015"/>
      <c r="AO3" s="1015"/>
      <c r="AP3" s="1015"/>
      <c r="AQ3" s="1015"/>
      <c r="AR3" s="1015"/>
      <c r="AS3" s="1015"/>
      <c r="AT3" s="1015"/>
      <c r="AU3" s="1015"/>
      <c r="AV3" s="1015"/>
      <c r="AW3" s="1015"/>
      <c r="AX3" s="1016"/>
      <c r="AY3" s="1012">
        <f>AM3+1</f>
        <v>2025</v>
      </c>
      <c r="AZ3" s="1013"/>
      <c r="BA3" s="1013"/>
      <c r="BB3" s="1013"/>
      <c r="BC3" s="1013"/>
      <c r="BD3" s="1013"/>
      <c r="BE3" s="1013"/>
      <c r="BF3" s="1013"/>
      <c r="BG3" s="1013"/>
      <c r="BH3" s="1013"/>
      <c r="BI3" s="1013"/>
      <c r="BJ3" s="1014"/>
      <c r="BK3" s="1012">
        <f>AY3+1</f>
        <v>2026</v>
      </c>
      <c r="BL3" s="1015"/>
      <c r="BM3" s="1015"/>
      <c r="BN3" s="1015"/>
      <c r="BO3" s="1015"/>
      <c r="BP3" s="1015"/>
      <c r="BQ3" s="1015"/>
      <c r="BR3" s="1015"/>
      <c r="BS3" s="1015"/>
      <c r="BT3" s="1015"/>
      <c r="BU3" s="1015"/>
      <c r="BV3" s="1016"/>
    </row>
    <row r="4" spans="1:74" s="7" customFormat="1" x14ac:dyDescent="0.2">
      <c r="A4" s="344" t="str">
        <f>TEXT(Dates!$D$2,"dddd, mmmm d, yyyy")</f>
        <v>Thursday, February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6" t="s">
        <v>215</v>
      </c>
      <c r="AZ4" s="12" t="s">
        <v>216</v>
      </c>
      <c r="BA4" s="12" t="s">
        <v>217</v>
      </c>
      <c r="BB4" s="12" t="s">
        <v>218</v>
      </c>
      <c r="BC4" s="12" t="s">
        <v>219</v>
      </c>
      <c r="BD4" s="656" t="s">
        <v>220</v>
      </c>
      <c r="BE4" s="656"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341"/>
      <c r="B5" s="758" t="s">
        <v>1397</v>
      </c>
      <c r="C5" s="461"/>
      <c r="D5" s="461"/>
      <c r="E5" s="461"/>
      <c r="F5" s="461"/>
      <c r="G5" s="461"/>
      <c r="H5" s="461"/>
      <c r="I5" s="461"/>
      <c r="J5" s="461"/>
      <c r="K5" s="461"/>
      <c r="L5" s="461"/>
      <c r="M5" s="461"/>
      <c r="N5" s="461"/>
      <c r="O5" s="461"/>
      <c r="P5" s="461"/>
      <c r="Q5" s="461"/>
      <c r="R5" s="461"/>
      <c r="S5" s="461"/>
      <c r="T5" s="461"/>
      <c r="U5" s="461"/>
      <c r="V5" s="461"/>
      <c r="W5" s="461"/>
      <c r="X5" s="461"/>
      <c r="Y5" s="461"/>
      <c r="Z5" s="461"/>
      <c r="AA5" s="461"/>
      <c r="AB5" s="461"/>
      <c r="AC5" s="461"/>
      <c r="AD5" s="461"/>
      <c r="AE5" s="461"/>
      <c r="AF5" s="461"/>
      <c r="AG5" s="461"/>
      <c r="AH5" s="461"/>
      <c r="AI5" s="461"/>
      <c r="AJ5" s="461"/>
      <c r="AK5" s="461"/>
      <c r="AL5" s="461"/>
      <c r="AM5" s="461"/>
      <c r="AN5" s="461"/>
      <c r="AO5" s="461"/>
      <c r="AP5" s="461"/>
      <c r="AQ5" s="461"/>
      <c r="AR5" s="461"/>
      <c r="AS5" s="461"/>
      <c r="AT5" s="461"/>
      <c r="AU5" s="461"/>
      <c r="AV5" s="461"/>
      <c r="AW5" s="461"/>
      <c r="AX5" s="461"/>
      <c r="AY5" s="961"/>
      <c r="AZ5" s="897"/>
      <c r="BA5" s="897"/>
      <c r="BB5" s="897"/>
      <c r="BC5" s="897"/>
      <c r="BD5" s="898"/>
      <c r="BE5" s="898"/>
      <c r="BF5" s="898"/>
      <c r="BG5" s="898"/>
      <c r="BH5" s="898"/>
      <c r="BI5" s="898"/>
      <c r="BJ5" s="464"/>
      <c r="BK5" s="464"/>
      <c r="BL5" s="464"/>
      <c r="BM5" s="464"/>
      <c r="BN5" s="464"/>
      <c r="BO5" s="464"/>
      <c r="BP5" s="464"/>
      <c r="BQ5" s="464"/>
      <c r="BR5" s="464"/>
      <c r="BS5" s="464"/>
      <c r="BT5" s="464"/>
      <c r="BU5" s="464"/>
      <c r="BV5" s="464"/>
    </row>
    <row r="6" spans="1:74" s="296" customFormat="1" ht="11.05" customHeight="1" x14ac:dyDescent="0.2">
      <c r="A6" s="470" t="s">
        <v>584</v>
      </c>
      <c r="B6" s="471" t="s">
        <v>1023</v>
      </c>
      <c r="C6" s="108">
        <v>353.35492209</v>
      </c>
      <c r="D6" s="108">
        <v>326.82639505999998</v>
      </c>
      <c r="E6" s="108">
        <v>315.22350189000002</v>
      </c>
      <c r="F6" s="108">
        <v>296.63226048000001</v>
      </c>
      <c r="G6" s="108">
        <v>323.87580751000002</v>
      </c>
      <c r="H6" s="108">
        <v>378.29815458000002</v>
      </c>
      <c r="I6" s="108">
        <v>410.03797579000002</v>
      </c>
      <c r="J6" s="108">
        <v>416.23633957999999</v>
      </c>
      <c r="K6" s="108">
        <v>350.48453697000002</v>
      </c>
      <c r="L6" s="108">
        <v>323.05302104999998</v>
      </c>
      <c r="M6" s="108">
        <v>315.47141757000003</v>
      </c>
      <c r="N6" s="108">
        <v>339.51664798000002</v>
      </c>
      <c r="O6" s="108">
        <v>376.76323463</v>
      </c>
      <c r="P6" s="108">
        <v>326.13137196999998</v>
      </c>
      <c r="Q6" s="108">
        <v>326.52651565000002</v>
      </c>
      <c r="R6" s="108">
        <v>306.48985590000001</v>
      </c>
      <c r="S6" s="108">
        <v>344.95031024999997</v>
      </c>
      <c r="T6" s="108">
        <v>383.51821374000002</v>
      </c>
      <c r="U6" s="108">
        <v>428.43937832</v>
      </c>
      <c r="V6" s="108">
        <v>418.04623185999998</v>
      </c>
      <c r="W6" s="108">
        <v>355.49233647</v>
      </c>
      <c r="X6" s="108">
        <v>316.83702846</v>
      </c>
      <c r="Y6" s="108">
        <v>324.4070049</v>
      </c>
      <c r="Z6" s="108">
        <v>364.27806243999999</v>
      </c>
      <c r="AA6" s="108">
        <v>351.08527197000001</v>
      </c>
      <c r="AB6" s="108">
        <v>312.73695481999999</v>
      </c>
      <c r="AC6" s="108">
        <v>334.14225951999998</v>
      </c>
      <c r="AD6" s="108">
        <v>303.68046543000003</v>
      </c>
      <c r="AE6" s="108">
        <v>329.99816792000001</v>
      </c>
      <c r="AF6" s="108">
        <v>360.79086795000001</v>
      </c>
      <c r="AG6" s="108">
        <v>426.47396765000002</v>
      </c>
      <c r="AH6" s="108">
        <v>424.07636394999997</v>
      </c>
      <c r="AI6" s="108">
        <v>360.43411185000002</v>
      </c>
      <c r="AJ6" s="108">
        <v>326.75435911</v>
      </c>
      <c r="AK6" s="108">
        <v>321.25004111999999</v>
      </c>
      <c r="AL6" s="108">
        <v>350.85220536000003</v>
      </c>
      <c r="AM6" s="108">
        <v>382.07168545000002</v>
      </c>
      <c r="AN6" s="108">
        <v>320.92374367999997</v>
      </c>
      <c r="AO6" s="108">
        <v>323.78773292</v>
      </c>
      <c r="AP6" s="108">
        <v>308.80631583000002</v>
      </c>
      <c r="AQ6" s="108">
        <v>345.61740964000001</v>
      </c>
      <c r="AR6" s="108">
        <v>391.28660499</v>
      </c>
      <c r="AS6" s="108">
        <v>433.47838005</v>
      </c>
      <c r="AT6" s="108">
        <v>426.33313363000002</v>
      </c>
      <c r="AU6" s="108">
        <v>361.29236945999997</v>
      </c>
      <c r="AV6" s="108">
        <v>335.34736033000001</v>
      </c>
      <c r="AW6" s="108">
        <v>325.45076210000002</v>
      </c>
      <c r="AX6" s="108">
        <v>365.46409999999997</v>
      </c>
      <c r="AY6" s="661">
        <v>401.51690000000002</v>
      </c>
      <c r="AZ6" s="418">
        <v>323.70859999999999</v>
      </c>
      <c r="BA6" s="418">
        <v>332.58139999999997</v>
      </c>
      <c r="BB6" s="418">
        <v>315.2149</v>
      </c>
      <c r="BC6" s="418">
        <v>344.97399999999999</v>
      </c>
      <c r="BD6" s="418">
        <v>389.12529999999998</v>
      </c>
      <c r="BE6" s="418">
        <v>442.84019999999998</v>
      </c>
      <c r="BF6" s="418">
        <v>441.52260000000001</v>
      </c>
      <c r="BG6" s="418">
        <v>368.8245</v>
      </c>
      <c r="BH6" s="418">
        <v>341.05720000000002</v>
      </c>
      <c r="BI6" s="418">
        <v>333.64409999999998</v>
      </c>
      <c r="BJ6" s="418">
        <v>372.50209999999998</v>
      </c>
      <c r="BK6" s="418">
        <v>388.77010000000001</v>
      </c>
      <c r="BL6" s="418">
        <v>324.8331</v>
      </c>
      <c r="BM6" s="418">
        <v>337.40609999999998</v>
      </c>
      <c r="BN6" s="418">
        <v>320.4425</v>
      </c>
      <c r="BO6" s="418">
        <v>350.67779999999999</v>
      </c>
      <c r="BP6" s="418">
        <v>395.28559999999999</v>
      </c>
      <c r="BQ6" s="418">
        <v>449.55560000000003</v>
      </c>
      <c r="BR6" s="418">
        <v>448.23570000000001</v>
      </c>
      <c r="BS6" s="418">
        <v>375.00790000000001</v>
      </c>
      <c r="BT6" s="418">
        <v>346.34660000000002</v>
      </c>
      <c r="BU6" s="418">
        <v>337.33409999999998</v>
      </c>
      <c r="BV6" s="418">
        <v>376.23939999999999</v>
      </c>
    </row>
    <row r="7" spans="1:74" s="296" customFormat="1" ht="11.05" customHeight="1" x14ac:dyDescent="0.2">
      <c r="A7" s="472" t="s">
        <v>581</v>
      </c>
      <c r="B7" s="755" t="s">
        <v>1021</v>
      </c>
      <c r="C7" s="108">
        <v>349.20970907999998</v>
      </c>
      <c r="D7" s="108">
        <v>323.89952904</v>
      </c>
      <c r="E7" s="108">
        <v>311.39727590000001</v>
      </c>
      <c r="F7" s="108">
        <v>293.30794445999999</v>
      </c>
      <c r="G7" s="108">
        <v>320.18096152999999</v>
      </c>
      <c r="H7" s="108">
        <v>373.85647757999999</v>
      </c>
      <c r="I7" s="108">
        <v>405.62409079000003</v>
      </c>
      <c r="J7" s="108">
        <v>412.86476757999998</v>
      </c>
      <c r="K7" s="108">
        <v>347.74377498000001</v>
      </c>
      <c r="L7" s="108">
        <v>320.20177806999999</v>
      </c>
      <c r="M7" s="108">
        <v>314.30952057000002</v>
      </c>
      <c r="N7" s="108">
        <v>337.10356099000001</v>
      </c>
      <c r="O7" s="108">
        <v>373.76570463000002</v>
      </c>
      <c r="P7" s="108">
        <v>324.31077198999998</v>
      </c>
      <c r="Q7" s="108">
        <v>324.53048064000001</v>
      </c>
      <c r="R7" s="108">
        <v>303.99364889999998</v>
      </c>
      <c r="S7" s="108">
        <v>342.18364224999999</v>
      </c>
      <c r="T7" s="108">
        <v>379.13382374999998</v>
      </c>
      <c r="U7" s="108">
        <v>422.97498234</v>
      </c>
      <c r="V7" s="108">
        <v>412.13319486</v>
      </c>
      <c r="W7" s="108">
        <v>351.65494446000002</v>
      </c>
      <c r="X7" s="108">
        <v>313.94899144999999</v>
      </c>
      <c r="Y7" s="108">
        <v>321.78034688999998</v>
      </c>
      <c r="Z7" s="108">
        <v>360.25703145</v>
      </c>
      <c r="AA7" s="108">
        <v>347.78439596999999</v>
      </c>
      <c r="AB7" s="108">
        <v>310.77622883999999</v>
      </c>
      <c r="AC7" s="108">
        <v>331.5646615</v>
      </c>
      <c r="AD7" s="108">
        <v>301.76766642000001</v>
      </c>
      <c r="AE7" s="108">
        <v>327.37367390999998</v>
      </c>
      <c r="AF7" s="108">
        <v>359.10131994</v>
      </c>
      <c r="AG7" s="108">
        <v>425.22030164</v>
      </c>
      <c r="AH7" s="108">
        <v>422.68177394999998</v>
      </c>
      <c r="AI7" s="108">
        <v>360.32790584999998</v>
      </c>
      <c r="AJ7" s="108">
        <v>326.54947512000001</v>
      </c>
      <c r="AK7" s="108">
        <v>320.60980911000001</v>
      </c>
      <c r="AL7" s="108">
        <v>349.51346033999999</v>
      </c>
      <c r="AM7" s="108">
        <v>380.33488745</v>
      </c>
      <c r="AN7" s="108">
        <v>320.76335669000002</v>
      </c>
      <c r="AO7" s="108">
        <v>324.13629193000003</v>
      </c>
      <c r="AP7" s="108">
        <v>309.26942783999999</v>
      </c>
      <c r="AQ7" s="108">
        <v>345.57223764999998</v>
      </c>
      <c r="AR7" s="108">
        <v>389.86506501000002</v>
      </c>
      <c r="AS7" s="108">
        <v>430.28761069000001</v>
      </c>
      <c r="AT7" s="108">
        <v>423.35476892000003</v>
      </c>
      <c r="AU7" s="108">
        <v>359.19012348000001</v>
      </c>
      <c r="AV7" s="108">
        <v>333.72541864999999</v>
      </c>
      <c r="AW7" s="108">
        <v>324.03342592000001</v>
      </c>
      <c r="AX7" s="108">
        <v>363.48480000000001</v>
      </c>
      <c r="AY7" s="661">
        <v>400.18740000000003</v>
      </c>
      <c r="AZ7" s="418">
        <v>323.02</v>
      </c>
      <c r="BA7" s="418">
        <v>331.87430000000001</v>
      </c>
      <c r="BB7" s="418">
        <v>314.85390000000001</v>
      </c>
      <c r="BC7" s="418">
        <v>343.7998</v>
      </c>
      <c r="BD7" s="418">
        <v>387.4599</v>
      </c>
      <c r="BE7" s="418">
        <v>440.16919999999999</v>
      </c>
      <c r="BF7" s="418">
        <v>438.81790000000001</v>
      </c>
      <c r="BG7" s="418">
        <v>367.39030000000002</v>
      </c>
      <c r="BH7" s="418">
        <v>340.68360000000001</v>
      </c>
      <c r="BI7" s="418">
        <v>333.00549999999998</v>
      </c>
      <c r="BJ7" s="418">
        <v>371.214</v>
      </c>
      <c r="BK7" s="418">
        <v>387.20870000000002</v>
      </c>
      <c r="BL7" s="418">
        <v>324.10000000000002</v>
      </c>
      <c r="BM7" s="418">
        <v>336.71179999999998</v>
      </c>
      <c r="BN7" s="418">
        <v>320.47840000000002</v>
      </c>
      <c r="BO7" s="418">
        <v>349.65980000000002</v>
      </c>
      <c r="BP7" s="418">
        <v>393.82490000000001</v>
      </c>
      <c r="BQ7" s="418">
        <v>447.10059999999999</v>
      </c>
      <c r="BR7" s="418">
        <v>445.8811</v>
      </c>
      <c r="BS7" s="418">
        <v>373.5419</v>
      </c>
      <c r="BT7" s="418">
        <v>346.28429999999997</v>
      </c>
      <c r="BU7" s="418">
        <v>336.77980000000002</v>
      </c>
      <c r="BV7" s="418">
        <v>375.2509</v>
      </c>
    </row>
    <row r="8" spans="1:74" ht="11.05" customHeight="1" x14ac:dyDescent="0.2">
      <c r="A8" s="341" t="s">
        <v>582</v>
      </c>
      <c r="B8" s="754" t="s">
        <v>1004</v>
      </c>
      <c r="C8" s="408">
        <v>335.50756569999999</v>
      </c>
      <c r="D8" s="408">
        <v>312.79046679999999</v>
      </c>
      <c r="E8" s="408">
        <v>299.39954768000001</v>
      </c>
      <c r="F8" s="408">
        <v>281.72475012000001</v>
      </c>
      <c r="G8" s="408">
        <v>308.03607340000002</v>
      </c>
      <c r="H8" s="408">
        <v>360.9186699</v>
      </c>
      <c r="I8" s="408">
        <v>391.70503095999999</v>
      </c>
      <c r="J8" s="408">
        <v>399.04340768999998</v>
      </c>
      <c r="K8" s="408">
        <v>335.24031330000003</v>
      </c>
      <c r="L8" s="408">
        <v>307.59117122999999</v>
      </c>
      <c r="M8" s="408">
        <v>301.4582547</v>
      </c>
      <c r="N8" s="408">
        <v>323.76603514999999</v>
      </c>
      <c r="O8" s="408">
        <v>359.85543845000001</v>
      </c>
      <c r="P8" s="408">
        <v>312.1577494</v>
      </c>
      <c r="Q8" s="408">
        <v>311.52967391999999</v>
      </c>
      <c r="R8" s="408">
        <v>291.81409103999999</v>
      </c>
      <c r="S8" s="408">
        <v>329.31709572</v>
      </c>
      <c r="T8" s="408">
        <v>366.01754369999998</v>
      </c>
      <c r="U8" s="408">
        <v>408.87359107999998</v>
      </c>
      <c r="V8" s="408">
        <v>398.04063983999998</v>
      </c>
      <c r="W8" s="408">
        <v>338.96594069999998</v>
      </c>
      <c r="X8" s="408">
        <v>301.41901766000001</v>
      </c>
      <c r="Y8" s="408">
        <v>308.81544480000002</v>
      </c>
      <c r="Z8" s="408">
        <v>347.08130999000002</v>
      </c>
      <c r="AA8" s="408">
        <v>334.88372511</v>
      </c>
      <c r="AB8" s="408">
        <v>298.76914507999999</v>
      </c>
      <c r="AC8" s="408">
        <v>318.69550899000001</v>
      </c>
      <c r="AD8" s="408">
        <v>290.38726574999998</v>
      </c>
      <c r="AE8" s="408">
        <v>314.88512538999998</v>
      </c>
      <c r="AF8" s="408">
        <v>346.06986749999999</v>
      </c>
      <c r="AG8" s="408">
        <v>411.45110096000002</v>
      </c>
      <c r="AH8" s="408">
        <v>408.81576584999999</v>
      </c>
      <c r="AI8" s="408">
        <v>347.21017590000002</v>
      </c>
      <c r="AJ8" s="408">
        <v>313.88090674</v>
      </c>
      <c r="AK8" s="408">
        <v>307.6920768</v>
      </c>
      <c r="AL8" s="408">
        <v>335.80062078999998</v>
      </c>
      <c r="AM8" s="408">
        <v>366.24933291000002</v>
      </c>
      <c r="AN8" s="408">
        <v>308.302277</v>
      </c>
      <c r="AO8" s="408">
        <v>311.66712947000002</v>
      </c>
      <c r="AP8" s="408">
        <v>297.01275225000001</v>
      </c>
      <c r="AQ8" s="408">
        <v>332.97120490999998</v>
      </c>
      <c r="AR8" s="408">
        <v>377.51918640000002</v>
      </c>
      <c r="AS8" s="408">
        <v>417.00476924999998</v>
      </c>
      <c r="AT8" s="408">
        <v>409.56793807000003</v>
      </c>
      <c r="AU8" s="408">
        <v>346.70016390000001</v>
      </c>
      <c r="AV8" s="408">
        <v>322.24414984999999</v>
      </c>
      <c r="AW8" s="408">
        <v>311.82764587999998</v>
      </c>
      <c r="AX8" s="408">
        <v>350.0532</v>
      </c>
      <c r="AY8" s="926">
        <v>386.81740000000002</v>
      </c>
      <c r="AZ8" s="380">
        <v>311.2577</v>
      </c>
      <c r="BA8" s="380">
        <v>319.44</v>
      </c>
      <c r="BB8" s="380">
        <v>302.82569999999998</v>
      </c>
      <c r="BC8" s="380">
        <v>331.15550000000002</v>
      </c>
      <c r="BD8" s="380">
        <v>374.53820000000002</v>
      </c>
      <c r="BE8" s="380">
        <v>426.38330000000002</v>
      </c>
      <c r="BF8" s="380">
        <v>424.9425</v>
      </c>
      <c r="BG8" s="380">
        <v>354.70179999999999</v>
      </c>
      <c r="BH8" s="380">
        <v>328.43060000000003</v>
      </c>
      <c r="BI8" s="380">
        <v>320.28160000000003</v>
      </c>
      <c r="BJ8" s="380">
        <v>357.38080000000002</v>
      </c>
      <c r="BK8" s="380">
        <v>373.52769999999998</v>
      </c>
      <c r="BL8" s="380">
        <v>312.09070000000003</v>
      </c>
      <c r="BM8" s="380">
        <v>324.02530000000002</v>
      </c>
      <c r="BN8" s="380">
        <v>308.17079999999999</v>
      </c>
      <c r="BO8" s="380">
        <v>336.72930000000002</v>
      </c>
      <c r="BP8" s="380">
        <v>380.6397</v>
      </c>
      <c r="BQ8" s="380">
        <v>433.09249999999997</v>
      </c>
      <c r="BR8" s="380">
        <v>431.8082</v>
      </c>
      <c r="BS8" s="380">
        <v>360.68299999999999</v>
      </c>
      <c r="BT8" s="380">
        <v>333.87869999999998</v>
      </c>
      <c r="BU8" s="380">
        <v>323.92149999999998</v>
      </c>
      <c r="BV8" s="380">
        <v>361.28649999999999</v>
      </c>
    </row>
    <row r="9" spans="1:74" ht="11.05" customHeight="1" x14ac:dyDescent="0.2">
      <c r="A9" s="341" t="s">
        <v>756</v>
      </c>
      <c r="B9" s="754" t="s">
        <v>1005</v>
      </c>
      <c r="C9" s="408">
        <v>12.606454854000001</v>
      </c>
      <c r="D9" s="408">
        <v>10.136364448</v>
      </c>
      <c r="E9" s="408">
        <v>11.009997324</v>
      </c>
      <c r="F9" s="408">
        <v>10.64531247</v>
      </c>
      <c r="G9" s="408">
        <v>11.17893263</v>
      </c>
      <c r="H9" s="408">
        <v>11.836579410000001</v>
      </c>
      <c r="I9" s="408">
        <v>12.714699259</v>
      </c>
      <c r="J9" s="408">
        <v>12.578950321000001</v>
      </c>
      <c r="K9" s="408">
        <v>11.38859442</v>
      </c>
      <c r="L9" s="408">
        <v>11.5708678</v>
      </c>
      <c r="M9" s="408">
        <v>11.819855069999999</v>
      </c>
      <c r="N9" s="408">
        <v>12.263584128</v>
      </c>
      <c r="O9" s="408">
        <v>12.507668301000001</v>
      </c>
      <c r="P9" s="408">
        <v>10.921154048</v>
      </c>
      <c r="Q9" s="408">
        <v>11.673152114000001</v>
      </c>
      <c r="R9" s="408">
        <v>10.87124262</v>
      </c>
      <c r="S9" s="408">
        <v>11.485293447</v>
      </c>
      <c r="T9" s="408">
        <v>11.661077730000001</v>
      </c>
      <c r="U9" s="408">
        <v>12.509538159</v>
      </c>
      <c r="V9" s="408">
        <v>12.497571229</v>
      </c>
      <c r="W9" s="408">
        <v>11.27187726</v>
      </c>
      <c r="X9" s="408">
        <v>11.230152349000001</v>
      </c>
      <c r="Y9" s="408">
        <v>11.634985589999999</v>
      </c>
      <c r="Z9" s="408">
        <v>11.779053198</v>
      </c>
      <c r="AA9" s="408">
        <v>11.589895414000001</v>
      </c>
      <c r="AB9" s="408">
        <v>10.796854851999999</v>
      </c>
      <c r="AC9" s="408">
        <v>11.609320882</v>
      </c>
      <c r="AD9" s="408">
        <v>10.170155129999999</v>
      </c>
      <c r="AE9" s="408">
        <v>11.174956724999999</v>
      </c>
      <c r="AF9" s="408">
        <v>11.65388349</v>
      </c>
      <c r="AG9" s="408">
        <v>12.246730947</v>
      </c>
      <c r="AH9" s="408">
        <v>12.401231382000001</v>
      </c>
      <c r="AI9" s="408">
        <v>11.75308188</v>
      </c>
      <c r="AJ9" s="408">
        <v>11.350895861</v>
      </c>
      <c r="AK9" s="408">
        <v>11.614993800000001</v>
      </c>
      <c r="AL9" s="408">
        <v>12.30187911</v>
      </c>
      <c r="AM9" s="408">
        <v>12.657847212</v>
      </c>
      <c r="AN9" s="408">
        <v>11.159679747</v>
      </c>
      <c r="AO9" s="408">
        <v>11.130397821000001</v>
      </c>
      <c r="AP9" s="408">
        <v>11.021966369999999</v>
      </c>
      <c r="AQ9" s="408">
        <v>11.251497895</v>
      </c>
      <c r="AR9" s="408">
        <v>10.951151279999999</v>
      </c>
      <c r="AS9" s="408">
        <v>11.787469419000001</v>
      </c>
      <c r="AT9" s="408">
        <v>12.276421104000001</v>
      </c>
      <c r="AU9" s="408">
        <v>11.14955868</v>
      </c>
      <c r="AV9" s="408">
        <v>10.185130092</v>
      </c>
      <c r="AW9" s="408">
        <v>10.928538641999999</v>
      </c>
      <c r="AX9" s="408">
        <v>11.99799</v>
      </c>
      <c r="AY9" s="926">
        <v>11.9251</v>
      </c>
      <c r="AZ9" s="380">
        <v>10.46269</v>
      </c>
      <c r="BA9" s="380">
        <v>11.042619999999999</v>
      </c>
      <c r="BB9" s="380">
        <v>10.681319999999999</v>
      </c>
      <c r="BC9" s="380">
        <v>11.17056</v>
      </c>
      <c r="BD9" s="380">
        <v>11.42535</v>
      </c>
      <c r="BE9" s="380">
        <v>12.14303</v>
      </c>
      <c r="BF9" s="380">
        <v>12.23377</v>
      </c>
      <c r="BG9" s="380">
        <v>11.208220000000001</v>
      </c>
      <c r="BH9" s="380">
        <v>10.8</v>
      </c>
      <c r="BI9" s="380">
        <v>11.31358</v>
      </c>
      <c r="BJ9" s="380">
        <v>12.29405</v>
      </c>
      <c r="BK9" s="380">
        <v>12.151960000000001</v>
      </c>
      <c r="BL9" s="380">
        <v>10.65343</v>
      </c>
      <c r="BM9" s="380">
        <v>11.24844</v>
      </c>
      <c r="BN9" s="380">
        <v>10.9278</v>
      </c>
      <c r="BO9" s="380">
        <v>11.432650000000001</v>
      </c>
      <c r="BP9" s="380">
        <v>11.67259</v>
      </c>
      <c r="BQ9" s="380">
        <v>12.354789999999999</v>
      </c>
      <c r="BR9" s="380">
        <v>12.42545</v>
      </c>
      <c r="BS9" s="380">
        <v>11.37613</v>
      </c>
      <c r="BT9" s="380">
        <v>10.95373</v>
      </c>
      <c r="BU9" s="380">
        <v>11.45097</v>
      </c>
      <c r="BV9" s="380">
        <v>12.429830000000001</v>
      </c>
    </row>
    <row r="10" spans="1:74" ht="11.05" customHeight="1" x14ac:dyDescent="0.2">
      <c r="A10" s="341" t="s">
        <v>757</v>
      </c>
      <c r="B10" s="754" t="s">
        <v>1006</v>
      </c>
      <c r="C10" s="408">
        <v>1.095688521</v>
      </c>
      <c r="D10" s="408">
        <v>0.97269779599999995</v>
      </c>
      <c r="E10" s="408">
        <v>0.98773089700000005</v>
      </c>
      <c r="F10" s="408">
        <v>0.93788187000000001</v>
      </c>
      <c r="G10" s="408">
        <v>0.96595550500000005</v>
      </c>
      <c r="H10" s="408">
        <v>1.10122827</v>
      </c>
      <c r="I10" s="408">
        <v>1.204360571</v>
      </c>
      <c r="J10" s="408">
        <v>1.242409568</v>
      </c>
      <c r="K10" s="408">
        <v>1.11486726</v>
      </c>
      <c r="L10" s="408">
        <v>1.0397390390000001</v>
      </c>
      <c r="M10" s="408">
        <v>1.0314108</v>
      </c>
      <c r="N10" s="408">
        <v>1.073941711</v>
      </c>
      <c r="O10" s="408">
        <v>1.4025978830000001</v>
      </c>
      <c r="P10" s="408">
        <v>1.23186854</v>
      </c>
      <c r="Q10" s="408">
        <v>1.327654608</v>
      </c>
      <c r="R10" s="408">
        <v>1.30831524</v>
      </c>
      <c r="S10" s="408">
        <v>1.3812530810000001</v>
      </c>
      <c r="T10" s="408">
        <v>1.4552023199999999</v>
      </c>
      <c r="U10" s="408">
        <v>1.5918531</v>
      </c>
      <c r="V10" s="408">
        <v>1.5949837899999999</v>
      </c>
      <c r="W10" s="408">
        <v>1.4171265</v>
      </c>
      <c r="X10" s="408">
        <v>1.299821444</v>
      </c>
      <c r="Y10" s="408">
        <v>1.3299164999999999</v>
      </c>
      <c r="Z10" s="408">
        <v>1.396668265</v>
      </c>
      <c r="AA10" s="408">
        <v>1.3107754490000001</v>
      </c>
      <c r="AB10" s="408">
        <v>1.2102289079999999</v>
      </c>
      <c r="AC10" s="408">
        <v>1.2598316300000001</v>
      </c>
      <c r="AD10" s="408">
        <v>1.2102455400000001</v>
      </c>
      <c r="AE10" s="408">
        <v>1.3135917989999999</v>
      </c>
      <c r="AF10" s="408">
        <v>1.3775689499999999</v>
      </c>
      <c r="AG10" s="408">
        <v>1.522469737</v>
      </c>
      <c r="AH10" s="408">
        <v>1.4647767220000001</v>
      </c>
      <c r="AI10" s="408">
        <v>1.3646480700000001</v>
      </c>
      <c r="AJ10" s="408">
        <v>1.3176725149999999</v>
      </c>
      <c r="AK10" s="408">
        <v>1.30273851</v>
      </c>
      <c r="AL10" s="408">
        <v>1.410960443</v>
      </c>
      <c r="AM10" s="408">
        <v>1.4277073250000001</v>
      </c>
      <c r="AN10" s="408">
        <v>1.30139994</v>
      </c>
      <c r="AO10" s="408">
        <v>1.3387646360000001</v>
      </c>
      <c r="AP10" s="408">
        <v>1.2347092200000001</v>
      </c>
      <c r="AQ10" s="408">
        <v>1.349534842</v>
      </c>
      <c r="AR10" s="408">
        <v>1.39472733</v>
      </c>
      <c r="AS10" s="408">
        <v>1.495372017</v>
      </c>
      <c r="AT10" s="408">
        <v>1.510409745</v>
      </c>
      <c r="AU10" s="408">
        <v>1.3404008999999999</v>
      </c>
      <c r="AV10" s="408">
        <v>1.296138703</v>
      </c>
      <c r="AW10" s="408">
        <v>1.2772413979999999</v>
      </c>
      <c r="AX10" s="408">
        <v>1.4336469999999999</v>
      </c>
      <c r="AY10" s="926">
        <v>1.444976</v>
      </c>
      <c r="AZ10" s="380">
        <v>1.299661</v>
      </c>
      <c r="BA10" s="380">
        <v>1.3916759999999999</v>
      </c>
      <c r="BB10" s="380">
        <v>1.3468850000000001</v>
      </c>
      <c r="BC10" s="380">
        <v>1.473698</v>
      </c>
      <c r="BD10" s="380">
        <v>1.4964170000000001</v>
      </c>
      <c r="BE10" s="380">
        <v>1.6429290000000001</v>
      </c>
      <c r="BF10" s="380">
        <v>1.641618</v>
      </c>
      <c r="BG10" s="380">
        <v>1.480316</v>
      </c>
      <c r="BH10" s="380">
        <v>1.4530400000000001</v>
      </c>
      <c r="BI10" s="380">
        <v>1.4103270000000001</v>
      </c>
      <c r="BJ10" s="380">
        <v>1.539145</v>
      </c>
      <c r="BK10" s="380">
        <v>1.5289550000000001</v>
      </c>
      <c r="BL10" s="380">
        <v>1.355912</v>
      </c>
      <c r="BM10" s="380">
        <v>1.4380980000000001</v>
      </c>
      <c r="BN10" s="380">
        <v>1.3798429999999999</v>
      </c>
      <c r="BO10" s="380">
        <v>1.497924</v>
      </c>
      <c r="BP10" s="380">
        <v>1.512645</v>
      </c>
      <c r="BQ10" s="380">
        <v>1.653265</v>
      </c>
      <c r="BR10" s="380">
        <v>1.6474850000000001</v>
      </c>
      <c r="BS10" s="380">
        <v>1.4827360000000001</v>
      </c>
      <c r="BT10" s="380">
        <v>1.4518759999999999</v>
      </c>
      <c r="BU10" s="380">
        <v>1.4072709999999999</v>
      </c>
      <c r="BV10" s="380">
        <v>1.5346120000000001</v>
      </c>
    </row>
    <row r="11" spans="1:74" s="296" customFormat="1" ht="11.05" customHeight="1" x14ac:dyDescent="0.2">
      <c r="A11" s="470" t="s">
        <v>583</v>
      </c>
      <c r="B11" s="755" t="s">
        <v>1022</v>
      </c>
      <c r="C11" s="108">
        <v>4.1452130189999998</v>
      </c>
      <c r="D11" s="108">
        <v>2.9268660120000001</v>
      </c>
      <c r="E11" s="108">
        <v>3.8262259950000002</v>
      </c>
      <c r="F11" s="108">
        <v>3.3243160199999999</v>
      </c>
      <c r="G11" s="108">
        <v>3.6948459800000002</v>
      </c>
      <c r="H11" s="108">
        <v>4.4416770000000003</v>
      </c>
      <c r="I11" s="108">
        <v>4.4138849970000003</v>
      </c>
      <c r="J11" s="108">
        <v>3.3715719970000002</v>
      </c>
      <c r="K11" s="108">
        <v>2.7407619900000002</v>
      </c>
      <c r="L11" s="108">
        <v>2.8512429799999999</v>
      </c>
      <c r="M11" s="108">
        <v>1.161897</v>
      </c>
      <c r="N11" s="108">
        <v>2.4130869960000001</v>
      </c>
      <c r="O11" s="108">
        <v>2.9975299959999999</v>
      </c>
      <c r="P11" s="108">
        <v>1.820599984</v>
      </c>
      <c r="Q11" s="108">
        <v>1.9960350060000001</v>
      </c>
      <c r="R11" s="108">
        <v>2.4962070000000001</v>
      </c>
      <c r="S11" s="108">
        <v>2.7666680050000001</v>
      </c>
      <c r="T11" s="108">
        <v>4.3843899899999998</v>
      </c>
      <c r="U11" s="108">
        <v>5.4643959779999998</v>
      </c>
      <c r="V11" s="108">
        <v>5.913036999</v>
      </c>
      <c r="W11" s="108">
        <v>3.8373920099999999</v>
      </c>
      <c r="X11" s="108">
        <v>2.8880370040000001</v>
      </c>
      <c r="Y11" s="108">
        <v>2.6266580099999999</v>
      </c>
      <c r="Z11" s="108">
        <v>4.0210309869999996</v>
      </c>
      <c r="AA11" s="108">
        <v>3.3008760009999998</v>
      </c>
      <c r="AB11" s="108">
        <v>1.960725984</v>
      </c>
      <c r="AC11" s="108">
        <v>2.5775980129999998</v>
      </c>
      <c r="AD11" s="108">
        <v>1.9127990100000001</v>
      </c>
      <c r="AE11" s="108">
        <v>2.624494007</v>
      </c>
      <c r="AF11" s="108">
        <v>1.68954801</v>
      </c>
      <c r="AG11" s="108">
        <v>1.253666009</v>
      </c>
      <c r="AH11" s="108">
        <v>1.3945899939999999</v>
      </c>
      <c r="AI11" s="108">
        <v>0.10620599999999999</v>
      </c>
      <c r="AJ11" s="108">
        <v>0.20488399099999999</v>
      </c>
      <c r="AK11" s="108">
        <v>0.64023200999999996</v>
      </c>
      <c r="AL11" s="108">
        <v>1.338745013</v>
      </c>
      <c r="AM11" s="108">
        <v>1.736798002</v>
      </c>
      <c r="AN11" s="108">
        <v>0.160386994</v>
      </c>
      <c r="AO11" s="108">
        <v>-0.34855900899999998</v>
      </c>
      <c r="AP11" s="108">
        <v>-0.46311201000000002</v>
      </c>
      <c r="AQ11" s="108">
        <v>4.5171991000000002E-2</v>
      </c>
      <c r="AR11" s="108">
        <v>1.4215399799999999</v>
      </c>
      <c r="AS11" s="108">
        <v>3.1907693639999999</v>
      </c>
      <c r="AT11" s="108">
        <v>2.9783647110000002</v>
      </c>
      <c r="AU11" s="108">
        <v>2.1022459800000002</v>
      </c>
      <c r="AV11" s="108">
        <v>1.6219416852999999</v>
      </c>
      <c r="AW11" s="108">
        <v>1.417336186</v>
      </c>
      <c r="AX11" s="108">
        <v>1.9792940000000001</v>
      </c>
      <c r="AY11" s="661">
        <v>1.3294870000000001</v>
      </c>
      <c r="AZ11" s="418">
        <v>0.68856609999999996</v>
      </c>
      <c r="BA11" s="418">
        <v>0.70704979999999995</v>
      </c>
      <c r="BB11" s="418">
        <v>0.36100110000000002</v>
      </c>
      <c r="BC11" s="418">
        <v>1.1741790000000001</v>
      </c>
      <c r="BD11" s="418">
        <v>1.6653690000000001</v>
      </c>
      <c r="BE11" s="418">
        <v>2.6710029999999998</v>
      </c>
      <c r="BF11" s="418">
        <v>2.7047490000000001</v>
      </c>
      <c r="BG11" s="418">
        <v>1.434199</v>
      </c>
      <c r="BH11" s="418">
        <v>0.37364449999999999</v>
      </c>
      <c r="BI11" s="418">
        <v>0.63858179999999998</v>
      </c>
      <c r="BJ11" s="418">
        <v>1.2881100000000001</v>
      </c>
      <c r="BK11" s="418">
        <v>1.5614060000000001</v>
      </c>
      <c r="BL11" s="418">
        <v>0.73312630000000001</v>
      </c>
      <c r="BM11" s="418">
        <v>0.69422320000000004</v>
      </c>
      <c r="BN11" s="418">
        <v>-3.5916799999999999E-2</v>
      </c>
      <c r="BO11" s="418">
        <v>1.0179830000000001</v>
      </c>
      <c r="BP11" s="418">
        <v>1.4606269999999999</v>
      </c>
      <c r="BQ11" s="418">
        <v>2.4550369999999999</v>
      </c>
      <c r="BR11" s="418">
        <v>2.3545530000000001</v>
      </c>
      <c r="BS11" s="418">
        <v>1.466081</v>
      </c>
      <c r="BT11" s="418">
        <v>6.2300800000000003E-2</v>
      </c>
      <c r="BU11" s="418">
        <v>0.55430369999999995</v>
      </c>
      <c r="BV11" s="418">
        <v>0.98843990000000004</v>
      </c>
    </row>
    <row r="12" spans="1:74" s="296" customFormat="1" ht="11.05" customHeight="1" x14ac:dyDescent="0.2">
      <c r="A12" s="470"/>
      <c r="B12" s="755"/>
      <c r="C12" s="108"/>
      <c r="D12" s="108"/>
      <c r="E12" s="108"/>
      <c r="F12" s="108"/>
      <c r="G12" s="108"/>
      <c r="H12" s="108"/>
      <c r="I12" s="108"/>
      <c r="J12" s="108"/>
      <c r="K12" s="108"/>
      <c r="L12" s="108"/>
      <c r="M12" s="108"/>
      <c r="N12" s="108"/>
      <c r="O12" s="108"/>
      <c r="P12" s="108"/>
      <c r="Q12" s="108"/>
      <c r="R12" s="108"/>
      <c r="S12" s="108"/>
      <c r="T12" s="108"/>
      <c r="U12" s="108"/>
      <c r="V12" s="108"/>
      <c r="W12" s="108"/>
      <c r="X12" s="108"/>
      <c r="Y12" s="108"/>
      <c r="Z12" s="108"/>
      <c r="AA12" s="108"/>
      <c r="AB12" s="108"/>
      <c r="AC12" s="108"/>
      <c r="AD12" s="108"/>
      <c r="AE12" s="108"/>
      <c r="AF12" s="108"/>
      <c r="AG12" s="108"/>
      <c r="AH12" s="108"/>
      <c r="AI12" s="108"/>
      <c r="AJ12" s="108"/>
      <c r="AK12" s="108"/>
      <c r="AL12" s="108"/>
      <c r="AM12" s="108"/>
      <c r="AN12" s="108"/>
      <c r="AO12" s="108"/>
      <c r="AP12" s="108"/>
      <c r="AQ12" s="108"/>
      <c r="AR12" s="108"/>
      <c r="AS12" s="108"/>
      <c r="AT12" s="108"/>
      <c r="AU12" s="108"/>
      <c r="AV12" s="108"/>
      <c r="AW12" s="108"/>
      <c r="AX12" s="108"/>
      <c r="AY12" s="661"/>
      <c r="AZ12" s="418"/>
      <c r="BA12" s="418"/>
      <c r="BB12" s="418"/>
      <c r="BC12" s="418"/>
      <c r="BD12" s="418"/>
      <c r="BE12" s="418"/>
      <c r="BF12" s="418"/>
      <c r="BG12" s="418"/>
      <c r="BH12" s="418"/>
      <c r="BI12" s="418"/>
      <c r="BJ12" s="418"/>
      <c r="BK12" s="418"/>
      <c r="BL12" s="418"/>
      <c r="BM12" s="418"/>
      <c r="BN12" s="418"/>
      <c r="BO12" s="418"/>
      <c r="BP12" s="418"/>
      <c r="BQ12" s="418"/>
      <c r="BR12" s="418"/>
      <c r="BS12" s="418"/>
      <c r="BT12" s="418"/>
      <c r="BU12" s="418"/>
      <c r="BV12" s="418"/>
    </row>
    <row r="13" spans="1:74" s="296" customFormat="1" ht="11.05" customHeight="1" x14ac:dyDescent="0.2">
      <c r="A13" s="470" t="s">
        <v>567</v>
      </c>
      <c r="B13" s="471" t="s">
        <v>1024</v>
      </c>
      <c r="C13" s="108">
        <v>2.7498200000000002</v>
      </c>
      <c r="D13" s="108">
        <v>2.9391419999999999</v>
      </c>
      <c r="E13" s="108">
        <v>4.1583069999999998</v>
      </c>
      <c r="F13" s="108">
        <v>4.6103360000000002</v>
      </c>
      <c r="G13" s="108">
        <v>5.0626860000000002</v>
      </c>
      <c r="H13" s="108">
        <v>5.1071669999999996</v>
      </c>
      <c r="I13" s="108">
        <v>5.1923959999999996</v>
      </c>
      <c r="J13" s="108">
        <v>4.924366</v>
      </c>
      <c r="K13" s="108">
        <v>4.3697629999999998</v>
      </c>
      <c r="L13" s="108">
        <v>3.820954</v>
      </c>
      <c r="M13" s="108">
        <v>3.2590599999999998</v>
      </c>
      <c r="N13" s="108">
        <v>2.9702039999999998</v>
      </c>
      <c r="O13" s="108">
        <v>3.3765000000000001</v>
      </c>
      <c r="P13" s="108">
        <v>3.7168220000000001</v>
      </c>
      <c r="Q13" s="108">
        <v>5.1210849999999999</v>
      </c>
      <c r="R13" s="108">
        <v>5.6709940000000003</v>
      </c>
      <c r="S13" s="108">
        <v>6.2357820000000004</v>
      </c>
      <c r="T13" s="108">
        <v>6.2290910000000004</v>
      </c>
      <c r="U13" s="108">
        <v>6.4376540000000002</v>
      </c>
      <c r="V13" s="108">
        <v>6.1942500000000003</v>
      </c>
      <c r="W13" s="108">
        <v>5.5443059999999997</v>
      </c>
      <c r="X13" s="108">
        <v>5.0222910000000001</v>
      </c>
      <c r="Y13" s="108">
        <v>4.0352290000000002</v>
      </c>
      <c r="Z13" s="108">
        <v>3.6982439999999999</v>
      </c>
      <c r="AA13" s="108">
        <v>3.9885999999999999</v>
      </c>
      <c r="AB13" s="108">
        <v>4.3869449999999999</v>
      </c>
      <c r="AC13" s="108">
        <v>6.0047360000000003</v>
      </c>
      <c r="AD13" s="108">
        <v>6.7418519999999997</v>
      </c>
      <c r="AE13" s="108">
        <v>7.5432309999999996</v>
      </c>
      <c r="AF13" s="108">
        <v>7.4054270000000004</v>
      </c>
      <c r="AG13" s="108">
        <v>7.7201680000000001</v>
      </c>
      <c r="AH13" s="108">
        <v>7.5035420000000004</v>
      </c>
      <c r="AI13" s="108">
        <v>6.604063</v>
      </c>
      <c r="AJ13" s="108">
        <v>6.0756699999999997</v>
      </c>
      <c r="AK13" s="108">
        <v>4.9381969999999997</v>
      </c>
      <c r="AL13" s="108">
        <v>4.4939210000000003</v>
      </c>
      <c r="AM13" s="108">
        <v>4.8057189999999999</v>
      </c>
      <c r="AN13" s="108">
        <v>5.426876</v>
      </c>
      <c r="AO13" s="108">
        <v>7.1417659999999996</v>
      </c>
      <c r="AP13" s="108">
        <v>7.8970010000000004</v>
      </c>
      <c r="AQ13" s="108">
        <v>8.6098420000000004</v>
      </c>
      <c r="AR13" s="108">
        <v>8.6230790000000006</v>
      </c>
      <c r="AS13" s="108">
        <v>8.8046039999999994</v>
      </c>
      <c r="AT13" s="108">
        <v>8.4422280000000001</v>
      </c>
      <c r="AU13" s="108">
        <v>7.5431179999999998</v>
      </c>
      <c r="AV13" s="108">
        <v>6.7006690000000004</v>
      </c>
      <c r="AW13" s="108">
        <v>5.3990840000000002</v>
      </c>
      <c r="AX13" s="108">
        <v>4.9250290000000003</v>
      </c>
      <c r="AY13" s="661">
        <v>5.2866350000000004</v>
      </c>
      <c r="AZ13" s="418">
        <v>5.7971240000000002</v>
      </c>
      <c r="BA13" s="418">
        <v>7.9413</v>
      </c>
      <c r="BB13" s="418">
        <v>8.8109339999999996</v>
      </c>
      <c r="BC13" s="418">
        <v>9.6524990000000006</v>
      </c>
      <c r="BD13" s="418">
        <v>9.7233730000000005</v>
      </c>
      <c r="BE13" s="418">
        <v>9.9936740000000004</v>
      </c>
      <c r="BF13" s="418">
        <v>9.5681379999999994</v>
      </c>
      <c r="BG13" s="418">
        <v>8.5018770000000004</v>
      </c>
      <c r="BH13" s="418">
        <v>7.5454639999999999</v>
      </c>
      <c r="BI13" s="418">
        <v>6.0722670000000001</v>
      </c>
      <c r="BJ13" s="418">
        <v>5.535577</v>
      </c>
      <c r="BK13" s="418">
        <v>5.9430839999999998</v>
      </c>
      <c r="BL13" s="418">
        <v>6.5173259999999997</v>
      </c>
      <c r="BM13" s="418">
        <v>8.9299759999999999</v>
      </c>
      <c r="BN13" s="418">
        <v>9.9031190000000002</v>
      </c>
      <c r="BO13" s="418">
        <v>10.841670000000001</v>
      </c>
      <c r="BP13" s="418">
        <v>10.9125</v>
      </c>
      <c r="BQ13" s="418">
        <v>11.20711</v>
      </c>
      <c r="BR13" s="418">
        <v>10.72078</v>
      </c>
      <c r="BS13" s="418">
        <v>9.5178019999999997</v>
      </c>
      <c r="BT13" s="418">
        <v>8.4396090000000008</v>
      </c>
      <c r="BU13" s="418">
        <v>6.786124</v>
      </c>
      <c r="BV13" s="418">
        <v>6.1822889999999999</v>
      </c>
    </row>
    <row r="14" spans="1:74" ht="11.05" customHeight="1" x14ac:dyDescent="0.2">
      <c r="A14" s="241" t="s">
        <v>568</v>
      </c>
      <c r="B14" s="468" t="s">
        <v>1007</v>
      </c>
      <c r="C14" s="408">
        <v>1.6694180000000001</v>
      </c>
      <c r="D14" s="408">
        <v>1.7743169999999999</v>
      </c>
      <c r="E14" s="408">
        <v>2.5489739999999999</v>
      </c>
      <c r="F14" s="408">
        <v>2.8371040000000001</v>
      </c>
      <c r="G14" s="408">
        <v>3.1348229999999999</v>
      </c>
      <c r="H14" s="408">
        <v>3.1609039999999999</v>
      </c>
      <c r="I14" s="408">
        <v>3.1876980000000001</v>
      </c>
      <c r="J14" s="408">
        <v>2.9941110000000002</v>
      </c>
      <c r="K14" s="408">
        <v>2.6424509999999999</v>
      </c>
      <c r="L14" s="408">
        <v>2.3078810000000001</v>
      </c>
      <c r="M14" s="408">
        <v>2.067841</v>
      </c>
      <c r="N14" s="408">
        <v>1.8567659999999999</v>
      </c>
      <c r="O14" s="408">
        <v>2.1349689999999999</v>
      </c>
      <c r="P14" s="408">
        <v>2.3570410000000002</v>
      </c>
      <c r="Q14" s="408">
        <v>3.2522410000000002</v>
      </c>
      <c r="R14" s="408">
        <v>3.6321620000000001</v>
      </c>
      <c r="S14" s="408">
        <v>4.0068219999999997</v>
      </c>
      <c r="T14" s="408">
        <v>3.9971139999999998</v>
      </c>
      <c r="U14" s="408">
        <v>4.1176570000000003</v>
      </c>
      <c r="V14" s="408">
        <v>3.9821780000000002</v>
      </c>
      <c r="W14" s="408">
        <v>3.5685389999999999</v>
      </c>
      <c r="X14" s="408">
        <v>3.3060369999999999</v>
      </c>
      <c r="Y14" s="408">
        <v>2.6934960000000001</v>
      </c>
      <c r="Z14" s="408">
        <v>2.462027</v>
      </c>
      <c r="AA14" s="408">
        <v>2.6254870000000001</v>
      </c>
      <c r="AB14" s="408">
        <v>2.8937110000000001</v>
      </c>
      <c r="AC14" s="408">
        <v>3.9540670000000002</v>
      </c>
      <c r="AD14" s="408">
        <v>4.4783030000000004</v>
      </c>
      <c r="AE14" s="408">
        <v>5.0734719999999998</v>
      </c>
      <c r="AF14" s="408">
        <v>4.9483300000000003</v>
      </c>
      <c r="AG14" s="408">
        <v>5.1728139999999998</v>
      </c>
      <c r="AH14" s="408">
        <v>5.049239</v>
      </c>
      <c r="AI14" s="408">
        <v>4.4087329999999998</v>
      </c>
      <c r="AJ14" s="408">
        <v>4.1547109999999998</v>
      </c>
      <c r="AK14" s="408">
        <v>3.4276179999999998</v>
      </c>
      <c r="AL14" s="408">
        <v>3.086624</v>
      </c>
      <c r="AM14" s="408">
        <v>3.2813400000000001</v>
      </c>
      <c r="AN14" s="408">
        <v>3.6963789999999999</v>
      </c>
      <c r="AO14" s="408">
        <v>4.8535890000000004</v>
      </c>
      <c r="AP14" s="408">
        <v>5.385103</v>
      </c>
      <c r="AQ14" s="408">
        <v>5.8465210000000001</v>
      </c>
      <c r="AR14" s="408">
        <v>5.8627390000000004</v>
      </c>
      <c r="AS14" s="408">
        <v>5.9470369999999999</v>
      </c>
      <c r="AT14" s="408">
        <v>5.698251</v>
      </c>
      <c r="AU14" s="408">
        <v>5.0737189999999996</v>
      </c>
      <c r="AV14" s="408">
        <v>4.5076340000000004</v>
      </c>
      <c r="AW14" s="408">
        <v>3.6663790000000001</v>
      </c>
      <c r="AX14" s="408">
        <v>3.2958210000000001</v>
      </c>
      <c r="AY14" s="926">
        <v>3.5275789999999998</v>
      </c>
      <c r="AZ14" s="380">
        <v>3.86591</v>
      </c>
      <c r="BA14" s="380">
        <v>5.3202030000000002</v>
      </c>
      <c r="BB14" s="380">
        <v>5.9364660000000002</v>
      </c>
      <c r="BC14" s="380">
        <v>6.5142730000000002</v>
      </c>
      <c r="BD14" s="380">
        <v>6.5764639999999996</v>
      </c>
      <c r="BE14" s="380">
        <v>6.7357379999999996</v>
      </c>
      <c r="BF14" s="380">
        <v>6.4449129999999997</v>
      </c>
      <c r="BG14" s="380">
        <v>5.6978090000000003</v>
      </c>
      <c r="BH14" s="380">
        <v>5.0605209999999996</v>
      </c>
      <c r="BI14" s="380">
        <v>4.1102970000000001</v>
      </c>
      <c r="BJ14" s="380">
        <v>3.6938089999999999</v>
      </c>
      <c r="BK14" s="380">
        <v>3.9582489999999999</v>
      </c>
      <c r="BL14" s="380">
        <v>4.3411670000000004</v>
      </c>
      <c r="BM14" s="380">
        <v>5.9815950000000004</v>
      </c>
      <c r="BN14" s="380">
        <v>6.6723720000000002</v>
      </c>
      <c r="BO14" s="380">
        <v>7.3174989999999998</v>
      </c>
      <c r="BP14" s="380">
        <v>7.3809500000000003</v>
      </c>
      <c r="BQ14" s="380">
        <v>7.5533429999999999</v>
      </c>
      <c r="BR14" s="380">
        <v>7.220478</v>
      </c>
      <c r="BS14" s="380">
        <v>6.3771230000000001</v>
      </c>
      <c r="BT14" s="380">
        <v>5.6584250000000003</v>
      </c>
      <c r="BU14" s="380">
        <v>4.591272</v>
      </c>
      <c r="BV14" s="380">
        <v>4.1224939999999997</v>
      </c>
    </row>
    <row r="15" spans="1:74" ht="11.05" customHeight="1" x14ac:dyDescent="0.2">
      <c r="A15" s="241" t="s">
        <v>569</v>
      </c>
      <c r="B15" s="468" t="s">
        <v>1008</v>
      </c>
      <c r="C15" s="408">
        <v>0.86467179999999999</v>
      </c>
      <c r="D15" s="408">
        <v>0.93466970000000005</v>
      </c>
      <c r="E15" s="408">
        <v>1.279522</v>
      </c>
      <c r="F15" s="408">
        <v>1.4160550000000001</v>
      </c>
      <c r="G15" s="408">
        <v>1.533736</v>
      </c>
      <c r="H15" s="408">
        <v>1.5506340000000001</v>
      </c>
      <c r="I15" s="408">
        <v>1.5994390000000001</v>
      </c>
      <c r="J15" s="408">
        <v>1.5379529999999999</v>
      </c>
      <c r="K15" s="408">
        <v>1.3731329999999999</v>
      </c>
      <c r="L15" s="408">
        <v>1.1944250000000001</v>
      </c>
      <c r="M15" s="408">
        <v>0.94518809999999998</v>
      </c>
      <c r="N15" s="408">
        <v>0.89461639999999998</v>
      </c>
      <c r="O15" s="408">
        <v>1.0118910000000001</v>
      </c>
      <c r="P15" s="408">
        <v>1.1158079999999999</v>
      </c>
      <c r="Q15" s="408">
        <v>1.520813</v>
      </c>
      <c r="R15" s="408">
        <v>1.662012</v>
      </c>
      <c r="S15" s="408">
        <v>1.8157570000000001</v>
      </c>
      <c r="T15" s="408">
        <v>1.8185750000000001</v>
      </c>
      <c r="U15" s="408">
        <v>1.893588</v>
      </c>
      <c r="V15" s="408">
        <v>1.8013749999999999</v>
      </c>
      <c r="W15" s="408">
        <v>1.6075120000000001</v>
      </c>
      <c r="X15" s="408">
        <v>1.383238</v>
      </c>
      <c r="Y15" s="408">
        <v>1.0859639999999999</v>
      </c>
      <c r="Z15" s="408">
        <v>1.007368</v>
      </c>
      <c r="AA15" s="408">
        <v>1.1192789999999999</v>
      </c>
      <c r="AB15" s="408">
        <v>1.234251</v>
      </c>
      <c r="AC15" s="408">
        <v>1.680342</v>
      </c>
      <c r="AD15" s="408">
        <v>1.8553170000000001</v>
      </c>
      <c r="AE15" s="408">
        <v>2.0231469999999998</v>
      </c>
      <c r="AF15" s="408">
        <v>2.0107569999999999</v>
      </c>
      <c r="AG15" s="408">
        <v>2.086589</v>
      </c>
      <c r="AH15" s="408">
        <v>2.0100889999999998</v>
      </c>
      <c r="AI15" s="408">
        <v>1.7957099999999999</v>
      </c>
      <c r="AJ15" s="408">
        <v>1.5578320000000001</v>
      </c>
      <c r="AK15" s="408">
        <v>1.2249099999999999</v>
      </c>
      <c r="AL15" s="408">
        <v>1.1529670000000001</v>
      </c>
      <c r="AM15" s="408">
        <v>1.257755</v>
      </c>
      <c r="AN15" s="408">
        <v>1.4353279999999999</v>
      </c>
      <c r="AO15" s="408">
        <v>1.88365</v>
      </c>
      <c r="AP15" s="408">
        <v>2.073461</v>
      </c>
      <c r="AQ15" s="408">
        <v>2.2871670000000002</v>
      </c>
      <c r="AR15" s="408">
        <v>2.2856990000000001</v>
      </c>
      <c r="AS15" s="408">
        <v>2.3692060000000001</v>
      </c>
      <c r="AT15" s="408">
        <v>2.2717540000000001</v>
      </c>
      <c r="AU15" s="408">
        <v>2.0361389999999999</v>
      </c>
      <c r="AV15" s="408">
        <v>1.7986789999999999</v>
      </c>
      <c r="AW15" s="408">
        <v>1.4244939999999999</v>
      </c>
      <c r="AX15" s="408">
        <v>1.352133</v>
      </c>
      <c r="AY15" s="926">
        <v>1.465819</v>
      </c>
      <c r="AZ15" s="380">
        <v>1.6176809999999999</v>
      </c>
      <c r="BA15" s="380">
        <v>2.178051</v>
      </c>
      <c r="BB15" s="380">
        <v>2.3950260000000001</v>
      </c>
      <c r="BC15" s="380">
        <v>2.6099429999999999</v>
      </c>
      <c r="BD15" s="380">
        <v>2.6181480000000001</v>
      </c>
      <c r="BE15" s="380">
        <v>2.712078</v>
      </c>
      <c r="BF15" s="380">
        <v>2.5946470000000001</v>
      </c>
      <c r="BG15" s="380">
        <v>2.3270719999999998</v>
      </c>
      <c r="BH15" s="380">
        <v>2.0511629999999998</v>
      </c>
      <c r="BI15" s="380">
        <v>1.622673</v>
      </c>
      <c r="BJ15" s="380">
        <v>1.5370159999999999</v>
      </c>
      <c r="BK15" s="380">
        <v>1.663103</v>
      </c>
      <c r="BL15" s="380">
        <v>1.8329059999999999</v>
      </c>
      <c r="BM15" s="380">
        <v>2.4649399999999999</v>
      </c>
      <c r="BN15" s="380">
        <v>2.7082860000000002</v>
      </c>
      <c r="BO15" s="380">
        <v>2.9491770000000002</v>
      </c>
      <c r="BP15" s="380">
        <v>2.9564870000000001</v>
      </c>
      <c r="BQ15" s="380">
        <v>3.060594</v>
      </c>
      <c r="BR15" s="380">
        <v>2.9262630000000001</v>
      </c>
      <c r="BS15" s="380">
        <v>2.6229040000000001</v>
      </c>
      <c r="BT15" s="380">
        <v>2.310546</v>
      </c>
      <c r="BU15" s="380">
        <v>1.826803</v>
      </c>
      <c r="BV15" s="380">
        <v>1.729368</v>
      </c>
    </row>
    <row r="16" spans="1:74" ht="11.05" customHeight="1" x14ac:dyDescent="0.2">
      <c r="A16" s="241" t="s">
        <v>570</v>
      </c>
      <c r="B16" s="468" t="s">
        <v>1009</v>
      </c>
      <c r="C16" s="408">
        <v>0.21573020000000001</v>
      </c>
      <c r="D16" s="408">
        <v>0.230156</v>
      </c>
      <c r="E16" s="408">
        <v>0.32981070000000001</v>
      </c>
      <c r="F16" s="408">
        <v>0.35717759999999998</v>
      </c>
      <c r="G16" s="408">
        <v>0.3941268</v>
      </c>
      <c r="H16" s="408">
        <v>0.39562940000000002</v>
      </c>
      <c r="I16" s="408">
        <v>0.4052596</v>
      </c>
      <c r="J16" s="408">
        <v>0.39230199999999998</v>
      </c>
      <c r="K16" s="408">
        <v>0.35417989999999999</v>
      </c>
      <c r="L16" s="408">
        <v>0.31864789999999998</v>
      </c>
      <c r="M16" s="408">
        <v>0.24603069999999999</v>
      </c>
      <c r="N16" s="408">
        <v>0.21882170000000001</v>
      </c>
      <c r="O16" s="408">
        <v>0.22964019999999999</v>
      </c>
      <c r="P16" s="408">
        <v>0.24397269999999999</v>
      </c>
      <c r="Q16" s="408">
        <v>0.34803200000000001</v>
      </c>
      <c r="R16" s="408">
        <v>0.37681969999999998</v>
      </c>
      <c r="S16" s="408">
        <v>0.41320210000000002</v>
      </c>
      <c r="T16" s="408">
        <v>0.41340310000000002</v>
      </c>
      <c r="U16" s="408">
        <v>0.42640909999999999</v>
      </c>
      <c r="V16" s="408">
        <v>0.41069699999999998</v>
      </c>
      <c r="W16" s="408">
        <v>0.36825439999999998</v>
      </c>
      <c r="X16" s="408">
        <v>0.3330148</v>
      </c>
      <c r="Y16" s="408">
        <v>0.25576919999999997</v>
      </c>
      <c r="Z16" s="408">
        <v>0.2288492</v>
      </c>
      <c r="AA16" s="408">
        <v>0.24383479999999999</v>
      </c>
      <c r="AB16" s="408">
        <v>0.25898330000000003</v>
      </c>
      <c r="AC16" s="408">
        <v>0.37032619999999999</v>
      </c>
      <c r="AD16" s="408">
        <v>0.40823300000000001</v>
      </c>
      <c r="AE16" s="408">
        <v>0.4466117</v>
      </c>
      <c r="AF16" s="408">
        <v>0.44634020000000002</v>
      </c>
      <c r="AG16" s="408">
        <v>0.46076499999999998</v>
      </c>
      <c r="AH16" s="408">
        <v>0.44421389999999999</v>
      </c>
      <c r="AI16" s="408">
        <v>0.39961970000000002</v>
      </c>
      <c r="AJ16" s="408">
        <v>0.3631277</v>
      </c>
      <c r="AK16" s="408">
        <v>0.2856688</v>
      </c>
      <c r="AL16" s="408">
        <v>0.25433060000000002</v>
      </c>
      <c r="AM16" s="408">
        <v>0.26662459999999999</v>
      </c>
      <c r="AN16" s="408">
        <v>0.2951685</v>
      </c>
      <c r="AO16" s="408">
        <v>0.40452709999999997</v>
      </c>
      <c r="AP16" s="408">
        <v>0.43843670000000001</v>
      </c>
      <c r="AQ16" s="408">
        <v>0.47615360000000001</v>
      </c>
      <c r="AR16" s="408">
        <v>0.47464099999999998</v>
      </c>
      <c r="AS16" s="408">
        <v>0.48836099999999999</v>
      </c>
      <c r="AT16" s="408">
        <v>0.47222370000000002</v>
      </c>
      <c r="AU16" s="408">
        <v>0.43325930000000001</v>
      </c>
      <c r="AV16" s="408">
        <v>0.39435629999999999</v>
      </c>
      <c r="AW16" s="408">
        <v>0.30821110000000002</v>
      </c>
      <c r="AX16" s="408">
        <v>0.2770745</v>
      </c>
      <c r="AY16" s="926">
        <v>0.29323690000000002</v>
      </c>
      <c r="AZ16" s="380">
        <v>0.3135329</v>
      </c>
      <c r="BA16" s="380">
        <v>0.44304589999999999</v>
      </c>
      <c r="BB16" s="380">
        <v>0.47944219999999999</v>
      </c>
      <c r="BC16" s="380">
        <v>0.52828339999999996</v>
      </c>
      <c r="BD16" s="380">
        <v>0.52876120000000004</v>
      </c>
      <c r="BE16" s="380">
        <v>0.54585799999999995</v>
      </c>
      <c r="BF16" s="380">
        <v>0.52857880000000002</v>
      </c>
      <c r="BG16" s="380">
        <v>0.4769967</v>
      </c>
      <c r="BH16" s="380">
        <v>0.43378030000000001</v>
      </c>
      <c r="BI16" s="380">
        <v>0.33929680000000001</v>
      </c>
      <c r="BJ16" s="380">
        <v>0.30475269999999999</v>
      </c>
      <c r="BK16" s="380">
        <v>0.3217313</v>
      </c>
      <c r="BL16" s="380">
        <v>0.34325240000000001</v>
      </c>
      <c r="BM16" s="380">
        <v>0.48344160000000003</v>
      </c>
      <c r="BN16" s="380">
        <v>0.52246110000000001</v>
      </c>
      <c r="BO16" s="380">
        <v>0.57499659999999997</v>
      </c>
      <c r="BP16" s="380">
        <v>0.57505790000000001</v>
      </c>
      <c r="BQ16" s="380">
        <v>0.59317319999999996</v>
      </c>
      <c r="BR16" s="380">
        <v>0.57403879999999996</v>
      </c>
      <c r="BS16" s="380">
        <v>0.51777479999999998</v>
      </c>
      <c r="BT16" s="380">
        <v>0.4706381</v>
      </c>
      <c r="BU16" s="380">
        <v>0.36804910000000002</v>
      </c>
      <c r="BV16" s="380">
        <v>0.33042769999999999</v>
      </c>
    </row>
    <row r="17" spans="1:74" ht="11.05" customHeight="1" x14ac:dyDescent="0.2">
      <c r="A17" s="241"/>
      <c r="B17" s="755"/>
      <c r="C17" s="408"/>
      <c r="D17" s="408"/>
      <c r="E17" s="408"/>
      <c r="F17" s="408"/>
      <c r="G17" s="408"/>
      <c r="H17" s="408"/>
      <c r="I17" s="408"/>
      <c r="J17" s="408"/>
      <c r="K17" s="408"/>
      <c r="L17" s="408"/>
      <c r="M17" s="408"/>
      <c r="N17" s="408"/>
      <c r="O17" s="408"/>
      <c r="P17" s="408"/>
      <c r="Q17" s="408"/>
      <c r="R17" s="408"/>
      <c r="S17" s="408"/>
      <c r="T17" s="408"/>
      <c r="U17" s="408"/>
      <c r="V17" s="408"/>
      <c r="W17" s="408"/>
      <c r="X17" s="408"/>
      <c r="Y17" s="408"/>
      <c r="Z17" s="408"/>
      <c r="AA17" s="408"/>
      <c r="AB17" s="408"/>
      <c r="AC17" s="408"/>
      <c r="AD17" s="408"/>
      <c r="AE17" s="408"/>
      <c r="AF17" s="408"/>
      <c r="AG17" s="408"/>
      <c r="AH17" s="408"/>
      <c r="AI17" s="408"/>
      <c r="AJ17" s="408"/>
      <c r="AK17" s="408"/>
      <c r="AL17" s="408"/>
      <c r="AM17" s="408"/>
      <c r="AN17" s="408"/>
      <c r="AO17" s="408"/>
      <c r="AP17" s="408"/>
      <c r="AQ17" s="408"/>
      <c r="AR17" s="408"/>
      <c r="AS17" s="408"/>
      <c r="AT17" s="408"/>
      <c r="AU17" s="408"/>
      <c r="AV17" s="408"/>
      <c r="AW17" s="408"/>
      <c r="AX17" s="408"/>
      <c r="AY17" s="926"/>
      <c r="AZ17" s="380"/>
      <c r="BA17" s="380"/>
      <c r="BB17" s="380"/>
      <c r="BC17" s="380"/>
      <c r="BD17" s="380"/>
      <c r="BE17" s="380"/>
      <c r="BF17" s="380"/>
      <c r="BG17" s="380"/>
      <c r="BH17" s="380"/>
      <c r="BI17" s="380"/>
      <c r="BJ17" s="380"/>
      <c r="BK17" s="380"/>
      <c r="BL17" s="380"/>
      <c r="BM17" s="380"/>
      <c r="BN17" s="380"/>
      <c r="BO17" s="380"/>
      <c r="BP17" s="380"/>
      <c r="BQ17" s="380"/>
      <c r="BR17" s="380"/>
      <c r="BS17" s="380"/>
      <c r="BT17" s="380"/>
      <c r="BU17" s="380"/>
      <c r="BV17" s="380"/>
    </row>
    <row r="18" spans="1:74" s="247" customFormat="1" ht="11.05" customHeight="1" x14ac:dyDescent="0.2">
      <c r="A18" s="241" t="s">
        <v>585</v>
      </c>
      <c r="B18" s="467" t="s">
        <v>1398</v>
      </c>
      <c r="C18" s="408">
        <v>19.378392391999999</v>
      </c>
      <c r="D18" s="408">
        <v>17.010111607999999</v>
      </c>
      <c r="E18" s="408">
        <v>8.9508451089999994</v>
      </c>
      <c r="F18" s="408">
        <v>13.30347072</v>
      </c>
      <c r="G18" s="408">
        <v>22.753515687</v>
      </c>
      <c r="H18" s="408">
        <v>28.098885360000001</v>
      </c>
      <c r="I18" s="408">
        <v>23.412052841000001</v>
      </c>
      <c r="J18" s="408">
        <v>22.608398177000002</v>
      </c>
      <c r="K18" s="408">
        <v>2.6522441400000001</v>
      </c>
      <c r="L18" s="408">
        <v>9.4396791800000006</v>
      </c>
      <c r="M18" s="408">
        <v>16.632551459999998</v>
      </c>
      <c r="N18" s="408">
        <v>19.981512519999999</v>
      </c>
      <c r="O18" s="408">
        <v>25.710062691000001</v>
      </c>
      <c r="P18" s="408">
        <v>9.4372687079999995</v>
      </c>
      <c r="Q18" s="408">
        <v>10.639892725999999</v>
      </c>
      <c r="R18" s="408">
        <v>10.70230767</v>
      </c>
      <c r="S18" s="408">
        <v>23.786415754</v>
      </c>
      <c r="T18" s="408">
        <v>24.72237303</v>
      </c>
      <c r="U18" s="408">
        <v>26.657743386</v>
      </c>
      <c r="V18" s="408">
        <v>15.860364242999999</v>
      </c>
      <c r="W18" s="408">
        <v>3.6397852199999998</v>
      </c>
      <c r="X18" s="408">
        <v>8.4741046650000005</v>
      </c>
      <c r="Y18" s="408">
        <v>20.594661810000002</v>
      </c>
      <c r="Z18" s="408">
        <v>24.759794302</v>
      </c>
      <c r="AA18" s="408">
        <v>14.254980263</v>
      </c>
      <c r="AB18" s="408">
        <v>9.1663703040000009</v>
      </c>
      <c r="AC18" s="408">
        <v>16.300560244</v>
      </c>
      <c r="AD18" s="408">
        <v>12.798939239999999</v>
      </c>
      <c r="AE18" s="408">
        <v>20.241633427</v>
      </c>
      <c r="AF18" s="408">
        <v>20.461410449999999</v>
      </c>
      <c r="AG18" s="408">
        <v>27.033662033999999</v>
      </c>
      <c r="AH18" s="408">
        <v>19.370467737999999</v>
      </c>
      <c r="AI18" s="408">
        <v>2.3499506999999999</v>
      </c>
      <c r="AJ18" s="408">
        <v>7.478688279</v>
      </c>
      <c r="AK18" s="408">
        <v>15.57081129</v>
      </c>
      <c r="AL18" s="408">
        <v>26.076045467</v>
      </c>
      <c r="AM18" s="408">
        <v>26.436385219999998</v>
      </c>
      <c r="AN18" s="408">
        <v>7.9813391679999999</v>
      </c>
      <c r="AO18" s="408">
        <v>18.232346045</v>
      </c>
      <c r="AP18" s="408">
        <v>14.52804171</v>
      </c>
      <c r="AQ18" s="408">
        <v>22.435567969000001</v>
      </c>
      <c r="AR18" s="408">
        <v>27.25777119</v>
      </c>
      <c r="AS18" s="408">
        <v>27.60085372</v>
      </c>
      <c r="AT18" s="408">
        <v>23.914461781</v>
      </c>
      <c r="AU18" s="408">
        <v>9.8601351000000008</v>
      </c>
      <c r="AV18" s="408">
        <v>11.549385155</v>
      </c>
      <c r="AW18" s="408">
        <v>22.035972469000001</v>
      </c>
      <c r="AX18" s="408">
        <v>25.88083</v>
      </c>
      <c r="AY18" s="926">
        <v>27.831050000000001</v>
      </c>
      <c r="AZ18" s="380">
        <v>7.5626429999999996</v>
      </c>
      <c r="BA18" s="380">
        <v>16.686109999999999</v>
      </c>
      <c r="BB18" s="380">
        <v>12.960940000000001</v>
      </c>
      <c r="BC18" s="380">
        <v>19.07442</v>
      </c>
      <c r="BD18" s="380">
        <v>24.8903</v>
      </c>
      <c r="BE18" s="380">
        <v>28.063780000000001</v>
      </c>
      <c r="BF18" s="380">
        <v>25.087980000000002</v>
      </c>
      <c r="BG18" s="380">
        <v>9.2667400000000004</v>
      </c>
      <c r="BH18" s="380">
        <v>10.92858</v>
      </c>
      <c r="BI18" s="380">
        <v>21.633679999999998</v>
      </c>
      <c r="BJ18" s="380">
        <v>24.400030000000001</v>
      </c>
      <c r="BK18" s="380">
        <v>22.350210000000001</v>
      </c>
      <c r="BL18" s="380">
        <v>7.4449459999999998</v>
      </c>
      <c r="BM18" s="380">
        <v>15.518649999999999</v>
      </c>
      <c r="BN18" s="380">
        <v>12.08395</v>
      </c>
      <c r="BO18" s="380">
        <v>17.81531</v>
      </c>
      <c r="BP18" s="380">
        <v>23.47073</v>
      </c>
      <c r="BQ18" s="380">
        <v>26.692460000000001</v>
      </c>
      <c r="BR18" s="380">
        <v>23.80302</v>
      </c>
      <c r="BS18" s="380">
        <v>8.7203649999999993</v>
      </c>
      <c r="BT18" s="380">
        <v>10.17999</v>
      </c>
      <c r="BU18" s="380">
        <v>20.124289999999998</v>
      </c>
      <c r="BV18" s="380">
        <v>22.69069</v>
      </c>
    </row>
    <row r="19" spans="1:74" ht="11.05" customHeight="1" x14ac:dyDescent="0.2">
      <c r="A19" s="51"/>
      <c r="B19" s="756"/>
      <c r="C19" s="462"/>
      <c r="D19" s="462"/>
      <c r="E19" s="462"/>
      <c r="F19" s="462"/>
      <c r="G19" s="462"/>
      <c r="H19" s="462"/>
      <c r="I19" s="462"/>
      <c r="J19" s="462"/>
      <c r="K19" s="462"/>
      <c r="L19" s="462"/>
      <c r="M19" s="462"/>
      <c r="N19" s="462"/>
      <c r="O19" s="462"/>
      <c r="P19" s="462"/>
      <c r="Q19" s="462"/>
      <c r="R19" s="462"/>
      <c r="S19" s="462"/>
      <c r="T19" s="462"/>
      <c r="U19" s="462"/>
      <c r="V19" s="462"/>
      <c r="W19" s="462"/>
      <c r="X19" s="462"/>
      <c r="Y19" s="462"/>
      <c r="Z19" s="462"/>
      <c r="AA19" s="462"/>
      <c r="AB19" s="462"/>
      <c r="AC19" s="462"/>
      <c r="AD19" s="462"/>
      <c r="AE19" s="462"/>
      <c r="AF19" s="462"/>
      <c r="AG19" s="462"/>
      <c r="AH19" s="462"/>
      <c r="AI19" s="462"/>
      <c r="AJ19" s="462"/>
      <c r="AK19" s="462"/>
      <c r="AL19" s="462"/>
      <c r="AM19" s="462"/>
      <c r="AN19" s="462"/>
      <c r="AO19" s="462"/>
      <c r="AP19" s="462"/>
      <c r="AQ19" s="462"/>
      <c r="AR19" s="462"/>
      <c r="AS19" s="462"/>
      <c r="AT19" s="462"/>
      <c r="AU19" s="462"/>
      <c r="AV19" s="462"/>
      <c r="AW19" s="462"/>
      <c r="AX19" s="462"/>
      <c r="AY19" s="962"/>
      <c r="AZ19" s="465"/>
      <c r="BA19" s="465"/>
      <c r="BB19" s="465"/>
      <c r="BC19" s="465"/>
      <c r="BD19" s="465"/>
      <c r="BE19" s="465"/>
      <c r="BF19" s="465"/>
      <c r="BG19" s="465"/>
      <c r="BH19" s="465"/>
      <c r="BI19" s="465"/>
      <c r="BJ19" s="465"/>
      <c r="BK19" s="465"/>
      <c r="BL19" s="465"/>
      <c r="BM19" s="465"/>
      <c r="BN19" s="465"/>
      <c r="BO19" s="465"/>
      <c r="BP19" s="465"/>
      <c r="BQ19" s="465"/>
      <c r="BR19" s="465"/>
      <c r="BS19" s="465"/>
      <c r="BT19" s="465"/>
      <c r="BU19" s="465"/>
      <c r="BV19" s="465"/>
    </row>
    <row r="20" spans="1:74" ht="11.05" customHeight="1" x14ac:dyDescent="0.2">
      <c r="A20" s="51"/>
      <c r="B20" s="53" t="s">
        <v>1399</v>
      </c>
      <c r="C20" s="462"/>
      <c r="D20" s="462"/>
      <c r="E20" s="462"/>
      <c r="F20" s="462"/>
      <c r="G20" s="462"/>
      <c r="H20" s="462"/>
      <c r="I20" s="462"/>
      <c r="J20" s="462"/>
      <c r="K20" s="462"/>
      <c r="L20" s="462"/>
      <c r="M20" s="462"/>
      <c r="N20" s="462"/>
      <c r="O20" s="462"/>
      <c r="P20" s="462"/>
      <c r="Q20" s="462"/>
      <c r="R20" s="462"/>
      <c r="S20" s="462"/>
      <c r="T20" s="462"/>
      <c r="U20" s="462"/>
      <c r="V20" s="462"/>
      <c r="W20" s="462"/>
      <c r="X20" s="462"/>
      <c r="Y20" s="462"/>
      <c r="Z20" s="462"/>
      <c r="AA20" s="462"/>
      <c r="AB20" s="462"/>
      <c r="AC20" s="462"/>
      <c r="AD20" s="462"/>
      <c r="AE20" s="462"/>
      <c r="AF20" s="462"/>
      <c r="AG20" s="462"/>
      <c r="AH20" s="462"/>
      <c r="AI20" s="462"/>
      <c r="AJ20" s="462"/>
      <c r="AK20" s="462"/>
      <c r="AL20" s="462"/>
      <c r="AM20" s="462"/>
      <c r="AN20" s="462"/>
      <c r="AO20" s="462"/>
      <c r="AP20" s="462"/>
      <c r="AQ20" s="462"/>
      <c r="AR20" s="462"/>
      <c r="AS20" s="462"/>
      <c r="AT20" s="462"/>
      <c r="AU20" s="462"/>
      <c r="AV20" s="462"/>
      <c r="AW20" s="462"/>
      <c r="AX20" s="462"/>
      <c r="AY20" s="962"/>
      <c r="AZ20" s="465"/>
      <c r="BA20" s="465"/>
      <c r="BB20" s="465"/>
      <c r="BC20" s="465"/>
      <c r="BD20" s="465"/>
      <c r="BE20" s="465"/>
      <c r="BF20" s="465"/>
      <c r="BG20" s="465"/>
      <c r="BH20" s="465"/>
      <c r="BI20" s="465"/>
      <c r="BJ20" s="465"/>
      <c r="BK20" s="465"/>
      <c r="BL20" s="465"/>
      <c r="BM20" s="465"/>
      <c r="BN20" s="465"/>
      <c r="BO20" s="465"/>
      <c r="BP20" s="465"/>
      <c r="BQ20" s="465"/>
      <c r="BR20" s="465"/>
      <c r="BS20" s="465"/>
      <c r="BT20" s="465"/>
      <c r="BU20" s="465"/>
      <c r="BV20" s="465"/>
    </row>
    <row r="21" spans="1:74" s="296" customFormat="1" ht="11.05" customHeight="1" x14ac:dyDescent="0.2">
      <c r="A21" s="470" t="s">
        <v>588</v>
      </c>
      <c r="B21" s="471" t="s">
        <v>1400</v>
      </c>
      <c r="C21" s="108">
        <v>333.97652964000002</v>
      </c>
      <c r="D21" s="108">
        <v>309.81628327999999</v>
      </c>
      <c r="E21" s="108">
        <v>306.27265677999998</v>
      </c>
      <c r="F21" s="108">
        <v>283.32878970000002</v>
      </c>
      <c r="G21" s="108">
        <v>301.12229180000003</v>
      </c>
      <c r="H21" s="108">
        <v>350.19926939999999</v>
      </c>
      <c r="I21" s="108">
        <v>386.62592275999998</v>
      </c>
      <c r="J21" s="108">
        <v>393.62794143000002</v>
      </c>
      <c r="K21" s="108">
        <v>347.8322928</v>
      </c>
      <c r="L21" s="108">
        <v>313.61334202</v>
      </c>
      <c r="M21" s="108">
        <v>298.83886619999998</v>
      </c>
      <c r="N21" s="108">
        <v>319.53513530999999</v>
      </c>
      <c r="O21" s="108">
        <v>351.05317196999999</v>
      </c>
      <c r="P21" s="108">
        <v>316.69410332000001</v>
      </c>
      <c r="Q21" s="108">
        <v>315.88662285999999</v>
      </c>
      <c r="R21" s="108">
        <v>295.78754823000003</v>
      </c>
      <c r="S21" s="108">
        <v>321.16389452999999</v>
      </c>
      <c r="T21" s="108">
        <v>358.7958405</v>
      </c>
      <c r="U21" s="108">
        <v>401.78163520999999</v>
      </c>
      <c r="V21" s="108">
        <v>402.18586777000002</v>
      </c>
      <c r="W21" s="108">
        <v>351.85255110000003</v>
      </c>
      <c r="X21" s="108">
        <v>308.36292376</v>
      </c>
      <c r="Y21" s="108">
        <v>303.81234330000001</v>
      </c>
      <c r="Z21" s="108">
        <v>339.51826820000002</v>
      </c>
      <c r="AA21" s="108">
        <v>336.83029198999998</v>
      </c>
      <c r="AB21" s="108">
        <v>303.57058452000001</v>
      </c>
      <c r="AC21" s="108">
        <v>317.84169924000003</v>
      </c>
      <c r="AD21" s="108">
        <v>290.88152616000002</v>
      </c>
      <c r="AE21" s="108">
        <v>309.75653442999999</v>
      </c>
      <c r="AF21" s="108">
        <v>340.32945749999999</v>
      </c>
      <c r="AG21" s="108">
        <v>399.44030565000003</v>
      </c>
      <c r="AH21" s="108">
        <v>404.70589620999999</v>
      </c>
      <c r="AI21" s="108">
        <v>358.08416130000001</v>
      </c>
      <c r="AJ21" s="108">
        <v>319.27567089000001</v>
      </c>
      <c r="AK21" s="108">
        <v>305.67922979999997</v>
      </c>
      <c r="AL21" s="108">
        <v>324.77615992</v>
      </c>
      <c r="AM21" s="108">
        <v>355.63530026000001</v>
      </c>
      <c r="AN21" s="108">
        <v>312.94240459999997</v>
      </c>
      <c r="AO21" s="108">
        <v>305.55538681000002</v>
      </c>
      <c r="AP21" s="108">
        <v>294.27827411999999</v>
      </c>
      <c r="AQ21" s="108">
        <v>323.18184170000001</v>
      </c>
      <c r="AR21" s="108">
        <v>364.02883379999997</v>
      </c>
      <c r="AS21" s="108">
        <v>405.87752633000002</v>
      </c>
      <c r="AT21" s="108">
        <v>402.41867187999998</v>
      </c>
      <c r="AU21" s="108">
        <v>351.4322343</v>
      </c>
      <c r="AV21" s="108">
        <v>323.79797517999998</v>
      </c>
      <c r="AW21" s="108">
        <v>303.41478963999998</v>
      </c>
      <c r="AX21" s="108">
        <v>339.58330000000001</v>
      </c>
      <c r="AY21" s="661">
        <v>373.6859</v>
      </c>
      <c r="AZ21" s="418">
        <v>316.14589999999998</v>
      </c>
      <c r="BA21" s="418">
        <v>315.89519999999999</v>
      </c>
      <c r="BB21" s="418">
        <v>302.25400000000002</v>
      </c>
      <c r="BC21" s="418">
        <v>325.89960000000002</v>
      </c>
      <c r="BD21" s="418">
        <v>364.23500000000001</v>
      </c>
      <c r="BE21" s="418">
        <v>414.77640000000002</v>
      </c>
      <c r="BF21" s="418">
        <v>416.43459999999999</v>
      </c>
      <c r="BG21" s="418">
        <v>359.55770000000001</v>
      </c>
      <c r="BH21" s="418">
        <v>330.12869999999998</v>
      </c>
      <c r="BI21" s="418">
        <v>312.0104</v>
      </c>
      <c r="BJ21" s="418">
        <v>348.10210000000001</v>
      </c>
      <c r="BK21" s="418">
        <v>366.41989999999998</v>
      </c>
      <c r="BL21" s="418">
        <v>317.38819999999998</v>
      </c>
      <c r="BM21" s="418">
        <v>321.88740000000001</v>
      </c>
      <c r="BN21" s="418">
        <v>308.35860000000002</v>
      </c>
      <c r="BO21" s="418">
        <v>332.86250000000001</v>
      </c>
      <c r="BP21" s="418">
        <v>371.81479999999999</v>
      </c>
      <c r="BQ21" s="418">
        <v>422.86320000000001</v>
      </c>
      <c r="BR21" s="418">
        <v>424.43259999999998</v>
      </c>
      <c r="BS21" s="418">
        <v>366.2876</v>
      </c>
      <c r="BT21" s="418">
        <v>336.16660000000002</v>
      </c>
      <c r="BU21" s="418">
        <v>317.20979999999997</v>
      </c>
      <c r="BV21" s="418">
        <v>353.5487</v>
      </c>
    </row>
    <row r="22" spans="1:74" s="296" customFormat="1" ht="11.05" customHeight="1" x14ac:dyDescent="0.2">
      <c r="A22" s="470" t="s">
        <v>586</v>
      </c>
      <c r="B22" s="755" t="s">
        <v>1401</v>
      </c>
      <c r="C22" s="108">
        <v>321.49647555000001</v>
      </c>
      <c r="D22" s="108">
        <v>299.69803444000001</v>
      </c>
      <c r="E22" s="108">
        <v>295.34500172000003</v>
      </c>
      <c r="F22" s="108">
        <v>272.77869642000002</v>
      </c>
      <c r="G22" s="108">
        <v>290.06060196999999</v>
      </c>
      <c r="H22" s="108">
        <v>338.41538009999999</v>
      </c>
      <c r="I22" s="108">
        <v>373.94829915999998</v>
      </c>
      <c r="J22" s="108">
        <v>381.03930364000001</v>
      </c>
      <c r="K22" s="108">
        <v>336.44401049999999</v>
      </c>
      <c r="L22" s="108">
        <v>302.12747064000001</v>
      </c>
      <c r="M22" s="108">
        <v>287.13380022000001</v>
      </c>
      <c r="N22" s="108">
        <v>307.38717882999998</v>
      </c>
      <c r="O22" s="108">
        <v>338.65604629000001</v>
      </c>
      <c r="P22" s="108">
        <v>305.86307052000001</v>
      </c>
      <c r="Q22" s="108">
        <v>304.30002693</v>
      </c>
      <c r="R22" s="108">
        <v>284.93286675000002</v>
      </c>
      <c r="S22" s="108">
        <v>309.69695397999999</v>
      </c>
      <c r="T22" s="108">
        <v>347.10633239999999</v>
      </c>
      <c r="U22" s="108">
        <v>389.21417475999999</v>
      </c>
      <c r="V22" s="108">
        <v>389.62628224999997</v>
      </c>
      <c r="W22" s="108">
        <v>340.5438408</v>
      </c>
      <c r="X22" s="108">
        <v>297.19594413999999</v>
      </c>
      <c r="Y22" s="108">
        <v>292.25774616000001</v>
      </c>
      <c r="Z22" s="108">
        <v>327.77578440000002</v>
      </c>
      <c r="AA22" s="108">
        <v>325.41464490999999</v>
      </c>
      <c r="AB22" s="108">
        <v>292.94566196</v>
      </c>
      <c r="AC22" s="108">
        <v>306.45394246000001</v>
      </c>
      <c r="AD22" s="108">
        <v>280.81114790999999</v>
      </c>
      <c r="AE22" s="108">
        <v>298.70556958999998</v>
      </c>
      <c r="AF22" s="108">
        <v>328.79808359999998</v>
      </c>
      <c r="AG22" s="108">
        <v>387.25610719000002</v>
      </c>
      <c r="AH22" s="108">
        <v>392.43603389999998</v>
      </c>
      <c r="AI22" s="108">
        <v>346.47644129999998</v>
      </c>
      <c r="AJ22" s="108">
        <v>308.06540867000001</v>
      </c>
      <c r="AK22" s="108">
        <v>294.24848558999997</v>
      </c>
      <c r="AL22" s="108">
        <v>312.64183487999998</v>
      </c>
      <c r="AM22" s="108">
        <v>343.17116219000002</v>
      </c>
      <c r="AN22" s="108">
        <v>301.91574474999999</v>
      </c>
      <c r="AO22" s="108">
        <v>294.52157456999998</v>
      </c>
      <c r="AP22" s="108">
        <v>283.43248899000002</v>
      </c>
      <c r="AQ22" s="108">
        <v>312.03133917000002</v>
      </c>
      <c r="AR22" s="108">
        <v>353.10411390000002</v>
      </c>
      <c r="AS22" s="108">
        <v>394.12369932000001</v>
      </c>
      <c r="AT22" s="108">
        <v>390.21887049999998</v>
      </c>
      <c r="AU22" s="108">
        <v>340.38001889999998</v>
      </c>
      <c r="AV22" s="108">
        <v>313.63833992999997</v>
      </c>
      <c r="AW22" s="108">
        <v>292.61404333000002</v>
      </c>
      <c r="AX22" s="108">
        <v>327.69776060999999</v>
      </c>
      <c r="AY22" s="661">
        <v>361.85484687000002</v>
      </c>
      <c r="AZ22" s="418">
        <v>305.73759999999999</v>
      </c>
      <c r="BA22" s="418">
        <v>304.89229999999998</v>
      </c>
      <c r="BB22" s="418">
        <v>291.61040000000003</v>
      </c>
      <c r="BC22" s="418">
        <v>314.71080000000001</v>
      </c>
      <c r="BD22" s="418">
        <v>352.80070000000001</v>
      </c>
      <c r="BE22" s="418">
        <v>402.57740000000001</v>
      </c>
      <c r="BF22" s="418">
        <v>404.15649999999999</v>
      </c>
      <c r="BG22" s="418">
        <v>348.32979999999998</v>
      </c>
      <c r="BH22" s="418">
        <v>319.28609999999998</v>
      </c>
      <c r="BI22" s="418">
        <v>300.75119999999998</v>
      </c>
      <c r="BJ22" s="418">
        <v>335.8612</v>
      </c>
      <c r="BK22" s="418">
        <v>354.31380000000001</v>
      </c>
      <c r="BL22" s="418">
        <v>306.76130000000001</v>
      </c>
      <c r="BM22" s="418">
        <v>310.66120000000001</v>
      </c>
      <c r="BN22" s="418">
        <v>297.46769999999998</v>
      </c>
      <c r="BO22" s="418">
        <v>321.42039999999997</v>
      </c>
      <c r="BP22" s="418">
        <v>360.1474</v>
      </c>
      <c r="BQ22" s="418">
        <v>410.4676</v>
      </c>
      <c r="BR22" s="418">
        <v>411.97969999999998</v>
      </c>
      <c r="BS22" s="418">
        <v>354.90890000000002</v>
      </c>
      <c r="BT22" s="418">
        <v>325.18900000000002</v>
      </c>
      <c r="BU22" s="418">
        <v>305.83170000000001</v>
      </c>
      <c r="BV22" s="418">
        <v>341.19170000000003</v>
      </c>
    </row>
    <row r="23" spans="1:74" ht="11.05" customHeight="1" x14ac:dyDescent="0.2">
      <c r="A23" s="336" t="s">
        <v>610</v>
      </c>
      <c r="B23" s="754" t="s">
        <v>1059</v>
      </c>
      <c r="C23" s="408">
        <v>136.68235149</v>
      </c>
      <c r="D23" s="408">
        <v>126.54955735999999</v>
      </c>
      <c r="E23" s="408">
        <v>114.37398007</v>
      </c>
      <c r="F23" s="408">
        <v>93.890880019999997</v>
      </c>
      <c r="G23" s="408">
        <v>101.16029415</v>
      </c>
      <c r="H23" s="408">
        <v>132.15348567000001</v>
      </c>
      <c r="I23" s="408">
        <v>154.49457176000001</v>
      </c>
      <c r="J23" s="408">
        <v>157.79177211000001</v>
      </c>
      <c r="K23" s="408">
        <v>131.11130374000001</v>
      </c>
      <c r="L23" s="408">
        <v>103.99221442</v>
      </c>
      <c r="M23" s="408">
        <v>100.59096642</v>
      </c>
      <c r="N23" s="408">
        <v>117.69550511</v>
      </c>
      <c r="O23" s="408">
        <v>140.50406917999999</v>
      </c>
      <c r="P23" s="408">
        <v>125.34230287</v>
      </c>
      <c r="Q23" s="408">
        <v>111.43858992</v>
      </c>
      <c r="R23" s="408">
        <v>97.431844069999997</v>
      </c>
      <c r="S23" s="408">
        <v>110.07073411</v>
      </c>
      <c r="T23" s="408">
        <v>136.31028785999999</v>
      </c>
      <c r="U23" s="408">
        <v>164.27657787999999</v>
      </c>
      <c r="V23" s="408">
        <v>160.27146691999999</v>
      </c>
      <c r="W23" s="408">
        <v>129.24131835</v>
      </c>
      <c r="X23" s="408">
        <v>99.792191209999999</v>
      </c>
      <c r="Y23" s="408">
        <v>103.15207773</v>
      </c>
      <c r="Z23" s="408">
        <v>131.40170252999999</v>
      </c>
      <c r="AA23" s="408">
        <v>131.63774264</v>
      </c>
      <c r="AB23" s="408">
        <v>112.10518084</v>
      </c>
      <c r="AC23" s="408">
        <v>110.41692320999999</v>
      </c>
      <c r="AD23" s="408">
        <v>96.195859609999999</v>
      </c>
      <c r="AE23" s="408">
        <v>100.23051298999999</v>
      </c>
      <c r="AF23" s="408">
        <v>121.31961101</v>
      </c>
      <c r="AG23" s="408">
        <v>159.71483354</v>
      </c>
      <c r="AH23" s="408">
        <v>161.46019195</v>
      </c>
      <c r="AI23" s="408">
        <v>132.80700633999999</v>
      </c>
      <c r="AJ23" s="408">
        <v>103.3137742</v>
      </c>
      <c r="AK23" s="408">
        <v>101.90658738</v>
      </c>
      <c r="AL23" s="408">
        <v>118.91696047000001</v>
      </c>
      <c r="AM23" s="408">
        <v>143.26738527000001</v>
      </c>
      <c r="AN23" s="408">
        <v>116.35126955</v>
      </c>
      <c r="AO23" s="408">
        <v>102.72576692</v>
      </c>
      <c r="AP23" s="408">
        <v>95.126146059999996</v>
      </c>
      <c r="AQ23" s="408">
        <v>107.99864373</v>
      </c>
      <c r="AR23" s="408">
        <v>139.06736208000001</v>
      </c>
      <c r="AS23" s="408">
        <v>165.56428450000001</v>
      </c>
      <c r="AT23" s="408">
        <v>159.64436078</v>
      </c>
      <c r="AU23" s="408">
        <v>128.42906353000001</v>
      </c>
      <c r="AV23" s="408">
        <v>106.88679627</v>
      </c>
      <c r="AW23" s="408">
        <v>99.392753389999996</v>
      </c>
      <c r="AX23" s="408">
        <v>125.25684074999999</v>
      </c>
      <c r="AY23" s="926">
        <v>152.66104185</v>
      </c>
      <c r="AZ23" s="380">
        <v>119.4153</v>
      </c>
      <c r="BA23" s="380">
        <v>106.7133</v>
      </c>
      <c r="BB23" s="380">
        <v>97.911119999999997</v>
      </c>
      <c r="BC23" s="380">
        <v>107.1123</v>
      </c>
      <c r="BD23" s="380">
        <v>135.7818</v>
      </c>
      <c r="BE23" s="380">
        <v>168.25360000000001</v>
      </c>
      <c r="BF23" s="380">
        <v>166.38159999999999</v>
      </c>
      <c r="BG23" s="380">
        <v>131.12360000000001</v>
      </c>
      <c r="BH23" s="380">
        <v>107.64409999999999</v>
      </c>
      <c r="BI23" s="380">
        <v>102.36620000000001</v>
      </c>
      <c r="BJ23" s="380">
        <v>128.49340000000001</v>
      </c>
      <c r="BK23" s="380">
        <v>143.56479999999999</v>
      </c>
      <c r="BL23" s="380">
        <v>116.53100000000001</v>
      </c>
      <c r="BM23" s="380">
        <v>108.1009</v>
      </c>
      <c r="BN23" s="380">
        <v>98.852029999999999</v>
      </c>
      <c r="BO23" s="380">
        <v>108.319</v>
      </c>
      <c r="BP23" s="380">
        <v>137.4813</v>
      </c>
      <c r="BQ23" s="380">
        <v>170.5549</v>
      </c>
      <c r="BR23" s="380">
        <v>168.6619</v>
      </c>
      <c r="BS23" s="380">
        <v>132.8152</v>
      </c>
      <c r="BT23" s="380">
        <v>108.93380000000001</v>
      </c>
      <c r="BU23" s="380">
        <v>103.3475</v>
      </c>
      <c r="BV23" s="380">
        <v>129.5866</v>
      </c>
    </row>
    <row r="24" spans="1:74" ht="11.05" customHeight="1" x14ac:dyDescent="0.2">
      <c r="A24" s="241" t="s">
        <v>621</v>
      </c>
      <c r="B24" s="754" t="s">
        <v>1006</v>
      </c>
      <c r="C24" s="408">
        <v>104.49764718</v>
      </c>
      <c r="D24" s="408">
        <v>98.355677380000003</v>
      </c>
      <c r="E24" s="408">
        <v>102.87723446</v>
      </c>
      <c r="F24" s="408">
        <v>98.721379159999998</v>
      </c>
      <c r="G24" s="408">
        <v>104.71120892</v>
      </c>
      <c r="H24" s="408">
        <v>119.05269115999999</v>
      </c>
      <c r="I24" s="408">
        <v>127.85573406</v>
      </c>
      <c r="J24" s="408">
        <v>131.11112134999999</v>
      </c>
      <c r="K24" s="408">
        <v>118.9886836</v>
      </c>
      <c r="L24" s="408">
        <v>112.24647543</v>
      </c>
      <c r="M24" s="408">
        <v>103.50607832999999</v>
      </c>
      <c r="N24" s="408">
        <v>106.51556746</v>
      </c>
      <c r="O24" s="408">
        <v>113.60509057</v>
      </c>
      <c r="P24" s="408">
        <v>103.06262117999999</v>
      </c>
      <c r="Q24" s="408">
        <v>108.60313764</v>
      </c>
      <c r="R24" s="408">
        <v>104.56587138</v>
      </c>
      <c r="S24" s="408">
        <v>113.00720865</v>
      </c>
      <c r="T24" s="408">
        <v>121.56717173</v>
      </c>
      <c r="U24" s="408">
        <v>133.95171139000001</v>
      </c>
      <c r="V24" s="408">
        <v>135.67595263000001</v>
      </c>
      <c r="W24" s="408">
        <v>124.19527521000001</v>
      </c>
      <c r="X24" s="408">
        <v>111.85135757</v>
      </c>
      <c r="Y24" s="408">
        <v>106.85796302999999</v>
      </c>
      <c r="Z24" s="408">
        <v>113.92945207</v>
      </c>
      <c r="AA24" s="408">
        <v>112.78971684</v>
      </c>
      <c r="AB24" s="408">
        <v>103.83028427000001</v>
      </c>
      <c r="AC24" s="408">
        <v>112.64296369</v>
      </c>
      <c r="AD24" s="408">
        <v>104.09076447</v>
      </c>
      <c r="AE24" s="408">
        <v>113.24271739</v>
      </c>
      <c r="AF24" s="408">
        <v>120.70658422</v>
      </c>
      <c r="AG24" s="408">
        <v>136.39420265999999</v>
      </c>
      <c r="AH24" s="408">
        <v>138.38957192000001</v>
      </c>
      <c r="AI24" s="408">
        <v>126.54578748</v>
      </c>
      <c r="AJ24" s="408">
        <v>118.20785266999999</v>
      </c>
      <c r="AK24" s="408">
        <v>109.75648323</v>
      </c>
      <c r="AL24" s="408">
        <v>111.51182664</v>
      </c>
      <c r="AM24" s="408">
        <v>116.19390885999999</v>
      </c>
      <c r="AN24" s="408">
        <v>106.67846836</v>
      </c>
      <c r="AO24" s="408">
        <v>108.21690002</v>
      </c>
      <c r="AP24" s="408">
        <v>105.88769979</v>
      </c>
      <c r="AQ24" s="408">
        <v>115.90301916999999</v>
      </c>
      <c r="AR24" s="408">
        <v>125.81842866</v>
      </c>
      <c r="AS24" s="408">
        <v>136.75857823999999</v>
      </c>
      <c r="AT24" s="408">
        <v>136.96582248999999</v>
      </c>
      <c r="AU24" s="408">
        <v>124.25924144</v>
      </c>
      <c r="AV24" s="408">
        <v>118.31200377</v>
      </c>
      <c r="AW24" s="408">
        <v>109.26167974000001</v>
      </c>
      <c r="AX24" s="408">
        <v>116.50577604999999</v>
      </c>
      <c r="AY24" s="926">
        <v>122.42738186</v>
      </c>
      <c r="AZ24" s="380">
        <v>108.3241</v>
      </c>
      <c r="BA24" s="380">
        <v>112.8318</v>
      </c>
      <c r="BB24" s="380">
        <v>108.9081</v>
      </c>
      <c r="BC24" s="380">
        <v>117.517</v>
      </c>
      <c r="BD24" s="380">
        <v>127.0463</v>
      </c>
      <c r="BE24" s="380">
        <v>140.48990000000001</v>
      </c>
      <c r="BF24" s="380">
        <v>141.85400000000001</v>
      </c>
      <c r="BG24" s="380">
        <v>127.304</v>
      </c>
      <c r="BH24" s="380">
        <v>120.5733</v>
      </c>
      <c r="BI24" s="380">
        <v>111.9956</v>
      </c>
      <c r="BJ24" s="380">
        <v>119.1923</v>
      </c>
      <c r="BK24" s="380">
        <v>121.8034</v>
      </c>
      <c r="BL24" s="380">
        <v>110.2693</v>
      </c>
      <c r="BM24" s="380">
        <v>114.7872</v>
      </c>
      <c r="BN24" s="380">
        <v>110.756</v>
      </c>
      <c r="BO24" s="380">
        <v>119.5438</v>
      </c>
      <c r="BP24" s="380">
        <v>129.27889999999999</v>
      </c>
      <c r="BQ24" s="380">
        <v>142.9854</v>
      </c>
      <c r="BR24" s="380">
        <v>144.32730000000001</v>
      </c>
      <c r="BS24" s="380">
        <v>129.42840000000001</v>
      </c>
      <c r="BT24" s="380">
        <v>122.5125</v>
      </c>
      <c r="BU24" s="380">
        <v>113.8078</v>
      </c>
      <c r="BV24" s="380">
        <v>121.0881</v>
      </c>
    </row>
    <row r="25" spans="1:74" ht="11.05" customHeight="1" x14ac:dyDescent="0.2">
      <c r="A25" s="241" t="s">
        <v>632</v>
      </c>
      <c r="B25" s="754" t="s">
        <v>1005</v>
      </c>
      <c r="C25" s="408">
        <v>79.749530280000002</v>
      </c>
      <c r="D25" s="408">
        <v>74.245261900000003</v>
      </c>
      <c r="E25" s="408">
        <v>77.551521989999998</v>
      </c>
      <c r="F25" s="408">
        <v>79.660859070000001</v>
      </c>
      <c r="G25" s="408">
        <v>83.70251055</v>
      </c>
      <c r="H25" s="408">
        <v>86.70160946</v>
      </c>
      <c r="I25" s="408">
        <v>91.052252139999993</v>
      </c>
      <c r="J25" s="408">
        <v>91.576366730000004</v>
      </c>
      <c r="K25" s="408">
        <v>85.817139620000006</v>
      </c>
      <c r="L25" s="408">
        <v>85.355969090000002</v>
      </c>
      <c r="M25" s="408">
        <v>82.545235070000004</v>
      </c>
      <c r="N25" s="408">
        <v>82.6552346</v>
      </c>
      <c r="O25" s="408">
        <v>83.982005900000004</v>
      </c>
      <c r="P25" s="408">
        <v>76.892528760000005</v>
      </c>
      <c r="Q25" s="408">
        <v>83.679089809999994</v>
      </c>
      <c r="R25" s="408">
        <v>82.422106670000005</v>
      </c>
      <c r="S25" s="408">
        <v>86.089694059999999</v>
      </c>
      <c r="T25" s="408">
        <v>88.715713239999999</v>
      </c>
      <c r="U25" s="408">
        <v>90.419842950000003</v>
      </c>
      <c r="V25" s="408">
        <v>93.143141189999994</v>
      </c>
      <c r="W25" s="408">
        <v>86.549522679999995</v>
      </c>
      <c r="X25" s="408">
        <v>85.017015029999996</v>
      </c>
      <c r="Y25" s="408">
        <v>81.701399429999995</v>
      </c>
      <c r="Z25" s="408">
        <v>81.851926710000001</v>
      </c>
      <c r="AA25" s="408">
        <v>80.407960110000005</v>
      </c>
      <c r="AB25" s="408">
        <v>76.449236850000005</v>
      </c>
      <c r="AC25" s="408">
        <v>82.817079179999993</v>
      </c>
      <c r="AD25" s="408">
        <v>80.011062550000005</v>
      </c>
      <c r="AE25" s="408">
        <v>84.70357577</v>
      </c>
      <c r="AF25" s="408">
        <v>86.193146010000007</v>
      </c>
      <c r="AG25" s="408">
        <v>90.526453549999999</v>
      </c>
      <c r="AH25" s="408">
        <v>92.008705259999999</v>
      </c>
      <c r="AI25" s="408">
        <v>86.472080500000004</v>
      </c>
      <c r="AJ25" s="408">
        <v>85.978380979999997</v>
      </c>
      <c r="AK25" s="408">
        <v>82.036277740000003</v>
      </c>
      <c r="AL25" s="408">
        <v>81.651676019999996</v>
      </c>
      <c r="AM25" s="408">
        <v>83.099039149999996</v>
      </c>
      <c r="AN25" s="408">
        <v>78.345285860000004</v>
      </c>
      <c r="AO25" s="408">
        <v>82.979711929999993</v>
      </c>
      <c r="AP25" s="408">
        <v>81.880938880000002</v>
      </c>
      <c r="AQ25" s="408">
        <v>87.532809119999996</v>
      </c>
      <c r="AR25" s="408">
        <v>87.650806889999998</v>
      </c>
      <c r="AS25" s="408">
        <v>91.159912489999996</v>
      </c>
      <c r="AT25" s="408">
        <v>92.969028469999998</v>
      </c>
      <c r="AU25" s="408">
        <v>87.127332240000001</v>
      </c>
      <c r="AV25" s="408">
        <v>87.870749869999997</v>
      </c>
      <c r="AW25" s="408">
        <v>83.405208630000004</v>
      </c>
      <c r="AX25" s="408">
        <v>85.362876464999999</v>
      </c>
      <c r="AY25" s="926">
        <v>86.182301574999997</v>
      </c>
      <c r="AZ25" s="380">
        <v>77.431280000000001</v>
      </c>
      <c r="BA25" s="380">
        <v>84.793139999999994</v>
      </c>
      <c r="BB25" s="380">
        <v>84.273870000000002</v>
      </c>
      <c r="BC25" s="380">
        <v>89.570310000000006</v>
      </c>
      <c r="BD25" s="380">
        <v>89.443259999999995</v>
      </c>
      <c r="BE25" s="380">
        <v>93.281940000000006</v>
      </c>
      <c r="BF25" s="380">
        <v>95.375320000000002</v>
      </c>
      <c r="BG25" s="380">
        <v>89.364140000000006</v>
      </c>
      <c r="BH25" s="380">
        <v>90.544079999999994</v>
      </c>
      <c r="BI25" s="380">
        <v>85.875200000000007</v>
      </c>
      <c r="BJ25" s="380">
        <v>87.615470000000002</v>
      </c>
      <c r="BK25" s="380">
        <v>88.362930000000006</v>
      </c>
      <c r="BL25" s="380">
        <v>79.392979999999994</v>
      </c>
      <c r="BM25" s="380">
        <v>87.218170000000001</v>
      </c>
      <c r="BN25" s="380">
        <v>87.341620000000006</v>
      </c>
      <c r="BO25" s="380">
        <v>93.045640000000006</v>
      </c>
      <c r="BP25" s="380">
        <v>92.857169999999996</v>
      </c>
      <c r="BQ25" s="380">
        <v>96.374549999999999</v>
      </c>
      <c r="BR25" s="380">
        <v>98.444209999999998</v>
      </c>
      <c r="BS25" s="380">
        <v>92.126540000000006</v>
      </c>
      <c r="BT25" s="380">
        <v>93.217429999999993</v>
      </c>
      <c r="BU25" s="380">
        <v>88.161580000000001</v>
      </c>
      <c r="BV25" s="380">
        <v>89.956249999999997</v>
      </c>
    </row>
    <row r="26" spans="1:74" ht="11.05" customHeight="1" x14ac:dyDescent="0.2">
      <c r="A26" s="241" t="s">
        <v>771</v>
      </c>
      <c r="B26" s="754" t="s">
        <v>1402</v>
      </c>
      <c r="C26" s="408">
        <v>0.56694699999999998</v>
      </c>
      <c r="D26" s="408">
        <v>0.54753499999999999</v>
      </c>
      <c r="E26" s="408">
        <v>0.54226300000000005</v>
      </c>
      <c r="F26" s="408">
        <v>0.505579</v>
      </c>
      <c r="G26" s="408">
        <v>0.48658699999999999</v>
      </c>
      <c r="H26" s="408">
        <v>0.50759699999999996</v>
      </c>
      <c r="I26" s="408">
        <v>0.54574</v>
      </c>
      <c r="J26" s="408">
        <v>0.56004299999999996</v>
      </c>
      <c r="K26" s="408">
        <v>0.52688299999999999</v>
      </c>
      <c r="L26" s="408">
        <v>0.53281199999999995</v>
      </c>
      <c r="M26" s="408">
        <v>0.49152099999999999</v>
      </c>
      <c r="N26" s="408">
        <v>0.52087099999999997</v>
      </c>
      <c r="O26" s="408">
        <v>0.564882</v>
      </c>
      <c r="P26" s="408">
        <v>0.56561799999999995</v>
      </c>
      <c r="Q26" s="408">
        <v>0.57921</v>
      </c>
      <c r="R26" s="408">
        <v>0.51304300000000003</v>
      </c>
      <c r="S26" s="408">
        <v>0.52931600000000001</v>
      </c>
      <c r="T26" s="408">
        <v>0.51315900000000003</v>
      </c>
      <c r="U26" s="408">
        <v>0.56604200000000005</v>
      </c>
      <c r="V26" s="408">
        <v>0.535717</v>
      </c>
      <c r="W26" s="408">
        <v>0.557724</v>
      </c>
      <c r="X26" s="408">
        <v>0.535381</v>
      </c>
      <c r="Y26" s="408">
        <v>0.54630599999999996</v>
      </c>
      <c r="Z26" s="408">
        <v>0.59270299999999998</v>
      </c>
      <c r="AA26" s="408">
        <v>0.57922499999999999</v>
      </c>
      <c r="AB26" s="408">
        <v>0.56096299999999999</v>
      </c>
      <c r="AC26" s="408">
        <v>0.57697699999999996</v>
      </c>
      <c r="AD26" s="408">
        <v>0.513459</v>
      </c>
      <c r="AE26" s="408">
        <v>0.52876100000000004</v>
      </c>
      <c r="AF26" s="408">
        <v>0.57874099999999995</v>
      </c>
      <c r="AG26" s="408">
        <v>0.62061599999999995</v>
      </c>
      <c r="AH26" s="408">
        <v>0.57756600000000002</v>
      </c>
      <c r="AI26" s="408">
        <v>0.65156700000000001</v>
      </c>
      <c r="AJ26" s="408">
        <v>0.56540100000000004</v>
      </c>
      <c r="AK26" s="408">
        <v>0.54913500000000004</v>
      </c>
      <c r="AL26" s="408">
        <v>0.56137099999999995</v>
      </c>
      <c r="AM26" s="408">
        <v>0.61082599999999998</v>
      </c>
      <c r="AN26" s="408">
        <v>0.54072100000000001</v>
      </c>
      <c r="AO26" s="408">
        <v>0.59919900000000004</v>
      </c>
      <c r="AP26" s="408">
        <v>0.53770399999999996</v>
      </c>
      <c r="AQ26" s="408">
        <v>0.59687100000000004</v>
      </c>
      <c r="AR26" s="408">
        <v>0.56751799999999997</v>
      </c>
      <c r="AS26" s="408">
        <v>0.64092400000000005</v>
      </c>
      <c r="AT26" s="408">
        <v>0.63966000000000001</v>
      </c>
      <c r="AU26" s="408">
        <v>0.564384</v>
      </c>
      <c r="AV26" s="408">
        <v>0.56879002000000001</v>
      </c>
      <c r="AW26" s="408">
        <v>0.55440157000000001</v>
      </c>
      <c r="AX26" s="408">
        <v>0.57226733984</v>
      </c>
      <c r="AY26" s="926">
        <v>0.58412158013000004</v>
      </c>
      <c r="AZ26" s="380">
        <v>0.56690470000000004</v>
      </c>
      <c r="BA26" s="380">
        <v>0.55406160000000004</v>
      </c>
      <c r="BB26" s="380">
        <v>0.51729749999999997</v>
      </c>
      <c r="BC26" s="380">
        <v>0.51122670000000003</v>
      </c>
      <c r="BD26" s="380">
        <v>0.52933589999999997</v>
      </c>
      <c r="BE26" s="380">
        <v>0.5520041</v>
      </c>
      <c r="BF26" s="380">
        <v>0.54550200000000004</v>
      </c>
      <c r="BG26" s="380">
        <v>0.53811260000000005</v>
      </c>
      <c r="BH26" s="380">
        <v>0.52465989999999996</v>
      </c>
      <c r="BI26" s="380">
        <v>0.51415759999999999</v>
      </c>
      <c r="BJ26" s="380">
        <v>0.56007390000000001</v>
      </c>
      <c r="BK26" s="380">
        <v>0.58265</v>
      </c>
      <c r="BL26" s="380">
        <v>0.56803939999999997</v>
      </c>
      <c r="BM26" s="380">
        <v>0.55503780000000003</v>
      </c>
      <c r="BN26" s="380">
        <v>0.51804419999999995</v>
      </c>
      <c r="BO26" s="380">
        <v>0.51195139999999995</v>
      </c>
      <c r="BP26" s="380">
        <v>0.53004560000000001</v>
      </c>
      <c r="BQ26" s="380">
        <v>0.55277779999999999</v>
      </c>
      <c r="BR26" s="380">
        <v>0.54628620000000006</v>
      </c>
      <c r="BS26" s="380">
        <v>0.53886089999999998</v>
      </c>
      <c r="BT26" s="380">
        <v>0.52536559999999999</v>
      </c>
      <c r="BU26" s="380">
        <v>0.51480420000000005</v>
      </c>
      <c r="BV26" s="380">
        <v>0.56070200000000003</v>
      </c>
    </row>
    <row r="27" spans="1:74" s="296" customFormat="1" ht="11.05" customHeight="1" x14ac:dyDescent="0.2">
      <c r="A27" s="470" t="s">
        <v>587</v>
      </c>
      <c r="B27" s="755" t="s">
        <v>1403</v>
      </c>
      <c r="C27" s="108">
        <v>12.480054089999999</v>
      </c>
      <c r="D27" s="108">
        <v>10.11824884</v>
      </c>
      <c r="E27" s="108">
        <v>10.927655061999999</v>
      </c>
      <c r="F27" s="108">
        <v>10.55009328</v>
      </c>
      <c r="G27" s="108">
        <v>11.061689824</v>
      </c>
      <c r="H27" s="108">
        <v>11.7838893</v>
      </c>
      <c r="I27" s="108">
        <v>12.6776236</v>
      </c>
      <c r="J27" s="108">
        <v>12.58863779</v>
      </c>
      <c r="K27" s="108">
        <v>11.3882823</v>
      </c>
      <c r="L27" s="108">
        <v>11.485871380000001</v>
      </c>
      <c r="M27" s="108">
        <v>11.705065980000001</v>
      </c>
      <c r="N27" s="108">
        <v>12.147956484</v>
      </c>
      <c r="O27" s="108">
        <v>12.39712568</v>
      </c>
      <c r="P27" s="108">
        <v>10.831032799999999</v>
      </c>
      <c r="Q27" s="108">
        <v>11.586595929</v>
      </c>
      <c r="R27" s="108">
        <v>10.85468148</v>
      </c>
      <c r="S27" s="108">
        <v>11.466940548</v>
      </c>
      <c r="T27" s="108">
        <v>11.689508099999999</v>
      </c>
      <c r="U27" s="108">
        <v>12.56746045</v>
      </c>
      <c r="V27" s="108">
        <v>12.559585520000001</v>
      </c>
      <c r="W27" s="108">
        <v>11.3087103</v>
      </c>
      <c r="X27" s="108">
        <v>11.166979618999999</v>
      </c>
      <c r="Y27" s="108">
        <v>11.55459714</v>
      </c>
      <c r="Z27" s="108">
        <v>11.7424838</v>
      </c>
      <c r="AA27" s="108">
        <v>11.415647079999999</v>
      </c>
      <c r="AB27" s="108">
        <v>10.62492256</v>
      </c>
      <c r="AC27" s="108">
        <v>11.387756783</v>
      </c>
      <c r="AD27" s="108">
        <v>10.070378249999999</v>
      </c>
      <c r="AE27" s="108">
        <v>11.050964846999999</v>
      </c>
      <c r="AF27" s="108">
        <v>11.5313739</v>
      </c>
      <c r="AG27" s="108">
        <v>12.184198459999999</v>
      </c>
      <c r="AH27" s="108">
        <v>12.269862310000001</v>
      </c>
      <c r="AI27" s="108">
        <v>11.60772</v>
      </c>
      <c r="AJ27" s="108">
        <v>11.210262222000001</v>
      </c>
      <c r="AK27" s="108">
        <v>11.43074421</v>
      </c>
      <c r="AL27" s="108">
        <v>12.13432504</v>
      </c>
      <c r="AM27" s="108">
        <v>12.464138070000001</v>
      </c>
      <c r="AN27" s="108">
        <v>11.02665985</v>
      </c>
      <c r="AO27" s="108">
        <v>11.033812236999999</v>
      </c>
      <c r="AP27" s="108">
        <v>10.845785129999999</v>
      </c>
      <c r="AQ27" s="108">
        <v>11.150502530000001</v>
      </c>
      <c r="AR27" s="108">
        <v>10.924719899999999</v>
      </c>
      <c r="AS27" s="108">
        <v>11.75382701</v>
      </c>
      <c r="AT27" s="108">
        <v>12.19980138</v>
      </c>
      <c r="AU27" s="108">
        <v>11.0522154</v>
      </c>
      <c r="AV27" s="108">
        <v>10.159635249000001</v>
      </c>
      <c r="AW27" s="108">
        <v>10.800746305000001</v>
      </c>
      <c r="AX27" s="108">
        <v>11.8855</v>
      </c>
      <c r="AY27" s="661">
        <v>11.831020000000001</v>
      </c>
      <c r="AZ27" s="418">
        <v>10.40836</v>
      </c>
      <c r="BA27" s="418">
        <v>11.00296</v>
      </c>
      <c r="BB27" s="418">
        <v>10.643610000000001</v>
      </c>
      <c r="BC27" s="418">
        <v>11.18876</v>
      </c>
      <c r="BD27" s="418">
        <v>11.43431</v>
      </c>
      <c r="BE27" s="418">
        <v>12.19903</v>
      </c>
      <c r="BF27" s="418">
        <v>12.278169999999999</v>
      </c>
      <c r="BG27" s="418">
        <v>11.227930000000001</v>
      </c>
      <c r="BH27" s="418">
        <v>10.842560000000001</v>
      </c>
      <c r="BI27" s="418">
        <v>11.259230000000001</v>
      </c>
      <c r="BJ27" s="418">
        <v>12.240819999999999</v>
      </c>
      <c r="BK27" s="418">
        <v>12.10608</v>
      </c>
      <c r="BL27" s="418">
        <v>10.62692</v>
      </c>
      <c r="BM27" s="418">
        <v>11.22617</v>
      </c>
      <c r="BN27" s="418">
        <v>10.890890000000001</v>
      </c>
      <c r="BO27" s="418">
        <v>11.44211</v>
      </c>
      <c r="BP27" s="418">
        <v>11.667450000000001</v>
      </c>
      <c r="BQ27" s="418">
        <v>12.39556</v>
      </c>
      <c r="BR27" s="418">
        <v>12.452970000000001</v>
      </c>
      <c r="BS27" s="418">
        <v>11.37866</v>
      </c>
      <c r="BT27" s="418">
        <v>10.97757</v>
      </c>
      <c r="BU27" s="418">
        <v>11.3781</v>
      </c>
      <c r="BV27" s="418">
        <v>12.356960000000001</v>
      </c>
    </row>
    <row r="28" spans="1:74" ht="11.05" customHeight="1" x14ac:dyDescent="0.2">
      <c r="A28" s="52"/>
      <c r="B28" s="757"/>
      <c r="C28" s="451"/>
      <c r="D28" s="451"/>
      <c r="E28" s="451"/>
      <c r="F28" s="451"/>
      <c r="G28" s="451"/>
      <c r="H28" s="451"/>
      <c r="I28" s="451"/>
      <c r="J28" s="451"/>
      <c r="K28" s="451"/>
      <c r="L28" s="451"/>
      <c r="M28" s="451"/>
      <c r="N28" s="451"/>
      <c r="O28" s="451"/>
      <c r="P28" s="451"/>
      <c r="Q28" s="451"/>
      <c r="R28" s="451"/>
      <c r="S28" s="451"/>
      <c r="T28" s="451"/>
      <c r="U28" s="451"/>
      <c r="V28" s="451"/>
      <c r="W28" s="451"/>
      <c r="X28" s="451"/>
      <c r="Y28" s="451"/>
      <c r="Z28" s="451"/>
      <c r="AA28" s="451"/>
      <c r="AB28" s="451"/>
      <c r="AC28" s="451"/>
      <c r="AD28" s="451"/>
      <c r="AE28" s="451"/>
      <c r="AF28" s="451"/>
      <c r="AG28" s="451"/>
      <c r="AH28" s="451"/>
      <c r="AI28" s="451"/>
      <c r="AJ28" s="451"/>
      <c r="AK28" s="451"/>
      <c r="AL28" s="451"/>
      <c r="AM28" s="451"/>
      <c r="AN28" s="451"/>
      <c r="AO28" s="451"/>
      <c r="AP28" s="451"/>
      <c r="AQ28" s="451"/>
      <c r="AR28" s="451"/>
      <c r="AS28" s="451"/>
      <c r="AT28" s="451"/>
      <c r="AU28" s="451"/>
      <c r="AV28" s="451"/>
      <c r="AW28" s="451"/>
      <c r="AX28" s="451"/>
      <c r="AY28" s="920"/>
      <c r="AZ28" s="374"/>
      <c r="BA28" s="374"/>
      <c r="BB28" s="374"/>
      <c r="BC28" s="374"/>
      <c r="BD28" s="374"/>
      <c r="BE28" s="374"/>
      <c r="BF28" s="374"/>
      <c r="BG28" s="374"/>
      <c r="BH28" s="374"/>
      <c r="BI28" s="374"/>
      <c r="BJ28" s="374"/>
      <c r="BK28" s="374"/>
      <c r="BL28" s="374"/>
      <c r="BM28" s="374"/>
      <c r="BN28" s="374"/>
      <c r="BO28" s="374"/>
      <c r="BP28" s="374"/>
      <c r="BQ28" s="374"/>
      <c r="BR28" s="374"/>
      <c r="BS28" s="374"/>
      <c r="BT28" s="374"/>
      <c r="BU28" s="374"/>
      <c r="BV28" s="374"/>
    </row>
    <row r="29" spans="1:74" ht="11.05" customHeight="1" x14ac:dyDescent="0.2">
      <c r="A29" s="52" t="s">
        <v>103</v>
      </c>
      <c r="B29" s="467" t="s">
        <v>1404</v>
      </c>
      <c r="C29" s="408">
        <v>988.24148424999998</v>
      </c>
      <c r="D29" s="408">
        <v>914.97930079000002</v>
      </c>
      <c r="E29" s="408">
        <v>826.94737537000003</v>
      </c>
      <c r="F29" s="408">
        <v>678.85035352</v>
      </c>
      <c r="G29" s="408">
        <v>731.40971125999999</v>
      </c>
      <c r="H29" s="408">
        <v>955.49685385999999</v>
      </c>
      <c r="I29" s="408">
        <v>1117.0274965000001</v>
      </c>
      <c r="J29" s="408">
        <v>1140.8669325000001</v>
      </c>
      <c r="K29" s="408">
        <v>947.96166438</v>
      </c>
      <c r="L29" s="408">
        <v>751.88507666999999</v>
      </c>
      <c r="M29" s="408">
        <v>727.29335479999997</v>
      </c>
      <c r="N29" s="408">
        <v>850.96268384999996</v>
      </c>
      <c r="O29" s="408">
        <v>1004.647624</v>
      </c>
      <c r="P29" s="408">
        <v>896.23629764999998</v>
      </c>
      <c r="Q29" s="408">
        <v>796.82044255999995</v>
      </c>
      <c r="R29" s="408">
        <v>696.66787033000003</v>
      </c>
      <c r="S29" s="408">
        <v>787.03984975000003</v>
      </c>
      <c r="T29" s="408">
        <v>974.66078830000004</v>
      </c>
      <c r="U29" s="408">
        <v>1174.6284261000001</v>
      </c>
      <c r="V29" s="408">
        <v>1145.990642</v>
      </c>
      <c r="W29" s="408">
        <v>924.11546627999996</v>
      </c>
      <c r="X29" s="408">
        <v>713.54508363000002</v>
      </c>
      <c r="Y29" s="408">
        <v>737.56931316999999</v>
      </c>
      <c r="Z29" s="408">
        <v>939.56288246999998</v>
      </c>
      <c r="AA29" s="408">
        <v>934.77675526999997</v>
      </c>
      <c r="AB29" s="408">
        <v>796.07348996999997</v>
      </c>
      <c r="AC29" s="408">
        <v>784.08495264999999</v>
      </c>
      <c r="AD29" s="408">
        <v>683.09932785000001</v>
      </c>
      <c r="AE29" s="408">
        <v>711.74992698000005</v>
      </c>
      <c r="AF29" s="408">
        <v>861.50635870999997</v>
      </c>
      <c r="AG29" s="408">
        <v>1134.1558345999999</v>
      </c>
      <c r="AH29" s="408">
        <v>1146.5498520000001</v>
      </c>
      <c r="AI29" s="408">
        <v>943.07984909000004</v>
      </c>
      <c r="AJ29" s="408">
        <v>733.64456640000003</v>
      </c>
      <c r="AK29" s="408">
        <v>723.65194952000002</v>
      </c>
      <c r="AL29" s="408">
        <v>844.44482430000005</v>
      </c>
      <c r="AM29" s="408">
        <v>1005.7212261</v>
      </c>
      <c r="AN29" s="408">
        <v>816.77306557999998</v>
      </c>
      <c r="AO29" s="408">
        <v>721.12354155000003</v>
      </c>
      <c r="AP29" s="408">
        <v>667.77504220000003</v>
      </c>
      <c r="AQ29" s="408">
        <v>758.13855455999999</v>
      </c>
      <c r="AR29" s="408">
        <v>976.237527</v>
      </c>
      <c r="AS29" s="408">
        <v>1162.2429967999999</v>
      </c>
      <c r="AT29" s="408">
        <v>1120.6857858999999</v>
      </c>
      <c r="AU29" s="408">
        <v>901.55784577999998</v>
      </c>
      <c r="AV29" s="408">
        <v>750.33350814999994</v>
      </c>
      <c r="AW29" s="408">
        <v>697.72615456999995</v>
      </c>
      <c r="AX29" s="408">
        <v>879.28919212999995</v>
      </c>
      <c r="AY29" s="926">
        <v>1061.4194230999999</v>
      </c>
      <c r="AZ29" s="380">
        <v>830.26890000000003</v>
      </c>
      <c r="BA29" s="380">
        <v>741.95439999999996</v>
      </c>
      <c r="BB29" s="380">
        <v>680.755</v>
      </c>
      <c r="BC29" s="380">
        <v>744.72850000000005</v>
      </c>
      <c r="BD29" s="380">
        <v>944.06150000000002</v>
      </c>
      <c r="BE29" s="380">
        <v>1169.8309999999999</v>
      </c>
      <c r="BF29" s="380">
        <v>1156.816</v>
      </c>
      <c r="BG29" s="380">
        <v>911.67409999999995</v>
      </c>
      <c r="BH29" s="380">
        <v>748.42639999999994</v>
      </c>
      <c r="BI29" s="380">
        <v>711.73050000000001</v>
      </c>
      <c r="BJ29" s="380">
        <v>893.38670000000002</v>
      </c>
      <c r="BK29" s="380">
        <v>990.40750000000003</v>
      </c>
      <c r="BL29" s="380">
        <v>803.90959999999995</v>
      </c>
      <c r="BM29" s="380">
        <v>745.75310000000002</v>
      </c>
      <c r="BN29" s="380">
        <v>681.94830000000002</v>
      </c>
      <c r="BO29" s="380">
        <v>747.25779999999997</v>
      </c>
      <c r="BP29" s="380">
        <v>948.43889999999999</v>
      </c>
      <c r="BQ29" s="380">
        <v>1176.6030000000001</v>
      </c>
      <c r="BR29" s="380">
        <v>1163.5440000000001</v>
      </c>
      <c r="BS29" s="380">
        <v>916.24900000000002</v>
      </c>
      <c r="BT29" s="380">
        <v>751.49890000000005</v>
      </c>
      <c r="BU29" s="380">
        <v>712.96090000000004</v>
      </c>
      <c r="BV29" s="380">
        <v>893.97640000000001</v>
      </c>
    </row>
    <row r="30" spans="1:74" ht="11.05" customHeight="1" x14ac:dyDescent="0.2">
      <c r="A30" s="52"/>
      <c r="B30" s="756"/>
      <c r="C30" s="463"/>
      <c r="D30" s="463"/>
      <c r="E30" s="463"/>
      <c r="F30" s="463"/>
      <c r="G30" s="463"/>
      <c r="H30" s="463"/>
      <c r="I30" s="463"/>
      <c r="J30" s="463"/>
      <c r="K30" s="463"/>
      <c r="L30" s="463"/>
      <c r="M30" s="463"/>
      <c r="N30" s="463"/>
      <c r="O30" s="463"/>
      <c r="P30" s="463"/>
      <c r="Q30" s="463"/>
      <c r="R30" s="463"/>
      <c r="S30" s="463"/>
      <c r="T30" s="463"/>
      <c r="U30" s="463"/>
      <c r="V30" s="463"/>
      <c r="W30" s="463"/>
      <c r="X30" s="463"/>
      <c r="Y30" s="463"/>
      <c r="Z30" s="463"/>
      <c r="AA30" s="463"/>
      <c r="AB30" s="463"/>
      <c r="AC30" s="463"/>
      <c r="AD30" s="463"/>
      <c r="AE30" s="463"/>
      <c r="AF30" s="463"/>
      <c r="AG30" s="463"/>
      <c r="AH30" s="463"/>
      <c r="AI30" s="463"/>
      <c r="AJ30" s="463"/>
      <c r="AK30" s="463"/>
      <c r="AL30" s="463"/>
      <c r="AM30" s="463"/>
      <c r="AN30" s="463"/>
      <c r="AO30" s="463"/>
      <c r="AP30" s="463"/>
      <c r="AQ30" s="463"/>
      <c r="AR30" s="463"/>
      <c r="AS30" s="463"/>
      <c r="AT30" s="463"/>
      <c r="AU30" s="463"/>
      <c r="AV30" s="463"/>
      <c r="AW30" s="463"/>
      <c r="AX30" s="463"/>
      <c r="AY30" s="963"/>
      <c r="AZ30" s="466"/>
      <c r="BA30" s="466"/>
      <c r="BB30" s="466"/>
      <c r="BC30" s="466"/>
      <c r="BD30" s="466"/>
      <c r="BE30" s="466"/>
      <c r="BF30" s="466"/>
      <c r="BG30" s="466"/>
      <c r="BH30" s="466"/>
      <c r="BI30" s="466"/>
      <c r="BJ30" s="466"/>
      <c r="BK30" s="466"/>
      <c r="BL30" s="466"/>
      <c r="BM30" s="466"/>
      <c r="BN30" s="466"/>
      <c r="BO30" s="466"/>
      <c r="BP30" s="466"/>
      <c r="BQ30" s="466"/>
      <c r="BR30" s="466"/>
      <c r="BS30" s="466"/>
      <c r="BT30" s="466"/>
      <c r="BU30" s="466"/>
      <c r="BV30" s="466"/>
    </row>
    <row r="31" spans="1:74" ht="11.05" customHeight="1" x14ac:dyDescent="0.2">
      <c r="A31" s="52"/>
      <c r="B31" s="53" t="s">
        <v>1405</v>
      </c>
      <c r="C31" s="463"/>
      <c r="D31" s="463"/>
      <c r="E31" s="463"/>
      <c r="F31" s="463"/>
      <c r="G31" s="463"/>
      <c r="H31" s="463"/>
      <c r="I31" s="463"/>
      <c r="J31" s="463"/>
      <c r="K31" s="463"/>
      <c r="L31" s="463"/>
      <c r="M31" s="463"/>
      <c r="N31" s="463"/>
      <c r="O31" s="463"/>
      <c r="P31" s="463"/>
      <c r="Q31" s="463"/>
      <c r="R31" s="463"/>
      <c r="S31" s="463"/>
      <c r="T31" s="463"/>
      <c r="U31" s="463"/>
      <c r="V31" s="463"/>
      <c r="W31" s="463"/>
      <c r="X31" s="463"/>
      <c r="Y31" s="463"/>
      <c r="Z31" s="463"/>
      <c r="AA31" s="463"/>
      <c r="AB31" s="463"/>
      <c r="AC31" s="463"/>
      <c r="AD31" s="463"/>
      <c r="AE31" s="463"/>
      <c r="AF31" s="463"/>
      <c r="AG31" s="463"/>
      <c r="AH31" s="463"/>
      <c r="AI31" s="463"/>
      <c r="AJ31" s="463"/>
      <c r="AK31" s="463"/>
      <c r="AL31" s="463"/>
      <c r="AM31" s="463"/>
      <c r="AN31" s="463"/>
      <c r="AO31" s="463"/>
      <c r="AP31" s="463"/>
      <c r="AQ31" s="463"/>
      <c r="AR31" s="463"/>
      <c r="AS31" s="463"/>
      <c r="AT31" s="463"/>
      <c r="AU31" s="463"/>
      <c r="AV31" s="463"/>
      <c r="AW31" s="463"/>
      <c r="AX31" s="463"/>
      <c r="AY31" s="963"/>
      <c r="AZ31" s="466"/>
      <c r="BA31" s="466"/>
      <c r="BB31" s="466"/>
      <c r="BC31" s="466"/>
      <c r="BD31" s="466"/>
      <c r="BE31" s="466"/>
      <c r="BF31" s="466"/>
      <c r="BG31" s="466"/>
      <c r="BH31" s="466"/>
      <c r="BI31" s="466"/>
      <c r="BJ31" s="466"/>
      <c r="BK31" s="466"/>
      <c r="BL31" s="466"/>
      <c r="BM31" s="466"/>
      <c r="BN31" s="466"/>
      <c r="BO31" s="466"/>
      <c r="BP31" s="466"/>
      <c r="BQ31" s="466"/>
      <c r="BR31" s="466"/>
      <c r="BS31" s="466"/>
      <c r="BT31" s="466"/>
      <c r="BU31" s="466"/>
      <c r="BV31" s="466"/>
    </row>
    <row r="32" spans="1:74" ht="11.05" customHeight="1" x14ac:dyDescent="0.2">
      <c r="A32" s="52" t="s">
        <v>40</v>
      </c>
      <c r="B32" s="467" t="s">
        <v>1406</v>
      </c>
      <c r="C32" s="365">
        <v>123.70493999999999</v>
      </c>
      <c r="D32" s="365">
        <v>107.697982</v>
      </c>
      <c r="E32" s="365">
        <v>109.613539</v>
      </c>
      <c r="F32" s="365">
        <v>115.50493</v>
      </c>
      <c r="G32" s="365">
        <v>117.93173899999999</v>
      </c>
      <c r="H32" s="365">
        <v>108.678173</v>
      </c>
      <c r="I32" s="365">
        <v>94.974288000000001</v>
      </c>
      <c r="J32" s="365">
        <v>81.761792</v>
      </c>
      <c r="K32" s="365">
        <v>77.475972999999996</v>
      </c>
      <c r="L32" s="365">
        <v>81.879538999999994</v>
      </c>
      <c r="M32" s="365">
        <v>89.191877000000005</v>
      </c>
      <c r="N32" s="365">
        <v>91.884252000000004</v>
      </c>
      <c r="O32" s="365">
        <v>84.541109000000006</v>
      </c>
      <c r="P32" s="365">
        <v>81.034187000000003</v>
      </c>
      <c r="Q32" s="365">
        <v>86.143270000000001</v>
      </c>
      <c r="R32" s="365">
        <v>90.746359999999996</v>
      </c>
      <c r="S32" s="365">
        <v>92.692076</v>
      </c>
      <c r="T32" s="365">
        <v>86.868606</v>
      </c>
      <c r="U32" s="365">
        <v>79.171988999999996</v>
      </c>
      <c r="V32" s="365">
        <v>75.569913999999997</v>
      </c>
      <c r="W32" s="365">
        <v>79.354139000000004</v>
      </c>
      <c r="X32" s="365">
        <v>87.342115000000007</v>
      </c>
      <c r="Y32" s="365">
        <v>93.202696000000003</v>
      </c>
      <c r="Z32" s="365">
        <v>88.860583000000005</v>
      </c>
      <c r="AA32" s="365">
        <v>92.713750000000005</v>
      </c>
      <c r="AB32" s="365">
        <v>99.759538000000006</v>
      </c>
      <c r="AC32" s="365">
        <v>109.04113700000001</v>
      </c>
      <c r="AD32" s="365">
        <v>119.67088800000001</v>
      </c>
      <c r="AE32" s="365">
        <v>128.00072900000001</v>
      </c>
      <c r="AF32" s="365">
        <v>129.40445399999999</v>
      </c>
      <c r="AG32" s="365">
        <v>123.131169</v>
      </c>
      <c r="AH32" s="365">
        <v>118.11288999999999</v>
      </c>
      <c r="AI32" s="365">
        <v>118.27091799999999</v>
      </c>
      <c r="AJ32" s="365">
        <v>123.265111</v>
      </c>
      <c r="AK32" s="365">
        <v>131.20806200000001</v>
      </c>
      <c r="AL32" s="365">
        <v>133.253379</v>
      </c>
      <c r="AM32" s="365">
        <v>124.175269</v>
      </c>
      <c r="AN32" s="365">
        <v>129.33008799999999</v>
      </c>
      <c r="AO32" s="365">
        <v>135.676748</v>
      </c>
      <c r="AP32" s="365">
        <v>139.00797900000001</v>
      </c>
      <c r="AQ32" s="365">
        <v>139.984576</v>
      </c>
      <c r="AR32" s="365">
        <v>135.36620400000001</v>
      </c>
      <c r="AS32" s="365">
        <v>127.492639</v>
      </c>
      <c r="AT32" s="365">
        <v>121.85675999999999</v>
      </c>
      <c r="AU32" s="365">
        <v>122.752286</v>
      </c>
      <c r="AV32" s="365">
        <v>127.91718899999999</v>
      </c>
      <c r="AW32" s="365">
        <v>131.11067600000001</v>
      </c>
      <c r="AX32" s="365">
        <v>125.2465</v>
      </c>
      <c r="AY32" s="922">
        <v>114.20950000000001</v>
      </c>
      <c r="AZ32" s="376">
        <v>113.86369999999999</v>
      </c>
      <c r="BA32" s="376">
        <v>122.70310000000001</v>
      </c>
      <c r="BB32" s="376">
        <v>130.1635</v>
      </c>
      <c r="BC32" s="376">
        <v>134.7467</v>
      </c>
      <c r="BD32" s="376">
        <v>129.76920000000001</v>
      </c>
      <c r="BE32" s="376">
        <v>115.6687</v>
      </c>
      <c r="BF32" s="376">
        <v>106.0792</v>
      </c>
      <c r="BG32" s="376">
        <v>102.3141</v>
      </c>
      <c r="BH32" s="376">
        <v>104.10599999999999</v>
      </c>
      <c r="BI32" s="376">
        <v>102.2518</v>
      </c>
      <c r="BJ32" s="376">
        <v>90.786240000000006</v>
      </c>
      <c r="BK32" s="376">
        <v>81.667180000000002</v>
      </c>
      <c r="BL32" s="376">
        <v>79.045320000000004</v>
      </c>
      <c r="BM32" s="376">
        <v>86.719909999999999</v>
      </c>
      <c r="BN32" s="376">
        <v>95.227800000000002</v>
      </c>
      <c r="BO32" s="376">
        <v>100.3436</v>
      </c>
      <c r="BP32" s="376">
        <v>95.869669999999999</v>
      </c>
      <c r="BQ32" s="376">
        <v>82.841049999999996</v>
      </c>
      <c r="BR32" s="376">
        <v>74.070620000000005</v>
      </c>
      <c r="BS32" s="376">
        <v>71.079480000000004</v>
      </c>
      <c r="BT32" s="376">
        <v>76.909239999999997</v>
      </c>
      <c r="BU32" s="376">
        <v>78.013630000000006</v>
      </c>
      <c r="BV32" s="376">
        <v>68.406490000000005</v>
      </c>
    </row>
    <row r="33" spans="1:74" ht="11.05" customHeight="1" x14ac:dyDescent="0.2">
      <c r="A33" s="52" t="s">
        <v>51</v>
      </c>
      <c r="B33" s="467" t="s">
        <v>1407</v>
      </c>
      <c r="C33" s="365">
        <v>8.0139870000000002</v>
      </c>
      <c r="D33" s="365">
        <v>7.8190679999999997</v>
      </c>
      <c r="E33" s="365">
        <v>7.8152920000000003</v>
      </c>
      <c r="F33" s="365">
        <v>7.628304</v>
      </c>
      <c r="G33" s="365">
        <v>7.4646879999999998</v>
      </c>
      <c r="H33" s="365">
        <v>7.2810249999999996</v>
      </c>
      <c r="I33" s="365">
        <v>6.8498919999999996</v>
      </c>
      <c r="J33" s="365">
        <v>6.4293389999999997</v>
      </c>
      <c r="K33" s="365">
        <v>6.8187860000000002</v>
      </c>
      <c r="L33" s="365">
        <v>6.8283170000000002</v>
      </c>
      <c r="M33" s="365">
        <v>6.9512080000000003</v>
      </c>
      <c r="N33" s="365">
        <v>7.0380089999999997</v>
      </c>
      <c r="O33" s="365">
        <v>6.1079480000000004</v>
      </c>
      <c r="P33" s="365">
        <v>6.1064449999999999</v>
      </c>
      <c r="Q33" s="365">
        <v>5.7715449999999997</v>
      </c>
      <c r="R33" s="365">
        <v>5.9196619999999998</v>
      </c>
      <c r="S33" s="365">
        <v>5.8159359999999998</v>
      </c>
      <c r="T33" s="365">
        <v>6.1194959999999998</v>
      </c>
      <c r="U33" s="365">
        <v>6.0701780000000003</v>
      </c>
      <c r="V33" s="365">
        <v>5.8338599999999996</v>
      </c>
      <c r="W33" s="365">
        <v>5.7754669999999999</v>
      </c>
      <c r="X33" s="365">
        <v>6.0141840000000002</v>
      </c>
      <c r="Y33" s="365">
        <v>6.1916849999999997</v>
      </c>
      <c r="Z33" s="365">
        <v>5.7772490000000003</v>
      </c>
      <c r="AA33" s="365">
        <v>6.115723</v>
      </c>
      <c r="AB33" s="365">
        <v>6.1896829999999996</v>
      </c>
      <c r="AC33" s="365">
        <v>6.0560299999999998</v>
      </c>
      <c r="AD33" s="365">
        <v>6.1028659999999997</v>
      </c>
      <c r="AE33" s="365">
        <v>5.9953589999999997</v>
      </c>
      <c r="AF33" s="365">
        <v>5.9767929999999998</v>
      </c>
      <c r="AG33" s="365">
        <v>6.1440720000000004</v>
      </c>
      <c r="AH33" s="365">
        <v>6.1195950000000003</v>
      </c>
      <c r="AI33" s="365">
        <v>6.1150029999999997</v>
      </c>
      <c r="AJ33" s="365">
        <v>5.9440819999999999</v>
      </c>
      <c r="AK33" s="365">
        <v>5.9071160000000003</v>
      </c>
      <c r="AL33" s="365">
        <v>6.0576800000000004</v>
      </c>
      <c r="AM33" s="365">
        <v>5.8459130000000004</v>
      </c>
      <c r="AN33" s="365">
        <v>5.9408719999999997</v>
      </c>
      <c r="AO33" s="365">
        <v>5.9655829999999996</v>
      </c>
      <c r="AP33" s="365">
        <v>5.9888240000000001</v>
      </c>
      <c r="AQ33" s="365">
        <v>5.9261330000000001</v>
      </c>
      <c r="AR33" s="365">
        <v>5.8006729999999997</v>
      </c>
      <c r="AS33" s="365">
        <v>5.5677630000000002</v>
      </c>
      <c r="AT33" s="365">
        <v>5.4269090000000002</v>
      </c>
      <c r="AU33" s="365">
        <v>5.3311229999999998</v>
      </c>
      <c r="AV33" s="365">
        <v>5.2802509999999998</v>
      </c>
      <c r="AW33" s="365">
        <v>5.233765</v>
      </c>
      <c r="AX33" s="365">
        <v>4.8126509999999998</v>
      </c>
      <c r="AY33" s="922">
        <v>2.9917099999999999</v>
      </c>
      <c r="AZ33" s="376">
        <v>3.3548990000000001</v>
      </c>
      <c r="BA33" s="376">
        <v>2.835162</v>
      </c>
      <c r="BB33" s="376">
        <v>2.7904979999999999</v>
      </c>
      <c r="BC33" s="376">
        <v>3.4112469999999999</v>
      </c>
      <c r="BD33" s="376">
        <v>3.05375</v>
      </c>
      <c r="BE33" s="376">
        <v>2.0715650000000001</v>
      </c>
      <c r="BF33" s="376">
        <v>1.457138</v>
      </c>
      <c r="BG33" s="376">
        <v>1.415473</v>
      </c>
      <c r="BH33" s="376">
        <v>2.0829300000000002</v>
      </c>
      <c r="BI33" s="376">
        <v>2.6935289999999998</v>
      </c>
      <c r="BJ33" s="376">
        <v>2.460356</v>
      </c>
      <c r="BK33" s="376">
        <v>1.555191</v>
      </c>
      <c r="BL33" s="376">
        <v>1.991431</v>
      </c>
      <c r="BM33" s="376">
        <v>1.5548960000000001</v>
      </c>
      <c r="BN33" s="376">
        <v>1.57098</v>
      </c>
      <c r="BO33" s="376">
        <v>2.2335219999999998</v>
      </c>
      <c r="BP33" s="376">
        <v>1.9370130000000001</v>
      </c>
      <c r="BQ33" s="376">
        <v>0.98443130000000001</v>
      </c>
      <c r="BR33" s="376">
        <v>0.36234870000000002</v>
      </c>
      <c r="BS33" s="376">
        <v>0.3018612</v>
      </c>
      <c r="BT33" s="376">
        <v>0.95788680000000004</v>
      </c>
      <c r="BU33" s="376">
        <v>1.577469</v>
      </c>
      <c r="BV33" s="376">
        <v>1.3766510000000001</v>
      </c>
    </row>
    <row r="34" spans="1:74" ht="11.05" customHeight="1" x14ac:dyDescent="0.2">
      <c r="A34" s="52" t="s">
        <v>52</v>
      </c>
      <c r="B34" s="467" t="s">
        <v>1408</v>
      </c>
      <c r="C34" s="365">
        <v>17.225940000000001</v>
      </c>
      <c r="D34" s="365">
        <v>16.792300000000001</v>
      </c>
      <c r="E34" s="365">
        <v>16.734099000000001</v>
      </c>
      <c r="F34" s="365">
        <v>16.538263000000001</v>
      </c>
      <c r="G34" s="365">
        <v>16.648731000000002</v>
      </c>
      <c r="H34" s="365">
        <v>16.584071000000002</v>
      </c>
      <c r="I34" s="365">
        <v>16.486293</v>
      </c>
      <c r="J34" s="365">
        <v>16.506284999999998</v>
      </c>
      <c r="K34" s="365">
        <v>16.620201000000002</v>
      </c>
      <c r="L34" s="365">
        <v>16.879719000000001</v>
      </c>
      <c r="M34" s="365">
        <v>17.230983999999999</v>
      </c>
      <c r="N34" s="365">
        <v>18.220188</v>
      </c>
      <c r="O34" s="365">
        <v>17.369537000000001</v>
      </c>
      <c r="P34" s="365">
        <v>17.448029999999999</v>
      </c>
      <c r="Q34" s="365">
        <v>17.331572000000001</v>
      </c>
      <c r="R34" s="365">
        <v>17.184718</v>
      </c>
      <c r="S34" s="365">
        <v>17.529952000000002</v>
      </c>
      <c r="T34" s="365">
        <v>17.297056000000001</v>
      </c>
      <c r="U34" s="365">
        <v>19.049918999999999</v>
      </c>
      <c r="V34" s="365">
        <v>16.459589000000001</v>
      </c>
      <c r="W34" s="365">
        <v>16.218233000000001</v>
      </c>
      <c r="X34" s="365">
        <v>16.263347</v>
      </c>
      <c r="Y34" s="365">
        <v>16.969798999999998</v>
      </c>
      <c r="Z34" s="365">
        <v>16.520990000000001</v>
      </c>
      <c r="AA34" s="365">
        <v>17.716260999999999</v>
      </c>
      <c r="AB34" s="365">
        <v>17.878634999999999</v>
      </c>
      <c r="AC34" s="365">
        <v>17.474688</v>
      </c>
      <c r="AD34" s="365">
        <v>17.418696000000001</v>
      </c>
      <c r="AE34" s="365">
        <v>17.331206999999999</v>
      </c>
      <c r="AF34" s="365">
        <v>17.535737000000001</v>
      </c>
      <c r="AG34" s="365">
        <v>17.393391999999999</v>
      </c>
      <c r="AH34" s="365">
        <v>16.776799</v>
      </c>
      <c r="AI34" s="365">
        <v>16.837015000000001</v>
      </c>
      <c r="AJ34" s="365">
        <v>16.796182999999999</v>
      </c>
      <c r="AK34" s="365">
        <v>16.887785000000001</v>
      </c>
      <c r="AL34" s="365">
        <v>17.627693000000001</v>
      </c>
      <c r="AM34" s="365">
        <v>17.337242</v>
      </c>
      <c r="AN34" s="365">
        <v>17.233708</v>
      </c>
      <c r="AO34" s="365">
        <v>17.043500000000002</v>
      </c>
      <c r="AP34" s="365">
        <v>16.677295000000001</v>
      </c>
      <c r="AQ34" s="365">
        <v>16.657295000000001</v>
      </c>
      <c r="AR34" s="365">
        <v>16.912037000000002</v>
      </c>
      <c r="AS34" s="365">
        <v>16.765381999999999</v>
      </c>
      <c r="AT34" s="365">
        <v>16.309425000000001</v>
      </c>
      <c r="AU34" s="365">
        <v>17.035682999999999</v>
      </c>
      <c r="AV34" s="365">
        <v>16.151212000000001</v>
      </c>
      <c r="AW34" s="365">
        <v>16.202002</v>
      </c>
      <c r="AX34" s="365">
        <v>16.258569999999999</v>
      </c>
      <c r="AY34" s="922">
        <v>16.272410000000001</v>
      </c>
      <c r="AZ34" s="376">
        <v>16.23404</v>
      </c>
      <c r="BA34" s="376">
        <v>16.151240000000001</v>
      </c>
      <c r="BB34" s="376">
        <v>16.034849999999999</v>
      </c>
      <c r="BC34" s="376">
        <v>15.97813</v>
      </c>
      <c r="BD34" s="376">
        <v>16.068359999999998</v>
      </c>
      <c r="BE34" s="376">
        <v>16.033840000000001</v>
      </c>
      <c r="BF34" s="376">
        <v>16.057670000000002</v>
      </c>
      <c r="BG34" s="376">
        <v>16.07114</v>
      </c>
      <c r="BH34" s="376">
        <v>16.15043</v>
      </c>
      <c r="BI34" s="376">
        <v>16.31832</v>
      </c>
      <c r="BJ34" s="376">
        <v>16.353370000000002</v>
      </c>
      <c r="BK34" s="376">
        <v>16.41206</v>
      </c>
      <c r="BL34" s="376">
        <v>16.360109999999999</v>
      </c>
      <c r="BM34" s="376">
        <v>16.262029999999999</v>
      </c>
      <c r="BN34" s="376">
        <v>16.128969999999999</v>
      </c>
      <c r="BO34" s="376">
        <v>16.056039999999999</v>
      </c>
      <c r="BP34" s="376">
        <v>16.125589999999999</v>
      </c>
      <c r="BQ34" s="376">
        <v>16.073969999999999</v>
      </c>
      <c r="BR34" s="376">
        <v>16.060410000000001</v>
      </c>
      <c r="BS34" s="376">
        <v>16.068860000000001</v>
      </c>
      <c r="BT34" s="376">
        <v>16.146509999999999</v>
      </c>
      <c r="BU34" s="376">
        <v>16.314489999999999</v>
      </c>
      <c r="BV34" s="376">
        <v>16.347740000000002</v>
      </c>
    </row>
    <row r="35" spans="1:74" ht="11.05" customHeight="1" x14ac:dyDescent="0.2">
      <c r="A35" s="52"/>
      <c r="B35" s="756"/>
      <c r="C35" s="463"/>
      <c r="D35" s="463"/>
      <c r="E35" s="463"/>
      <c r="F35" s="463"/>
      <c r="G35" s="463"/>
      <c r="H35" s="463"/>
      <c r="I35" s="463"/>
      <c r="J35" s="463"/>
      <c r="K35" s="463"/>
      <c r="L35" s="463"/>
      <c r="M35" s="463"/>
      <c r="N35" s="463"/>
      <c r="O35" s="463"/>
      <c r="P35" s="463"/>
      <c r="Q35" s="463"/>
      <c r="R35" s="463"/>
      <c r="S35" s="463"/>
      <c r="T35" s="463"/>
      <c r="U35" s="463"/>
      <c r="V35" s="463"/>
      <c r="W35" s="463"/>
      <c r="X35" s="463"/>
      <c r="Y35" s="463"/>
      <c r="Z35" s="463"/>
      <c r="AA35" s="463"/>
      <c r="AB35" s="463"/>
      <c r="AC35" s="463"/>
      <c r="AD35" s="463"/>
      <c r="AE35" s="463"/>
      <c r="AF35" s="463"/>
      <c r="AG35" s="463"/>
      <c r="AH35" s="463"/>
      <c r="AI35" s="463"/>
      <c r="AJ35" s="463"/>
      <c r="AK35" s="463"/>
      <c r="AL35" s="463"/>
      <c r="AM35" s="463"/>
      <c r="AN35" s="463"/>
      <c r="AO35" s="463"/>
      <c r="AP35" s="463"/>
      <c r="AQ35" s="463"/>
      <c r="AR35" s="463"/>
      <c r="AS35" s="463"/>
      <c r="AT35" s="463"/>
      <c r="AU35" s="463"/>
      <c r="AV35" s="463"/>
      <c r="AW35" s="463"/>
      <c r="AX35" s="463"/>
      <c r="AY35" s="963"/>
      <c r="AZ35" s="466"/>
      <c r="BA35" s="466"/>
      <c r="BB35" s="466"/>
      <c r="BC35" s="466"/>
      <c r="BD35" s="466"/>
      <c r="BE35" s="466"/>
      <c r="BF35" s="466"/>
      <c r="BG35" s="466"/>
      <c r="BH35" s="466"/>
      <c r="BI35" s="466"/>
      <c r="BJ35" s="466"/>
      <c r="BK35" s="466"/>
      <c r="BL35" s="466"/>
      <c r="BM35" s="466"/>
      <c r="BN35" s="466"/>
      <c r="BO35" s="466"/>
      <c r="BP35" s="466"/>
      <c r="BQ35" s="466"/>
      <c r="BR35" s="466"/>
      <c r="BS35" s="466"/>
      <c r="BT35" s="466"/>
      <c r="BU35" s="466"/>
      <c r="BV35" s="466"/>
    </row>
    <row r="36" spans="1:74" ht="11.05" customHeight="1" x14ac:dyDescent="0.2">
      <c r="A36" s="52"/>
      <c r="B36" s="759" t="s">
        <v>68</v>
      </c>
      <c r="C36" s="463"/>
      <c r="D36" s="463"/>
      <c r="E36" s="463"/>
      <c r="F36" s="463"/>
      <c r="G36" s="463"/>
      <c r="H36" s="463"/>
      <c r="I36" s="463"/>
      <c r="J36" s="463"/>
      <c r="K36" s="463"/>
      <c r="L36" s="463"/>
      <c r="M36" s="463"/>
      <c r="N36" s="463"/>
      <c r="O36" s="463"/>
      <c r="P36" s="463"/>
      <c r="Q36" s="463"/>
      <c r="R36" s="463"/>
      <c r="S36" s="463"/>
      <c r="T36" s="463"/>
      <c r="U36" s="463"/>
      <c r="V36" s="463"/>
      <c r="W36" s="463"/>
      <c r="X36" s="463"/>
      <c r="Y36" s="463"/>
      <c r="Z36" s="463"/>
      <c r="AA36" s="463"/>
      <c r="AB36" s="463"/>
      <c r="AC36" s="463"/>
      <c r="AD36" s="463"/>
      <c r="AE36" s="463"/>
      <c r="AF36" s="463"/>
      <c r="AG36" s="463"/>
      <c r="AH36" s="463"/>
      <c r="AI36" s="463"/>
      <c r="AJ36" s="463"/>
      <c r="AK36" s="463"/>
      <c r="AL36" s="463"/>
      <c r="AM36" s="463"/>
      <c r="AN36" s="463"/>
      <c r="AO36" s="463"/>
      <c r="AP36" s="463"/>
      <c r="AQ36" s="463"/>
      <c r="AR36" s="463"/>
      <c r="AS36" s="463"/>
      <c r="AT36" s="463"/>
      <c r="AU36" s="463"/>
      <c r="AV36" s="463"/>
      <c r="AW36" s="463"/>
      <c r="AX36" s="463"/>
      <c r="AY36" s="963"/>
      <c r="AZ36" s="466"/>
      <c r="BA36" s="466"/>
      <c r="BB36" s="466"/>
      <c r="BC36" s="466"/>
      <c r="BD36" s="466"/>
      <c r="BE36" s="466"/>
      <c r="BF36" s="466"/>
      <c r="BG36" s="466"/>
      <c r="BH36" s="466"/>
      <c r="BI36" s="466"/>
      <c r="BJ36" s="466"/>
      <c r="BK36" s="466"/>
      <c r="BL36" s="466"/>
      <c r="BM36" s="466"/>
      <c r="BN36" s="466"/>
      <c r="BO36" s="466"/>
      <c r="BP36" s="466"/>
      <c r="BQ36" s="466"/>
      <c r="BR36" s="466"/>
      <c r="BS36" s="466"/>
      <c r="BT36" s="466"/>
      <c r="BU36" s="466"/>
      <c r="BV36" s="466"/>
    </row>
    <row r="37" spans="1:74" ht="11.05" customHeight="1" x14ac:dyDescent="0.2">
      <c r="A37" s="52"/>
      <c r="B37" s="404" t="s">
        <v>1409</v>
      </c>
      <c r="C37" s="463"/>
      <c r="D37" s="463"/>
      <c r="E37" s="463"/>
      <c r="F37" s="463"/>
      <c r="G37" s="463"/>
      <c r="H37" s="463"/>
      <c r="I37" s="463"/>
      <c r="J37" s="463"/>
      <c r="K37" s="463"/>
      <c r="L37" s="463"/>
      <c r="M37" s="463"/>
      <c r="N37" s="463"/>
      <c r="O37" s="463"/>
      <c r="P37" s="463"/>
      <c r="Q37" s="463"/>
      <c r="R37" s="463"/>
      <c r="S37" s="463"/>
      <c r="T37" s="463"/>
      <c r="U37" s="463"/>
      <c r="V37" s="463"/>
      <c r="W37" s="463"/>
      <c r="X37" s="463"/>
      <c r="Y37" s="463"/>
      <c r="Z37" s="463"/>
      <c r="AA37" s="463"/>
      <c r="AB37" s="463"/>
      <c r="AC37" s="463"/>
      <c r="AD37" s="463"/>
      <c r="AE37" s="463"/>
      <c r="AF37" s="463"/>
      <c r="AG37" s="463"/>
      <c r="AH37" s="463"/>
      <c r="AI37" s="463"/>
      <c r="AJ37" s="463"/>
      <c r="AK37" s="463"/>
      <c r="AL37" s="463"/>
      <c r="AM37" s="463"/>
      <c r="AN37" s="463"/>
      <c r="AO37" s="463"/>
      <c r="AP37" s="463"/>
      <c r="AQ37" s="463"/>
      <c r="AR37" s="463"/>
      <c r="AS37" s="463"/>
      <c r="AT37" s="463"/>
      <c r="AU37" s="463"/>
      <c r="AV37" s="463"/>
      <c r="AW37" s="463"/>
      <c r="AX37" s="463"/>
      <c r="AY37" s="963"/>
      <c r="AZ37" s="466"/>
      <c r="BA37" s="466"/>
      <c r="BB37" s="466"/>
      <c r="BC37" s="466"/>
      <c r="BD37" s="466"/>
      <c r="BE37" s="466"/>
      <c r="BF37" s="466"/>
      <c r="BG37" s="466"/>
      <c r="BH37" s="466"/>
      <c r="BI37" s="466"/>
      <c r="BJ37" s="466"/>
      <c r="BK37" s="466"/>
      <c r="BL37" s="466"/>
      <c r="BM37" s="466"/>
      <c r="BN37" s="466"/>
      <c r="BO37" s="466"/>
      <c r="BP37" s="466"/>
      <c r="BQ37" s="466"/>
      <c r="BR37" s="466"/>
      <c r="BS37" s="466"/>
      <c r="BT37" s="466"/>
      <c r="BU37" s="466"/>
      <c r="BV37" s="466"/>
    </row>
    <row r="38" spans="1:74" ht="11.05" customHeight="1" x14ac:dyDescent="0.2">
      <c r="A38" s="29" t="s">
        <v>255</v>
      </c>
      <c r="B38" s="468" t="s">
        <v>474</v>
      </c>
      <c r="C38" s="451">
        <v>1.9002439028</v>
      </c>
      <c r="D38" s="451">
        <v>1.9264737038999999</v>
      </c>
      <c r="E38" s="451">
        <v>1.8933881796000001</v>
      </c>
      <c r="F38" s="451">
        <v>1.8952856568000001</v>
      </c>
      <c r="G38" s="451">
        <v>1.8931579256</v>
      </c>
      <c r="H38" s="451">
        <v>1.9520854196999999</v>
      </c>
      <c r="I38" s="451">
        <v>2.0075843822000001</v>
      </c>
      <c r="J38" s="451">
        <v>2.0562939591</v>
      </c>
      <c r="K38" s="451">
        <v>2.0089532846</v>
      </c>
      <c r="L38" s="451">
        <v>2.0282229179</v>
      </c>
      <c r="M38" s="451">
        <v>2.0357982250000002</v>
      </c>
      <c r="N38" s="451">
        <v>2.0715358930000001</v>
      </c>
      <c r="O38" s="451">
        <v>2.1999997519000001</v>
      </c>
      <c r="P38" s="451">
        <v>2.1699923609999998</v>
      </c>
      <c r="Q38" s="451">
        <v>2.1519612245999999</v>
      </c>
      <c r="R38" s="451">
        <v>2.1814958866</v>
      </c>
      <c r="S38" s="451">
        <v>2.2321288404000001</v>
      </c>
      <c r="T38" s="451">
        <v>2.3155552371999999</v>
      </c>
      <c r="U38" s="451">
        <v>2.4693298204</v>
      </c>
      <c r="V38" s="451">
        <v>2.5065243406</v>
      </c>
      <c r="W38" s="451">
        <v>2.5078223408000002</v>
      </c>
      <c r="X38" s="451">
        <v>2.4609091750999998</v>
      </c>
      <c r="Y38" s="451">
        <v>2.4777312747</v>
      </c>
      <c r="Z38" s="451">
        <v>2.6450427794000002</v>
      </c>
      <c r="AA38" s="451">
        <v>2.5903686218000002</v>
      </c>
      <c r="AB38" s="451">
        <v>2.5892527438999999</v>
      </c>
      <c r="AC38" s="451">
        <v>2.4979914435000001</v>
      </c>
      <c r="AD38" s="451">
        <v>2.4713572313999999</v>
      </c>
      <c r="AE38" s="451">
        <v>2.5092990619000002</v>
      </c>
      <c r="AF38" s="451">
        <v>2.4623011391</v>
      </c>
      <c r="AG38" s="451">
        <v>2.4738063500999998</v>
      </c>
      <c r="AH38" s="451">
        <v>2.4908998937</v>
      </c>
      <c r="AI38" s="451">
        <v>2.5303277523999999</v>
      </c>
      <c r="AJ38" s="451">
        <v>2.5308087511999999</v>
      </c>
      <c r="AK38" s="451">
        <v>2.5057355774999999</v>
      </c>
      <c r="AL38" s="451">
        <v>2.4743834294</v>
      </c>
      <c r="AM38" s="451">
        <v>2.4872913288</v>
      </c>
      <c r="AN38" s="451">
        <v>2.4938945472</v>
      </c>
      <c r="AO38" s="451">
        <v>2.5099162848000001</v>
      </c>
      <c r="AP38" s="451">
        <v>2.5443075621000002</v>
      </c>
      <c r="AQ38" s="451">
        <v>2.5722146629</v>
      </c>
      <c r="AR38" s="451">
        <v>2.5185119667999998</v>
      </c>
      <c r="AS38" s="451">
        <v>2.4817023506</v>
      </c>
      <c r="AT38" s="451">
        <v>2.4489638493000001</v>
      </c>
      <c r="AU38" s="451">
        <v>2.4246673535999999</v>
      </c>
      <c r="AV38" s="451">
        <v>2.4818705548</v>
      </c>
      <c r="AW38" s="451">
        <v>2.4268331958</v>
      </c>
      <c r="AX38" s="451">
        <v>2.4273060000000002</v>
      </c>
      <c r="AY38" s="920">
        <v>2.446923</v>
      </c>
      <c r="AZ38" s="374">
        <v>2.442761</v>
      </c>
      <c r="BA38" s="374">
        <v>2.4415089999999999</v>
      </c>
      <c r="BB38" s="374">
        <v>2.443362</v>
      </c>
      <c r="BC38" s="374">
        <v>2.4401459999999999</v>
      </c>
      <c r="BD38" s="374">
        <v>2.4256869999999999</v>
      </c>
      <c r="BE38" s="374">
        <v>2.4316589999999998</v>
      </c>
      <c r="BF38" s="374">
        <v>2.4406490000000001</v>
      </c>
      <c r="BG38" s="374">
        <v>2.425046</v>
      </c>
      <c r="BH38" s="374">
        <v>2.4036430000000002</v>
      </c>
      <c r="BI38" s="374">
        <v>2.406425</v>
      </c>
      <c r="BJ38" s="374">
        <v>2.4117250000000001</v>
      </c>
      <c r="BK38" s="374">
        <v>2.435962</v>
      </c>
      <c r="BL38" s="374">
        <v>2.4309620000000001</v>
      </c>
      <c r="BM38" s="374">
        <v>2.4330500000000002</v>
      </c>
      <c r="BN38" s="374">
        <v>2.436007</v>
      </c>
      <c r="BO38" s="374">
        <v>2.4329960000000002</v>
      </c>
      <c r="BP38" s="374">
        <v>2.4185940000000001</v>
      </c>
      <c r="BQ38" s="374">
        <v>2.42441</v>
      </c>
      <c r="BR38" s="374">
        <v>2.433071</v>
      </c>
      <c r="BS38" s="374">
        <v>2.4173589999999998</v>
      </c>
      <c r="BT38" s="374">
        <v>2.3945949999999998</v>
      </c>
      <c r="BU38" s="374">
        <v>2.394835</v>
      </c>
      <c r="BV38" s="374">
        <v>2.3980630000000001</v>
      </c>
    </row>
    <row r="39" spans="1:74" ht="11.05" customHeight="1" x14ac:dyDescent="0.2">
      <c r="A39" s="52" t="s">
        <v>257</v>
      </c>
      <c r="B39" s="468" t="s">
        <v>1042</v>
      </c>
      <c r="C39" s="451">
        <v>3.1977611457999999</v>
      </c>
      <c r="D39" s="451">
        <v>17.116937833000001</v>
      </c>
      <c r="E39" s="451">
        <v>3.2898487968999999</v>
      </c>
      <c r="F39" s="451">
        <v>3.0609751839000001</v>
      </c>
      <c r="G39" s="451">
        <v>3.2649187951999998</v>
      </c>
      <c r="H39" s="451">
        <v>3.5273612002000001</v>
      </c>
      <c r="I39" s="451">
        <v>4.0759460535000001</v>
      </c>
      <c r="J39" s="451">
        <v>4.4214561622000002</v>
      </c>
      <c r="K39" s="451">
        <v>5.0391088985000003</v>
      </c>
      <c r="L39" s="451">
        <v>5.6943245552999997</v>
      </c>
      <c r="M39" s="451">
        <v>5.7666940913999998</v>
      </c>
      <c r="N39" s="451">
        <v>5.6411029529999999</v>
      </c>
      <c r="O39" s="451">
        <v>6.5615685707000004</v>
      </c>
      <c r="P39" s="451">
        <v>5.9972804982000003</v>
      </c>
      <c r="Q39" s="451">
        <v>5.0999950249000001</v>
      </c>
      <c r="R39" s="451">
        <v>6.2112152114999999</v>
      </c>
      <c r="S39" s="451">
        <v>7.5658022316000002</v>
      </c>
      <c r="T39" s="451">
        <v>8.0109598412</v>
      </c>
      <c r="U39" s="451">
        <v>7.5251204563999998</v>
      </c>
      <c r="V39" s="451">
        <v>9.0036781665000003</v>
      </c>
      <c r="W39" s="451">
        <v>8.1459769853000008</v>
      </c>
      <c r="X39" s="451">
        <v>5.8016812475000004</v>
      </c>
      <c r="Y39" s="451">
        <v>5.7086230943</v>
      </c>
      <c r="Z39" s="451">
        <v>8.9206060783000005</v>
      </c>
      <c r="AA39" s="451">
        <v>7.0480798877000002</v>
      </c>
      <c r="AB39" s="451">
        <v>4.3766906663</v>
      </c>
      <c r="AC39" s="451">
        <v>3.3688401705</v>
      </c>
      <c r="AD39" s="451">
        <v>2.6996565491000002</v>
      </c>
      <c r="AE39" s="451">
        <v>2.5466016362000001</v>
      </c>
      <c r="AF39" s="451">
        <v>2.5965598186999999</v>
      </c>
      <c r="AG39" s="451">
        <v>2.9999010815</v>
      </c>
      <c r="AH39" s="451">
        <v>2.9442115459</v>
      </c>
      <c r="AI39" s="451">
        <v>2.8748364672000002</v>
      </c>
      <c r="AJ39" s="451">
        <v>2.9244336025000002</v>
      </c>
      <c r="AK39" s="451">
        <v>3.3889108793</v>
      </c>
      <c r="AL39" s="451">
        <v>3.2818352851000001</v>
      </c>
      <c r="AM39" s="451">
        <v>4.7990806416999998</v>
      </c>
      <c r="AN39" s="451">
        <v>2.8800842169999998</v>
      </c>
      <c r="AO39" s="451">
        <v>2.1837837014999999</v>
      </c>
      <c r="AP39" s="451">
        <v>2.0483137927000001</v>
      </c>
      <c r="AQ39" s="451">
        <v>2.2588376039</v>
      </c>
      <c r="AR39" s="451">
        <v>2.6881444432000001</v>
      </c>
      <c r="AS39" s="451">
        <v>2.5059782820000001</v>
      </c>
      <c r="AT39" s="451">
        <v>2.2266028150000001</v>
      </c>
      <c r="AU39" s="451">
        <v>2.3706732516</v>
      </c>
      <c r="AV39" s="451">
        <v>2.615644804</v>
      </c>
      <c r="AW39" s="451">
        <v>2.6325289676999999</v>
      </c>
      <c r="AX39" s="451">
        <v>3.5099360000000002</v>
      </c>
      <c r="AY39" s="920">
        <v>4.7040850000000001</v>
      </c>
      <c r="AZ39" s="374">
        <v>4.1819699999999997</v>
      </c>
      <c r="BA39" s="374">
        <v>3.661365</v>
      </c>
      <c r="BB39" s="374">
        <v>3.4935149999999999</v>
      </c>
      <c r="BC39" s="374">
        <v>3.5607169999999999</v>
      </c>
      <c r="BD39" s="374">
        <v>3.5583900000000002</v>
      </c>
      <c r="BE39" s="374">
        <v>3.8083089999999999</v>
      </c>
      <c r="BF39" s="374">
        <v>4.0650370000000002</v>
      </c>
      <c r="BG39" s="374">
        <v>4.1094679999999997</v>
      </c>
      <c r="BH39" s="374">
        <v>4.1391530000000003</v>
      </c>
      <c r="BI39" s="374">
        <v>4.2809109999999997</v>
      </c>
      <c r="BJ39" s="374">
        <v>4.713997</v>
      </c>
      <c r="BK39" s="374">
        <v>5.0563219999999998</v>
      </c>
      <c r="BL39" s="374">
        <v>4.8861990000000004</v>
      </c>
      <c r="BM39" s="374">
        <v>4.2983390000000004</v>
      </c>
      <c r="BN39" s="374">
        <v>3.9874749999999999</v>
      </c>
      <c r="BO39" s="374">
        <v>3.9766560000000002</v>
      </c>
      <c r="BP39" s="374">
        <v>3.914355</v>
      </c>
      <c r="BQ39" s="374">
        <v>4.1003470000000002</v>
      </c>
      <c r="BR39" s="374">
        <v>4.3154219999999999</v>
      </c>
      <c r="BS39" s="374">
        <v>4.3339410000000003</v>
      </c>
      <c r="BT39" s="374">
        <v>4.3204130000000003</v>
      </c>
      <c r="BU39" s="374">
        <v>4.5032030000000001</v>
      </c>
      <c r="BV39" s="374">
        <v>4.960833</v>
      </c>
    </row>
    <row r="40" spans="1:74" ht="11.05" customHeight="1" x14ac:dyDescent="0.2">
      <c r="A40" s="29" t="s">
        <v>256</v>
      </c>
      <c r="B40" s="468" t="s">
        <v>1133</v>
      </c>
      <c r="C40" s="451">
        <v>10.33</v>
      </c>
      <c r="D40" s="451">
        <v>11.38</v>
      </c>
      <c r="E40" s="451">
        <v>12.41</v>
      </c>
      <c r="F40" s="451">
        <v>12.81</v>
      </c>
      <c r="G40" s="451">
        <v>12.82</v>
      </c>
      <c r="H40" s="451">
        <v>13.56</v>
      </c>
      <c r="I40" s="451">
        <v>14.34</v>
      </c>
      <c r="J40" s="451">
        <v>14.47</v>
      </c>
      <c r="K40" s="451">
        <v>13.8</v>
      </c>
      <c r="L40" s="451">
        <v>15.05</v>
      </c>
      <c r="M40" s="451">
        <v>17.02</v>
      </c>
      <c r="N40" s="451">
        <v>16.350000000000001</v>
      </c>
      <c r="O40" s="451">
        <v>15.49</v>
      </c>
      <c r="P40" s="451">
        <v>16.489999999999998</v>
      </c>
      <c r="Q40" s="451">
        <v>20.329999999999998</v>
      </c>
      <c r="R40" s="451">
        <v>25.06</v>
      </c>
      <c r="S40" s="451">
        <v>26.15</v>
      </c>
      <c r="T40" s="451">
        <v>26.3</v>
      </c>
      <c r="U40" s="451">
        <v>30.36</v>
      </c>
      <c r="V40" s="451">
        <v>25.72</v>
      </c>
      <c r="W40" s="451">
        <v>23.76</v>
      </c>
      <c r="X40" s="451">
        <v>21.76</v>
      </c>
      <c r="Y40" s="451">
        <v>23.74</v>
      </c>
      <c r="Z40" s="451">
        <v>19.86</v>
      </c>
      <c r="AA40" s="451">
        <v>19.440000000000001</v>
      </c>
      <c r="AB40" s="451">
        <v>18.559999999999999</v>
      </c>
      <c r="AC40" s="451">
        <v>19.920000000000002</v>
      </c>
      <c r="AD40" s="451">
        <v>18.77</v>
      </c>
      <c r="AE40" s="451">
        <v>18.11</v>
      </c>
      <c r="AF40" s="451">
        <v>16.82</v>
      </c>
      <c r="AG40" s="451">
        <v>16.739999999999998</v>
      </c>
      <c r="AH40" s="451">
        <v>19.03</v>
      </c>
      <c r="AI40" s="451">
        <v>22.2</v>
      </c>
      <c r="AJ40" s="451">
        <v>21.47</v>
      </c>
      <c r="AK40" s="451">
        <v>20.75</v>
      </c>
      <c r="AL40" s="451">
        <v>20.25</v>
      </c>
      <c r="AM40" s="451">
        <v>18.22</v>
      </c>
      <c r="AN40" s="451">
        <v>18.940000000000001</v>
      </c>
      <c r="AO40" s="451">
        <v>19.670000000000002</v>
      </c>
      <c r="AP40" s="451">
        <v>19.239999999999998</v>
      </c>
      <c r="AQ40" s="451">
        <v>18.809999999999999</v>
      </c>
      <c r="AR40" s="451">
        <v>17.68</v>
      </c>
      <c r="AS40" s="451">
        <v>18.149999999999999</v>
      </c>
      <c r="AT40" s="451">
        <v>18.23</v>
      </c>
      <c r="AU40" s="451">
        <v>17.079999999999998</v>
      </c>
      <c r="AV40" s="451">
        <v>15.764364335</v>
      </c>
      <c r="AW40" s="451">
        <v>16.247507491</v>
      </c>
      <c r="AX40" s="451">
        <v>14.98944</v>
      </c>
      <c r="AY40" s="920">
        <v>14.577299999999999</v>
      </c>
      <c r="AZ40" s="374">
        <v>14.37252</v>
      </c>
      <c r="BA40" s="374">
        <v>14.479850000000001</v>
      </c>
      <c r="BB40" s="374">
        <v>14.980259999999999</v>
      </c>
      <c r="BC40" s="374">
        <v>14.43308</v>
      </c>
      <c r="BD40" s="374">
        <v>14.748670000000001</v>
      </c>
      <c r="BE40" s="374">
        <v>14.271570000000001</v>
      </c>
      <c r="BF40" s="374">
        <v>13.868080000000001</v>
      </c>
      <c r="BG40" s="374">
        <v>13.717219999999999</v>
      </c>
      <c r="BH40" s="374">
        <v>13.68737</v>
      </c>
      <c r="BI40" s="374">
        <v>13.52277</v>
      </c>
      <c r="BJ40" s="374">
        <v>13.94586</v>
      </c>
      <c r="BK40" s="374">
        <v>14.04715</v>
      </c>
      <c r="BL40" s="374">
        <v>13.57394</v>
      </c>
      <c r="BM40" s="374">
        <v>13.80508</v>
      </c>
      <c r="BN40" s="374">
        <v>14.279909999999999</v>
      </c>
      <c r="BO40" s="374">
        <v>13.79003</v>
      </c>
      <c r="BP40" s="374">
        <v>14.057790000000001</v>
      </c>
      <c r="BQ40" s="374">
        <v>13.579359999999999</v>
      </c>
      <c r="BR40" s="374">
        <v>13.19515</v>
      </c>
      <c r="BS40" s="374">
        <v>12.981479999999999</v>
      </c>
      <c r="BT40" s="374">
        <v>12.82968</v>
      </c>
      <c r="BU40" s="374">
        <v>12.752319999999999</v>
      </c>
      <c r="BV40" s="374">
        <v>12.993270000000001</v>
      </c>
    </row>
    <row r="41" spans="1:74" ht="11.05" customHeight="1" x14ac:dyDescent="0.2">
      <c r="A41" s="29" t="s">
        <v>7</v>
      </c>
      <c r="B41" s="468" t="s">
        <v>1132</v>
      </c>
      <c r="C41" s="451">
        <v>12.39</v>
      </c>
      <c r="D41" s="451">
        <v>13.05</v>
      </c>
      <c r="E41" s="451">
        <v>14.72</v>
      </c>
      <c r="F41" s="451">
        <v>15.14</v>
      </c>
      <c r="G41" s="451">
        <v>15.55</v>
      </c>
      <c r="H41" s="451">
        <v>16.260000000000002</v>
      </c>
      <c r="I41" s="451">
        <v>16.05</v>
      </c>
      <c r="J41" s="451">
        <v>16.04</v>
      </c>
      <c r="K41" s="451">
        <v>16.78</v>
      </c>
      <c r="L41" s="451">
        <v>18.100000000000001</v>
      </c>
      <c r="M41" s="451">
        <v>18.46</v>
      </c>
      <c r="N41" s="451">
        <v>17.87</v>
      </c>
      <c r="O41" s="451">
        <v>20.100000000000001</v>
      </c>
      <c r="P41" s="451">
        <v>20.79</v>
      </c>
      <c r="Q41" s="451">
        <v>25.68</v>
      </c>
      <c r="R41" s="451">
        <v>28.32</v>
      </c>
      <c r="S41" s="451">
        <v>30.12</v>
      </c>
      <c r="T41" s="451">
        <v>33.020000000000003</v>
      </c>
      <c r="U41" s="451">
        <v>27.38</v>
      </c>
      <c r="V41" s="451">
        <v>26.9</v>
      </c>
      <c r="W41" s="451">
        <v>25.57</v>
      </c>
      <c r="X41" s="451">
        <v>27.81</v>
      </c>
      <c r="Y41" s="451">
        <v>29.28</v>
      </c>
      <c r="Z41" s="451">
        <v>23.17</v>
      </c>
      <c r="AA41" s="451">
        <v>24.09</v>
      </c>
      <c r="AB41" s="451">
        <v>23.1</v>
      </c>
      <c r="AC41" s="451">
        <v>21.42</v>
      </c>
      <c r="AD41" s="451">
        <v>20.9</v>
      </c>
      <c r="AE41" s="451">
        <v>19.87</v>
      </c>
      <c r="AF41" s="451">
        <v>19.21</v>
      </c>
      <c r="AG41" s="451">
        <v>19.84</v>
      </c>
      <c r="AH41" s="451">
        <v>23</v>
      </c>
      <c r="AI41" s="451">
        <v>24.18</v>
      </c>
      <c r="AJ41" s="451">
        <v>24.23</v>
      </c>
      <c r="AK41" s="451">
        <v>21.75</v>
      </c>
      <c r="AL41" s="451">
        <v>20.74</v>
      </c>
      <c r="AM41" s="451">
        <v>19.71</v>
      </c>
      <c r="AN41" s="451">
        <v>20.81</v>
      </c>
      <c r="AO41" s="451">
        <v>20.66</v>
      </c>
      <c r="AP41" s="451">
        <v>20.7</v>
      </c>
      <c r="AQ41" s="451">
        <v>19.32</v>
      </c>
      <c r="AR41" s="451">
        <v>18.440000000000001</v>
      </c>
      <c r="AS41" s="451">
        <v>19.36</v>
      </c>
      <c r="AT41" s="451">
        <v>18.18</v>
      </c>
      <c r="AU41" s="451">
        <v>17.71</v>
      </c>
      <c r="AV41" s="451">
        <v>17.175030597999999</v>
      </c>
      <c r="AW41" s="451">
        <v>18.382190243</v>
      </c>
      <c r="AX41" s="451">
        <v>17.32893</v>
      </c>
      <c r="AY41" s="920">
        <v>18.608319999999999</v>
      </c>
      <c r="AZ41" s="374">
        <v>18.357420000000001</v>
      </c>
      <c r="BA41" s="374">
        <v>18.423390000000001</v>
      </c>
      <c r="BB41" s="374">
        <v>17.735430000000001</v>
      </c>
      <c r="BC41" s="374">
        <v>17.502320000000001</v>
      </c>
      <c r="BD41" s="374">
        <v>17.684159999999999</v>
      </c>
      <c r="BE41" s="374">
        <v>17.75911</v>
      </c>
      <c r="BF41" s="374">
        <v>17.854299999999999</v>
      </c>
      <c r="BG41" s="374">
        <v>18.175370000000001</v>
      </c>
      <c r="BH41" s="374">
        <v>18.393560000000001</v>
      </c>
      <c r="BI41" s="374">
        <v>18.659300000000002</v>
      </c>
      <c r="BJ41" s="374">
        <v>18.52094</v>
      </c>
      <c r="BK41" s="374">
        <v>18.44201</v>
      </c>
      <c r="BL41" s="374">
        <v>18.362210000000001</v>
      </c>
      <c r="BM41" s="374">
        <v>18.703389999999999</v>
      </c>
      <c r="BN41" s="374">
        <v>18.252359999999999</v>
      </c>
      <c r="BO41" s="374">
        <v>17.977429999999998</v>
      </c>
      <c r="BP41" s="374">
        <v>18.167390000000001</v>
      </c>
      <c r="BQ41" s="374">
        <v>18.330400000000001</v>
      </c>
      <c r="BR41" s="374">
        <v>18.53642</v>
      </c>
      <c r="BS41" s="374">
        <v>18.49812</v>
      </c>
      <c r="BT41" s="374">
        <v>18.66583</v>
      </c>
      <c r="BU41" s="374">
        <v>18.799890000000001</v>
      </c>
      <c r="BV41" s="374">
        <v>17.917069999999999</v>
      </c>
    </row>
    <row r="42" spans="1:74" ht="11.05" customHeight="1" x14ac:dyDescent="0.2">
      <c r="A42" s="29"/>
      <c r="B42" s="404" t="s">
        <v>1410</v>
      </c>
      <c r="C42" s="451"/>
      <c r="D42" s="451"/>
      <c r="E42" s="451"/>
      <c r="F42" s="451"/>
      <c r="G42" s="451"/>
      <c r="H42" s="451"/>
      <c r="I42" s="451"/>
      <c r="J42" s="451"/>
      <c r="K42" s="451"/>
      <c r="L42" s="451"/>
      <c r="M42" s="451"/>
      <c r="N42" s="451"/>
      <c r="O42" s="451"/>
      <c r="P42" s="451"/>
      <c r="Q42" s="451"/>
      <c r="R42" s="451"/>
      <c r="S42" s="451"/>
      <c r="T42" s="451"/>
      <c r="U42" s="451"/>
      <c r="V42" s="451"/>
      <c r="W42" s="451"/>
      <c r="X42" s="451"/>
      <c r="Y42" s="451"/>
      <c r="Z42" s="451"/>
      <c r="AA42" s="451"/>
      <c r="AB42" s="451"/>
      <c r="AC42" s="451"/>
      <c r="AD42" s="451"/>
      <c r="AE42" s="451"/>
      <c r="AF42" s="451"/>
      <c r="AG42" s="451"/>
      <c r="AH42" s="451"/>
      <c r="AI42" s="451"/>
      <c r="AJ42" s="451"/>
      <c r="AK42" s="451"/>
      <c r="AL42" s="451"/>
      <c r="AM42" s="451"/>
      <c r="AN42" s="451"/>
      <c r="AO42" s="451"/>
      <c r="AP42" s="451"/>
      <c r="AQ42" s="451"/>
      <c r="AR42" s="451"/>
      <c r="AS42" s="451"/>
      <c r="AT42" s="451"/>
      <c r="AU42" s="451"/>
      <c r="AV42" s="451"/>
      <c r="AW42" s="451"/>
      <c r="AX42" s="451"/>
      <c r="AY42" s="920"/>
      <c r="AZ42" s="374"/>
      <c r="BA42" s="374"/>
      <c r="BB42" s="374"/>
      <c r="BC42" s="374"/>
      <c r="BD42" s="374"/>
      <c r="BE42" s="374"/>
      <c r="BF42" s="374"/>
      <c r="BG42" s="374"/>
      <c r="BH42" s="374"/>
      <c r="BI42" s="374"/>
      <c r="BJ42" s="374"/>
      <c r="BK42" s="374"/>
      <c r="BL42" s="374"/>
      <c r="BM42" s="374"/>
      <c r="BN42" s="374"/>
      <c r="BO42" s="374"/>
      <c r="BP42" s="374"/>
      <c r="BQ42" s="374"/>
      <c r="BR42" s="374"/>
      <c r="BS42" s="374"/>
      <c r="BT42" s="374"/>
      <c r="BU42" s="374"/>
      <c r="BV42" s="374"/>
    </row>
    <row r="43" spans="1:74" ht="11.05" customHeight="1" x14ac:dyDescent="0.2">
      <c r="A43" s="29" t="s">
        <v>259</v>
      </c>
      <c r="B43" s="468" t="s">
        <v>1059</v>
      </c>
      <c r="C43" s="451">
        <v>12.62</v>
      </c>
      <c r="D43" s="451">
        <v>13.01</v>
      </c>
      <c r="E43" s="451">
        <v>13.24</v>
      </c>
      <c r="F43" s="451">
        <v>13.73</v>
      </c>
      <c r="G43" s="451">
        <v>13.86</v>
      </c>
      <c r="H43" s="451">
        <v>13.83</v>
      </c>
      <c r="I43" s="451">
        <v>13.83</v>
      </c>
      <c r="J43" s="451">
        <v>13.92</v>
      </c>
      <c r="K43" s="451">
        <v>14.14</v>
      </c>
      <c r="L43" s="451">
        <v>14.06</v>
      </c>
      <c r="M43" s="451">
        <v>14.07</v>
      </c>
      <c r="N43" s="451">
        <v>13.72</v>
      </c>
      <c r="O43" s="451">
        <v>13.64</v>
      </c>
      <c r="P43" s="451">
        <v>13.76</v>
      </c>
      <c r="Q43" s="451">
        <v>14.41</v>
      </c>
      <c r="R43" s="451">
        <v>14.57</v>
      </c>
      <c r="S43" s="451">
        <v>14.89</v>
      </c>
      <c r="T43" s="451">
        <v>15.3</v>
      </c>
      <c r="U43" s="451">
        <v>15.31</v>
      </c>
      <c r="V43" s="451">
        <v>15.82</v>
      </c>
      <c r="W43" s="451">
        <v>16.190000000000001</v>
      </c>
      <c r="X43" s="451">
        <v>15.99</v>
      </c>
      <c r="Y43" s="451">
        <v>15.55</v>
      </c>
      <c r="Z43" s="451">
        <v>14.94</v>
      </c>
      <c r="AA43" s="451">
        <v>15.47</v>
      </c>
      <c r="AB43" s="451">
        <v>15.98</v>
      </c>
      <c r="AC43" s="451">
        <v>16.04</v>
      </c>
      <c r="AD43" s="451">
        <v>16.100000000000001</v>
      </c>
      <c r="AE43" s="451">
        <v>16.14</v>
      </c>
      <c r="AF43" s="451">
        <v>16.09</v>
      </c>
      <c r="AG43" s="451">
        <v>15.86</v>
      </c>
      <c r="AH43" s="451">
        <v>15.91</v>
      </c>
      <c r="AI43" s="451">
        <v>16.27</v>
      </c>
      <c r="AJ43" s="451">
        <v>16.48</v>
      </c>
      <c r="AK43" s="451">
        <v>16.190000000000001</v>
      </c>
      <c r="AL43" s="451">
        <v>15.69</v>
      </c>
      <c r="AM43" s="451">
        <v>15.47</v>
      </c>
      <c r="AN43" s="451">
        <v>16.12</v>
      </c>
      <c r="AO43" s="451">
        <v>16.690000000000001</v>
      </c>
      <c r="AP43" s="451">
        <v>16.88</v>
      </c>
      <c r="AQ43" s="451">
        <v>16.43</v>
      </c>
      <c r="AR43" s="451">
        <v>16.420000000000002</v>
      </c>
      <c r="AS43" s="451">
        <v>16.63</v>
      </c>
      <c r="AT43" s="451">
        <v>16.63</v>
      </c>
      <c r="AU43" s="451">
        <v>16.829999999999998</v>
      </c>
      <c r="AV43" s="451">
        <v>16.940000000000001</v>
      </c>
      <c r="AW43" s="451">
        <v>17.010000000000002</v>
      </c>
      <c r="AX43" s="451">
        <v>16.144110000000001</v>
      </c>
      <c r="AY43" s="920">
        <v>15.78745</v>
      </c>
      <c r="AZ43" s="374">
        <v>16.36103</v>
      </c>
      <c r="BA43" s="374">
        <v>17.008859999999999</v>
      </c>
      <c r="BB43" s="374">
        <v>17.35643</v>
      </c>
      <c r="BC43" s="374">
        <v>16.97888</v>
      </c>
      <c r="BD43" s="374">
        <v>17.001249999999999</v>
      </c>
      <c r="BE43" s="374">
        <v>17.028379999999999</v>
      </c>
      <c r="BF43" s="374">
        <v>17.086780000000001</v>
      </c>
      <c r="BG43" s="374">
        <v>17.44454</v>
      </c>
      <c r="BH43" s="374">
        <v>17.473669999999998</v>
      </c>
      <c r="BI43" s="374">
        <v>17.548999999999999</v>
      </c>
      <c r="BJ43" s="374">
        <v>16.666</v>
      </c>
      <c r="BK43" s="374">
        <v>16.570979999999999</v>
      </c>
      <c r="BL43" s="374">
        <v>17.018699999999999</v>
      </c>
      <c r="BM43" s="374">
        <v>17.571840000000002</v>
      </c>
      <c r="BN43" s="374">
        <v>18.048310000000001</v>
      </c>
      <c r="BO43" s="374">
        <v>17.552420000000001</v>
      </c>
      <c r="BP43" s="374">
        <v>17.57546</v>
      </c>
      <c r="BQ43" s="374">
        <v>17.590499999999999</v>
      </c>
      <c r="BR43" s="374">
        <v>17.639900000000001</v>
      </c>
      <c r="BS43" s="374">
        <v>17.965959999999999</v>
      </c>
      <c r="BT43" s="374">
        <v>17.867640000000002</v>
      </c>
      <c r="BU43" s="374">
        <v>18.019549999999999</v>
      </c>
      <c r="BV43" s="374">
        <v>17.091270000000002</v>
      </c>
    </row>
    <row r="44" spans="1:74" ht="11.05" customHeight="1" x14ac:dyDescent="0.2">
      <c r="A44" s="29" t="s">
        <v>2</v>
      </c>
      <c r="B44" s="468" t="s">
        <v>1006</v>
      </c>
      <c r="C44" s="451">
        <v>10.27</v>
      </c>
      <c r="D44" s="451">
        <v>11.36</v>
      </c>
      <c r="E44" s="451">
        <v>11.08</v>
      </c>
      <c r="F44" s="451">
        <v>10.87</v>
      </c>
      <c r="G44" s="451">
        <v>10.86</v>
      </c>
      <c r="H44" s="451">
        <v>11.33</v>
      </c>
      <c r="I44" s="451">
        <v>11.46</v>
      </c>
      <c r="J44" s="451">
        <v>11.52</v>
      </c>
      <c r="K44" s="451">
        <v>11.65</v>
      </c>
      <c r="L44" s="451">
        <v>11.52</v>
      </c>
      <c r="M44" s="451">
        <v>11.29</v>
      </c>
      <c r="N44" s="451">
        <v>11.15</v>
      </c>
      <c r="O44" s="451">
        <v>11.26</v>
      </c>
      <c r="P44" s="451">
        <v>11.66</v>
      </c>
      <c r="Q44" s="451">
        <v>11.65</v>
      </c>
      <c r="R44" s="451">
        <v>11.82</v>
      </c>
      <c r="S44" s="451">
        <v>12</v>
      </c>
      <c r="T44" s="451">
        <v>12.75</v>
      </c>
      <c r="U44" s="451">
        <v>13.02</v>
      </c>
      <c r="V44" s="451">
        <v>13.41</v>
      </c>
      <c r="W44" s="451">
        <v>13.28</v>
      </c>
      <c r="X44" s="451">
        <v>12.89</v>
      </c>
      <c r="Y44" s="451">
        <v>12.33</v>
      </c>
      <c r="Z44" s="451">
        <v>12.28</v>
      </c>
      <c r="AA44" s="451">
        <v>12.61</v>
      </c>
      <c r="AB44" s="451">
        <v>12.53</v>
      </c>
      <c r="AC44" s="451">
        <v>12.36</v>
      </c>
      <c r="AD44" s="451">
        <v>12.08</v>
      </c>
      <c r="AE44" s="451">
        <v>12.16</v>
      </c>
      <c r="AF44" s="451">
        <v>12.63</v>
      </c>
      <c r="AG44" s="451">
        <v>12.91</v>
      </c>
      <c r="AH44" s="451">
        <v>13.08</v>
      </c>
      <c r="AI44" s="451">
        <v>13.07</v>
      </c>
      <c r="AJ44" s="451">
        <v>12.73</v>
      </c>
      <c r="AK44" s="451">
        <v>12.43</v>
      </c>
      <c r="AL44" s="451">
        <v>12.24</v>
      </c>
      <c r="AM44" s="451">
        <v>12.59</v>
      </c>
      <c r="AN44" s="451">
        <v>12.75</v>
      </c>
      <c r="AO44" s="451">
        <v>12.73</v>
      </c>
      <c r="AP44" s="451">
        <v>12.63</v>
      </c>
      <c r="AQ44" s="451">
        <v>12.48</v>
      </c>
      <c r="AR44" s="451">
        <v>13.07</v>
      </c>
      <c r="AS44" s="451">
        <v>13.58</v>
      </c>
      <c r="AT44" s="451">
        <v>13.39</v>
      </c>
      <c r="AU44" s="451">
        <v>13.47</v>
      </c>
      <c r="AV44" s="451">
        <v>13.2</v>
      </c>
      <c r="AW44" s="451">
        <v>12.22</v>
      </c>
      <c r="AX44" s="451">
        <v>12.16464</v>
      </c>
      <c r="AY44" s="920">
        <v>12.52857</v>
      </c>
      <c r="AZ44" s="374">
        <v>12.81794</v>
      </c>
      <c r="BA44" s="374">
        <v>12.90523</v>
      </c>
      <c r="BB44" s="374">
        <v>12.930289999999999</v>
      </c>
      <c r="BC44" s="374">
        <v>12.888210000000001</v>
      </c>
      <c r="BD44" s="374">
        <v>13.56662</v>
      </c>
      <c r="BE44" s="374">
        <v>14.039289999999999</v>
      </c>
      <c r="BF44" s="374">
        <v>13.88898</v>
      </c>
      <c r="BG44" s="374">
        <v>13.994590000000001</v>
      </c>
      <c r="BH44" s="374">
        <v>13.670949999999999</v>
      </c>
      <c r="BI44" s="374">
        <v>12.671250000000001</v>
      </c>
      <c r="BJ44" s="374">
        <v>12.5755</v>
      </c>
      <c r="BK44" s="374">
        <v>12.957000000000001</v>
      </c>
      <c r="BL44" s="374">
        <v>13.141019999999999</v>
      </c>
      <c r="BM44" s="374">
        <v>13.252829999999999</v>
      </c>
      <c r="BN44" s="374">
        <v>13.30457</v>
      </c>
      <c r="BO44" s="374">
        <v>13.258839999999999</v>
      </c>
      <c r="BP44" s="374">
        <v>13.93285</v>
      </c>
      <c r="BQ44" s="374">
        <v>14.395630000000001</v>
      </c>
      <c r="BR44" s="374">
        <v>14.22174</v>
      </c>
      <c r="BS44" s="374">
        <v>14.311450000000001</v>
      </c>
      <c r="BT44" s="374">
        <v>13.97142</v>
      </c>
      <c r="BU44" s="374">
        <v>12.90042</v>
      </c>
      <c r="BV44" s="374">
        <v>12.81981</v>
      </c>
    </row>
    <row r="45" spans="1:74" ht="11.05" customHeight="1" x14ac:dyDescent="0.2">
      <c r="A45" s="29" t="s">
        <v>1</v>
      </c>
      <c r="B45" s="468" t="s">
        <v>1005</v>
      </c>
      <c r="C45" s="451">
        <v>6.32</v>
      </c>
      <c r="D45" s="451">
        <v>7.75</v>
      </c>
      <c r="E45" s="451">
        <v>6.98</v>
      </c>
      <c r="F45" s="451">
        <v>6.7</v>
      </c>
      <c r="G45" s="451">
        <v>6.65</v>
      </c>
      <c r="H45" s="451">
        <v>7.22</v>
      </c>
      <c r="I45" s="451">
        <v>7.42</v>
      </c>
      <c r="J45" s="451">
        <v>7.54</v>
      </c>
      <c r="K45" s="451">
        <v>7.61</v>
      </c>
      <c r="L45" s="451">
        <v>7.44</v>
      </c>
      <c r="M45" s="451">
        <v>7.37</v>
      </c>
      <c r="N45" s="451">
        <v>7.06</v>
      </c>
      <c r="O45" s="451">
        <v>7.19</v>
      </c>
      <c r="P45" s="451">
        <v>7.28</v>
      </c>
      <c r="Q45" s="451">
        <v>7.37</v>
      </c>
      <c r="R45" s="451">
        <v>7.7</v>
      </c>
      <c r="S45" s="451">
        <v>8.25</v>
      </c>
      <c r="T45" s="451">
        <v>8.85</v>
      </c>
      <c r="U45" s="451">
        <v>9.31</v>
      </c>
      <c r="V45" s="451">
        <v>9.3800000000000008</v>
      </c>
      <c r="W45" s="451">
        <v>9.06</v>
      </c>
      <c r="X45" s="451">
        <v>8.4499999999999993</v>
      </c>
      <c r="Y45" s="451">
        <v>8.14</v>
      </c>
      <c r="Z45" s="451">
        <v>8.5</v>
      </c>
      <c r="AA45" s="451">
        <v>8.18</v>
      </c>
      <c r="AB45" s="451">
        <v>8.01</v>
      </c>
      <c r="AC45" s="451">
        <v>7.8</v>
      </c>
      <c r="AD45" s="451">
        <v>7.51</v>
      </c>
      <c r="AE45" s="451">
        <v>7.64</v>
      </c>
      <c r="AF45" s="451">
        <v>8.11</v>
      </c>
      <c r="AG45" s="451">
        <v>8.36</v>
      </c>
      <c r="AH45" s="451">
        <v>8.9</v>
      </c>
      <c r="AI45" s="451">
        <v>8.43</v>
      </c>
      <c r="AJ45" s="451">
        <v>8.01</v>
      </c>
      <c r="AK45" s="451">
        <v>7.79</v>
      </c>
      <c r="AL45" s="451">
        <v>7.61</v>
      </c>
      <c r="AM45" s="451">
        <v>8.1</v>
      </c>
      <c r="AN45" s="451">
        <v>7.79</v>
      </c>
      <c r="AO45" s="451">
        <v>7.68</v>
      </c>
      <c r="AP45" s="451">
        <v>7.77</v>
      </c>
      <c r="AQ45" s="451">
        <v>7.88</v>
      </c>
      <c r="AR45" s="451">
        <v>8.4</v>
      </c>
      <c r="AS45" s="451">
        <v>8.81</v>
      </c>
      <c r="AT45" s="451">
        <v>8.7200000000000006</v>
      </c>
      <c r="AU45" s="451">
        <v>8.51</v>
      </c>
      <c r="AV45" s="451">
        <v>8.2100000000000009</v>
      </c>
      <c r="AW45" s="451">
        <v>7.89</v>
      </c>
      <c r="AX45" s="451">
        <v>7.7634679999999996</v>
      </c>
      <c r="AY45" s="920">
        <v>8.1486000000000001</v>
      </c>
      <c r="AZ45" s="374">
        <v>8.2024530000000002</v>
      </c>
      <c r="BA45" s="374">
        <v>8.0679820000000007</v>
      </c>
      <c r="BB45" s="374">
        <v>8.1596209999999996</v>
      </c>
      <c r="BC45" s="374">
        <v>8.0441660000000006</v>
      </c>
      <c r="BD45" s="374">
        <v>8.5520840000000007</v>
      </c>
      <c r="BE45" s="374">
        <v>8.9650630000000007</v>
      </c>
      <c r="BF45" s="374">
        <v>8.8853960000000001</v>
      </c>
      <c r="BG45" s="374">
        <v>8.6697100000000002</v>
      </c>
      <c r="BH45" s="374">
        <v>8.2595500000000008</v>
      </c>
      <c r="BI45" s="374">
        <v>8.0669690000000003</v>
      </c>
      <c r="BJ45" s="374">
        <v>7.9634900000000002</v>
      </c>
      <c r="BK45" s="374">
        <v>8.1170860000000005</v>
      </c>
      <c r="BL45" s="374">
        <v>8.3321550000000002</v>
      </c>
      <c r="BM45" s="374">
        <v>8.1198110000000003</v>
      </c>
      <c r="BN45" s="374">
        <v>8.1941550000000003</v>
      </c>
      <c r="BO45" s="374">
        <v>8.0719119999999993</v>
      </c>
      <c r="BP45" s="374">
        <v>8.5915769999999991</v>
      </c>
      <c r="BQ45" s="374">
        <v>9.0126120000000007</v>
      </c>
      <c r="BR45" s="374">
        <v>8.9209119999999995</v>
      </c>
      <c r="BS45" s="374">
        <v>8.7070050000000005</v>
      </c>
      <c r="BT45" s="374">
        <v>8.2869460000000004</v>
      </c>
      <c r="BU45" s="374">
        <v>8.1147220000000004</v>
      </c>
      <c r="BV45" s="374">
        <v>8.0028769999999998</v>
      </c>
    </row>
    <row r="46" spans="1:74" ht="11.05" customHeight="1" x14ac:dyDescent="0.2">
      <c r="A46" s="29"/>
      <c r="B46" s="404" t="s">
        <v>1411</v>
      </c>
      <c r="C46" s="451"/>
      <c r="D46" s="451"/>
      <c r="E46" s="451"/>
      <c r="F46" s="451"/>
      <c r="G46" s="451"/>
      <c r="H46" s="451"/>
      <c r="I46" s="451"/>
      <c r="J46" s="451"/>
      <c r="K46" s="451"/>
      <c r="L46" s="451"/>
      <c r="M46" s="451"/>
      <c r="N46" s="451"/>
      <c r="O46" s="451"/>
      <c r="P46" s="451"/>
      <c r="Q46" s="451"/>
      <c r="R46" s="451"/>
      <c r="S46" s="451"/>
      <c r="T46" s="451"/>
      <c r="U46" s="451"/>
      <c r="V46" s="451"/>
      <c r="W46" s="451"/>
      <c r="X46" s="451"/>
      <c r="Y46" s="451"/>
      <c r="Z46" s="451"/>
      <c r="AA46" s="451"/>
      <c r="AB46" s="451"/>
      <c r="AC46" s="451"/>
      <c r="AD46" s="451"/>
      <c r="AE46" s="451"/>
      <c r="AF46" s="451"/>
      <c r="AG46" s="451"/>
      <c r="AH46" s="451"/>
      <c r="AI46" s="451"/>
      <c r="AJ46" s="451"/>
      <c r="AK46" s="451"/>
      <c r="AL46" s="451"/>
      <c r="AM46" s="451"/>
      <c r="AN46" s="451"/>
      <c r="AO46" s="451"/>
      <c r="AP46" s="451"/>
      <c r="AQ46" s="451"/>
      <c r="AR46" s="451"/>
      <c r="AS46" s="451"/>
      <c r="AT46" s="451"/>
      <c r="AU46" s="451"/>
      <c r="AV46" s="451"/>
      <c r="AW46" s="451"/>
      <c r="AX46" s="451"/>
      <c r="AY46" s="920"/>
      <c r="AZ46" s="374"/>
      <c r="BA46" s="374"/>
      <c r="BB46" s="374"/>
      <c r="BC46" s="374"/>
      <c r="BD46" s="374"/>
      <c r="BE46" s="374"/>
      <c r="BF46" s="374"/>
      <c r="BG46" s="374"/>
      <c r="BH46" s="374"/>
      <c r="BI46" s="374"/>
      <c r="BJ46" s="374"/>
      <c r="BK46" s="374"/>
      <c r="BL46" s="374"/>
      <c r="BM46" s="374"/>
      <c r="BN46" s="374"/>
      <c r="BO46" s="374"/>
      <c r="BP46" s="374"/>
      <c r="BQ46" s="374"/>
      <c r="BR46" s="374"/>
      <c r="BS46" s="374"/>
      <c r="BT46" s="374"/>
      <c r="BU46" s="374"/>
      <c r="BV46" s="374"/>
    </row>
    <row r="47" spans="1:74" ht="11.05" customHeight="1" x14ac:dyDescent="0.2">
      <c r="A47" s="29" t="s">
        <v>589</v>
      </c>
      <c r="B47" s="468" t="s">
        <v>1010</v>
      </c>
      <c r="C47" s="451">
        <v>24.018750000000001</v>
      </c>
      <c r="D47" s="451">
        <v>1799.8074375000001</v>
      </c>
      <c r="E47" s="451">
        <v>25.184999999999999</v>
      </c>
      <c r="F47" s="451">
        <v>34.378835227000003</v>
      </c>
      <c r="G47" s="451">
        <v>27.785406250000001</v>
      </c>
      <c r="H47" s="451">
        <v>57.045994317999998</v>
      </c>
      <c r="I47" s="451">
        <v>53.374345237999997</v>
      </c>
      <c r="J47" s="451">
        <v>50.332357954999999</v>
      </c>
      <c r="K47" s="451">
        <v>53.211666667000003</v>
      </c>
      <c r="L47" s="451">
        <v>68.042708332999993</v>
      </c>
      <c r="M47" s="451">
        <v>47.288184524000002</v>
      </c>
      <c r="N47" s="451">
        <v>34.028016303999998</v>
      </c>
      <c r="O47" s="451">
        <v>37.020238095000003</v>
      </c>
      <c r="P47" s="451">
        <v>45.358343750000003</v>
      </c>
      <c r="Q47" s="451">
        <v>45.798532608999999</v>
      </c>
      <c r="R47" s="451">
        <v>61.274136904999999</v>
      </c>
      <c r="S47" s="451">
        <v>89.660505951999994</v>
      </c>
      <c r="T47" s="451">
        <v>98.627159090999996</v>
      </c>
      <c r="U47" s="451">
        <v>181.97046875000001</v>
      </c>
      <c r="V47" s="451">
        <v>128.60089674</v>
      </c>
      <c r="W47" s="451">
        <v>81.564553571000005</v>
      </c>
      <c r="X47" s="451">
        <v>55.301666666999999</v>
      </c>
      <c r="Y47" s="451">
        <v>50.543125000000003</v>
      </c>
      <c r="Z47" s="451">
        <v>53.196369048000001</v>
      </c>
      <c r="AA47" s="451">
        <v>31.211279762</v>
      </c>
      <c r="AB47" s="451">
        <v>25.3151875</v>
      </c>
      <c r="AC47" s="451">
        <v>27.626005435</v>
      </c>
      <c r="AD47" s="451">
        <v>27.627031250000002</v>
      </c>
      <c r="AE47" s="451">
        <v>34.649261363999997</v>
      </c>
      <c r="AF47" s="451">
        <v>109.52284091</v>
      </c>
      <c r="AG47" s="451">
        <v>73.906562500000007</v>
      </c>
      <c r="AH47" s="451">
        <v>377.17500000000001</v>
      </c>
      <c r="AI47" s="451">
        <v>115.35753124999999</v>
      </c>
      <c r="AJ47" s="451">
        <v>42.604119318000002</v>
      </c>
      <c r="AK47" s="451">
        <v>36.419196429000003</v>
      </c>
      <c r="AL47" s="451">
        <v>22.53034375</v>
      </c>
      <c r="AM47" s="451">
        <v>57.936250000000001</v>
      </c>
      <c r="AN47" s="451">
        <v>16.405684524000002</v>
      </c>
      <c r="AO47" s="451">
        <v>23.238630952000001</v>
      </c>
      <c r="AP47" s="451">
        <v>25.823977273000001</v>
      </c>
      <c r="AQ47" s="451">
        <v>58.941960227000003</v>
      </c>
      <c r="AR47" s="451">
        <v>35.060281250000003</v>
      </c>
      <c r="AS47" s="451">
        <v>26.182159090999999</v>
      </c>
      <c r="AT47" s="451">
        <v>47.939232955000001</v>
      </c>
      <c r="AU47" s="451">
        <v>26.499749999999999</v>
      </c>
      <c r="AV47" s="451">
        <v>31.440353260999998</v>
      </c>
      <c r="AW47" s="451">
        <v>26.479375000000001</v>
      </c>
      <c r="AX47" s="451">
        <v>27.689196428999999</v>
      </c>
      <c r="AY47" s="920">
        <v>36.455198864000003</v>
      </c>
      <c r="AZ47" s="374">
        <v>26.907699999999998</v>
      </c>
      <c r="BA47" s="374">
        <v>21.874919999999999</v>
      </c>
      <c r="BB47" s="374">
        <v>24.173459999999999</v>
      </c>
      <c r="BC47" s="374">
        <v>27.27262</v>
      </c>
      <c r="BD47" s="374">
        <v>27.999400000000001</v>
      </c>
      <c r="BE47" s="374">
        <v>32.874470000000002</v>
      </c>
      <c r="BF47" s="374">
        <v>35.886760000000002</v>
      </c>
      <c r="BG47" s="374">
        <v>32.602919999999997</v>
      </c>
      <c r="BH47" s="374">
        <v>28.248609999999999</v>
      </c>
      <c r="BI47" s="374">
        <v>28.38898</v>
      </c>
      <c r="BJ47" s="374">
        <v>33.573279999999997</v>
      </c>
      <c r="BK47" s="374">
        <v>31.79494</v>
      </c>
      <c r="BL47" s="374">
        <v>31.272210000000001</v>
      </c>
      <c r="BM47" s="374">
        <v>20.18336</v>
      </c>
      <c r="BN47" s="374">
        <v>24.15729</v>
      </c>
      <c r="BO47" s="374">
        <v>26.588709999999999</v>
      </c>
      <c r="BP47" s="374">
        <v>28.000499999999999</v>
      </c>
      <c r="BQ47" s="374">
        <v>30.799630000000001</v>
      </c>
      <c r="BR47" s="374">
        <v>35.880229999999997</v>
      </c>
      <c r="BS47" s="374">
        <v>29.876159999999999</v>
      </c>
      <c r="BT47" s="374">
        <v>25.34179</v>
      </c>
      <c r="BU47" s="374">
        <v>26.574780000000001</v>
      </c>
      <c r="BV47" s="374">
        <v>32.165329999999997</v>
      </c>
    </row>
    <row r="48" spans="1:74" ht="11.05" customHeight="1" x14ac:dyDescent="0.2">
      <c r="A48" s="29" t="s">
        <v>590</v>
      </c>
      <c r="B48" s="468" t="s">
        <v>1011</v>
      </c>
      <c r="C48" s="451">
        <v>33.217081425000003</v>
      </c>
      <c r="D48" s="451">
        <v>71.090110207999999</v>
      </c>
      <c r="E48" s="451">
        <v>29.914477175999998</v>
      </c>
      <c r="F48" s="451">
        <v>28.044656562</v>
      </c>
      <c r="G48" s="451">
        <v>26.591761300000002</v>
      </c>
      <c r="H48" s="451">
        <v>56.061992861</v>
      </c>
      <c r="I48" s="451">
        <v>78.892639183</v>
      </c>
      <c r="J48" s="451">
        <v>65.082290889000006</v>
      </c>
      <c r="K48" s="451">
        <v>72.090007025000006</v>
      </c>
      <c r="L48" s="451">
        <v>57.888162043000001</v>
      </c>
      <c r="M48" s="451">
        <v>60.137516400000003</v>
      </c>
      <c r="N48" s="451">
        <v>63.397979542999998</v>
      </c>
      <c r="O48" s="451">
        <v>52.502912774999999</v>
      </c>
      <c r="P48" s="451">
        <v>42.160836432000004</v>
      </c>
      <c r="Q48" s="451">
        <v>40.941233681</v>
      </c>
      <c r="R48" s="451">
        <v>53.028571587000002</v>
      </c>
      <c r="S48" s="451">
        <v>57.101920649999997</v>
      </c>
      <c r="T48" s="451">
        <v>70.883371827000005</v>
      </c>
      <c r="U48" s="451">
        <v>82.301034999999999</v>
      </c>
      <c r="V48" s="451">
        <v>113.88414014</v>
      </c>
      <c r="W48" s="451">
        <v>133.89192188000001</v>
      </c>
      <c r="X48" s="451">
        <v>65.326257956999996</v>
      </c>
      <c r="Y48" s="451">
        <v>82.952213325000002</v>
      </c>
      <c r="Z48" s="451">
        <v>257.10885553000003</v>
      </c>
      <c r="AA48" s="451">
        <v>144.56550315000001</v>
      </c>
      <c r="AB48" s="451">
        <v>68.92131474</v>
      </c>
      <c r="AC48" s="451">
        <v>64.127105301</v>
      </c>
      <c r="AD48" s="451">
        <v>46.354542950000003</v>
      </c>
      <c r="AE48" s="451">
        <v>18.098112667999999</v>
      </c>
      <c r="AF48" s="451">
        <v>25.537256058000001</v>
      </c>
      <c r="AG48" s="451">
        <v>79.269368025000006</v>
      </c>
      <c r="AH48" s="451">
        <v>87.155469397999994</v>
      </c>
      <c r="AI48" s="451">
        <v>36.350401325</v>
      </c>
      <c r="AJ48" s="451">
        <v>54.557046538000002</v>
      </c>
      <c r="AK48" s="451">
        <v>51.697415024999998</v>
      </c>
      <c r="AL48" s="451">
        <v>45.374193124999998</v>
      </c>
      <c r="AM48" s="451">
        <v>62.807229904000003</v>
      </c>
      <c r="AN48" s="451">
        <v>29.2941401</v>
      </c>
      <c r="AO48" s="451">
        <v>8.1378612260000001</v>
      </c>
      <c r="AP48" s="451">
        <v>-8.0206129808000001E-2</v>
      </c>
      <c r="AQ48" s="451">
        <v>3.3027552644</v>
      </c>
      <c r="AR48" s="451">
        <v>20.680497825</v>
      </c>
      <c r="AS48" s="451">
        <v>51.756776682999998</v>
      </c>
      <c r="AT48" s="451">
        <v>39.827738101999998</v>
      </c>
      <c r="AU48" s="451">
        <v>37.786145832999999</v>
      </c>
      <c r="AV48" s="451">
        <v>35.272231898000001</v>
      </c>
      <c r="AW48" s="451">
        <v>30.885471800000001</v>
      </c>
      <c r="AX48" s="451">
        <v>39.797897775000003</v>
      </c>
      <c r="AY48" s="920">
        <v>36.709777860999999</v>
      </c>
      <c r="AZ48" s="374">
        <v>37.778089999999999</v>
      </c>
      <c r="BA48" s="374">
        <v>37.954569999999997</v>
      </c>
      <c r="BB48" s="374">
        <v>37.16113</v>
      </c>
      <c r="BC48" s="374">
        <v>36.243839999999999</v>
      </c>
      <c r="BD48" s="374">
        <v>38.308790000000002</v>
      </c>
      <c r="BE48" s="374">
        <v>43.581949999999999</v>
      </c>
      <c r="BF48" s="374">
        <v>49.851770000000002</v>
      </c>
      <c r="BG48" s="374">
        <v>46.316929999999999</v>
      </c>
      <c r="BH48" s="374">
        <v>44.929319999999997</v>
      </c>
      <c r="BI48" s="374">
        <v>45.986739999999998</v>
      </c>
      <c r="BJ48" s="374">
        <v>50.317120000000003</v>
      </c>
      <c r="BK48" s="374">
        <v>53.73321</v>
      </c>
      <c r="BL48" s="374">
        <v>47.48415</v>
      </c>
      <c r="BM48" s="374">
        <v>40.001820000000002</v>
      </c>
      <c r="BN48" s="374">
        <v>35.500660000000003</v>
      </c>
      <c r="BO48" s="374">
        <v>35.736840000000001</v>
      </c>
      <c r="BP48" s="374">
        <v>37.681420000000003</v>
      </c>
      <c r="BQ48" s="374">
        <v>44.473709999999997</v>
      </c>
      <c r="BR48" s="374">
        <v>49.34516</v>
      </c>
      <c r="BS48" s="374">
        <v>46.988460000000003</v>
      </c>
      <c r="BT48" s="374">
        <v>45.747070000000001</v>
      </c>
      <c r="BU48" s="374">
        <v>47.081879999999998</v>
      </c>
      <c r="BV48" s="374">
        <v>51.516309999999997</v>
      </c>
    </row>
    <row r="49" spans="1:74" ht="11.05" customHeight="1" x14ac:dyDescent="0.2">
      <c r="A49" s="29" t="s">
        <v>591</v>
      </c>
      <c r="B49" s="468" t="s">
        <v>1012</v>
      </c>
      <c r="C49" s="451">
        <v>44.719406249999999</v>
      </c>
      <c r="D49" s="451">
        <v>82.899968749999999</v>
      </c>
      <c r="E49" s="451">
        <v>38.155190216999998</v>
      </c>
      <c r="F49" s="451">
        <v>28.054403408999999</v>
      </c>
      <c r="G49" s="451">
        <v>27.8174375</v>
      </c>
      <c r="H49" s="451">
        <v>45.140852273</v>
      </c>
      <c r="I49" s="451">
        <v>43.933898810000002</v>
      </c>
      <c r="J49" s="451">
        <v>59.844772726999999</v>
      </c>
      <c r="K49" s="451">
        <v>53.940982142999999</v>
      </c>
      <c r="L49" s="451">
        <v>65.724791667000005</v>
      </c>
      <c r="M49" s="451">
        <v>60.772500000000001</v>
      </c>
      <c r="N49" s="451">
        <v>70.740190217000006</v>
      </c>
      <c r="O49" s="451">
        <v>159.59824405000001</v>
      </c>
      <c r="P49" s="451">
        <v>121.0331875</v>
      </c>
      <c r="Q49" s="451">
        <v>68.807554347999996</v>
      </c>
      <c r="R49" s="451">
        <v>67.538928571</v>
      </c>
      <c r="S49" s="451">
        <v>78.202351190000002</v>
      </c>
      <c r="T49" s="451">
        <v>74.099318182000005</v>
      </c>
      <c r="U49" s="451">
        <v>109.34878125</v>
      </c>
      <c r="V49" s="451">
        <v>116.34991848</v>
      </c>
      <c r="W49" s="451">
        <v>71.719553571000006</v>
      </c>
      <c r="X49" s="451">
        <v>58.917619047999999</v>
      </c>
      <c r="Y49" s="451">
        <v>66.569880952000005</v>
      </c>
      <c r="Z49" s="451">
        <v>116.82470238000001</v>
      </c>
      <c r="AA49" s="451">
        <v>55.820833333000003</v>
      </c>
      <c r="AB49" s="451">
        <v>64.519656249999997</v>
      </c>
      <c r="AC49" s="451">
        <v>37.555407609</v>
      </c>
      <c r="AD49" s="451">
        <v>31.68103125</v>
      </c>
      <c r="AE49" s="451">
        <v>28.045767045000002</v>
      </c>
      <c r="AF49" s="451">
        <v>37.936647727</v>
      </c>
      <c r="AG49" s="451">
        <v>54.796999999999997</v>
      </c>
      <c r="AH49" s="451">
        <v>29.175000000000001</v>
      </c>
      <c r="AI49" s="451">
        <v>37.270031250000002</v>
      </c>
      <c r="AJ49" s="451">
        <v>30.244857955000001</v>
      </c>
      <c r="AK49" s="451">
        <v>43.701071429000002</v>
      </c>
      <c r="AL49" s="451">
        <v>45.577468750000001</v>
      </c>
      <c r="AM49" s="451">
        <v>77.437670455000003</v>
      </c>
      <c r="AN49" s="451">
        <v>38.760684523999998</v>
      </c>
      <c r="AO49" s="451">
        <v>26.311726190000002</v>
      </c>
      <c r="AP49" s="451">
        <v>28.124318182</v>
      </c>
      <c r="AQ49" s="451">
        <v>30.207954545</v>
      </c>
      <c r="AR49" s="451">
        <v>45.17</v>
      </c>
      <c r="AS49" s="451">
        <v>60.639744317999998</v>
      </c>
      <c r="AT49" s="451">
        <v>41.292301135999999</v>
      </c>
      <c r="AU49" s="451">
        <v>35.66765625</v>
      </c>
      <c r="AV49" s="451">
        <v>40.456086956999997</v>
      </c>
      <c r="AW49" s="451">
        <v>44.303531249999999</v>
      </c>
      <c r="AX49" s="451">
        <v>90.745148810000003</v>
      </c>
      <c r="AY49" s="920">
        <v>147.42207386000001</v>
      </c>
      <c r="AZ49" s="374">
        <v>138.2236</v>
      </c>
      <c r="BA49" s="374">
        <v>47.13476</v>
      </c>
      <c r="BB49" s="374">
        <v>62.13541</v>
      </c>
      <c r="BC49" s="374">
        <v>45.377609999999997</v>
      </c>
      <c r="BD49" s="374">
        <v>60.453409999999998</v>
      </c>
      <c r="BE49" s="374">
        <v>60.313690000000001</v>
      </c>
      <c r="BF49" s="374">
        <v>58.410919999999997</v>
      </c>
      <c r="BG49" s="374">
        <v>64.549189999999996</v>
      </c>
      <c r="BH49" s="374">
        <v>52.53293</v>
      </c>
      <c r="BI49" s="374">
        <v>43.937690000000003</v>
      </c>
      <c r="BJ49" s="374">
        <v>66.264189999999999</v>
      </c>
      <c r="BK49" s="374">
        <v>84.930589999999995</v>
      </c>
      <c r="BL49" s="374">
        <v>59.22551</v>
      </c>
      <c r="BM49" s="374">
        <v>48.382989999999999</v>
      </c>
      <c r="BN49" s="374">
        <v>45.315820000000002</v>
      </c>
      <c r="BO49" s="374">
        <v>37.207470000000001</v>
      </c>
      <c r="BP49" s="374">
        <v>56.951599999999999</v>
      </c>
      <c r="BQ49" s="374">
        <v>57.562449999999998</v>
      </c>
      <c r="BR49" s="374">
        <v>55.613990000000001</v>
      </c>
      <c r="BS49" s="374">
        <v>54.92774</v>
      </c>
      <c r="BT49" s="374">
        <v>51.439540000000001</v>
      </c>
      <c r="BU49" s="374">
        <v>44.899079999999998</v>
      </c>
      <c r="BV49" s="374">
        <v>57.707949999999997</v>
      </c>
    </row>
    <row r="50" spans="1:74" ht="11.05" customHeight="1" x14ac:dyDescent="0.2">
      <c r="A50" s="29" t="s">
        <v>592</v>
      </c>
      <c r="B50" s="468" t="s">
        <v>1013</v>
      </c>
      <c r="C50" s="451">
        <v>36.211437500000002</v>
      </c>
      <c r="D50" s="451">
        <v>67.407843749999998</v>
      </c>
      <c r="E50" s="451">
        <v>30.600923912999999</v>
      </c>
      <c r="F50" s="451">
        <v>26.744034091</v>
      </c>
      <c r="G50" s="451">
        <v>29.335249999999998</v>
      </c>
      <c r="H50" s="451">
        <v>39.475852273000001</v>
      </c>
      <c r="I50" s="451">
        <v>46.411815476000001</v>
      </c>
      <c r="J50" s="451">
        <v>52.350539773000001</v>
      </c>
      <c r="K50" s="451">
        <v>52.482916666999998</v>
      </c>
      <c r="L50" s="451">
        <v>60.011577381000002</v>
      </c>
      <c r="M50" s="451">
        <v>61.935952381</v>
      </c>
      <c r="N50" s="451">
        <v>50.659864130000003</v>
      </c>
      <c r="O50" s="451">
        <v>143.98764881</v>
      </c>
      <c r="P50" s="451">
        <v>93.698125000000005</v>
      </c>
      <c r="Q50" s="451">
        <v>62.611195651999999</v>
      </c>
      <c r="R50" s="451">
        <v>71.077767856999998</v>
      </c>
      <c r="S50" s="451">
        <v>84.392351189999999</v>
      </c>
      <c r="T50" s="451">
        <v>83.691988636000005</v>
      </c>
      <c r="U50" s="451">
        <v>109.76190625</v>
      </c>
      <c r="V50" s="451">
        <v>118.97173913</v>
      </c>
      <c r="W50" s="451">
        <v>85.382202380999999</v>
      </c>
      <c r="X50" s="451">
        <v>61.397172619000003</v>
      </c>
      <c r="Y50" s="451">
        <v>64.492410714000002</v>
      </c>
      <c r="Z50" s="451">
        <v>105.61160714</v>
      </c>
      <c r="AA50" s="451">
        <v>46.809613095000003</v>
      </c>
      <c r="AB50" s="451">
        <v>50.390749999999997</v>
      </c>
      <c r="AC50" s="451">
        <v>36.755652173999998</v>
      </c>
      <c r="AD50" s="451">
        <v>34.021312500000001</v>
      </c>
      <c r="AE50" s="451">
        <v>28.061335227000001</v>
      </c>
      <c r="AF50" s="451">
        <v>32.064772726999998</v>
      </c>
      <c r="AG50" s="451">
        <v>51.214218750000001</v>
      </c>
      <c r="AH50" s="451">
        <v>31.028614130000001</v>
      </c>
      <c r="AI50" s="451">
        <v>36.109781249999997</v>
      </c>
      <c r="AJ50" s="451">
        <v>31.933551135999998</v>
      </c>
      <c r="AK50" s="451">
        <v>39.123065476000001</v>
      </c>
      <c r="AL50" s="451">
        <v>37.979125000000003</v>
      </c>
      <c r="AM50" s="451">
        <v>70.201789773000002</v>
      </c>
      <c r="AN50" s="451">
        <v>31.658541667000001</v>
      </c>
      <c r="AO50" s="451">
        <v>28.572053571000001</v>
      </c>
      <c r="AP50" s="451">
        <v>28.287784090999999</v>
      </c>
      <c r="AQ50" s="451">
        <v>30.684232954999999</v>
      </c>
      <c r="AR50" s="451">
        <v>42.490906250000002</v>
      </c>
      <c r="AS50" s="451">
        <v>51.186846590999998</v>
      </c>
      <c r="AT50" s="451">
        <v>39.458238635999997</v>
      </c>
      <c r="AU50" s="451">
        <v>35.528093749999996</v>
      </c>
      <c r="AV50" s="451">
        <v>37.723858696000001</v>
      </c>
      <c r="AW50" s="451">
        <v>37.497812500000002</v>
      </c>
      <c r="AX50" s="451">
        <v>77.181339285999996</v>
      </c>
      <c r="AY50" s="920">
        <v>141.15593749999999</v>
      </c>
      <c r="AZ50" s="374">
        <v>42.893369999999997</v>
      </c>
      <c r="BA50" s="374">
        <v>42.846029999999999</v>
      </c>
      <c r="BB50" s="374">
        <v>46.99062</v>
      </c>
      <c r="BC50" s="374">
        <v>44.62547</v>
      </c>
      <c r="BD50" s="374">
        <v>46.75403</v>
      </c>
      <c r="BE50" s="374">
        <v>52.071539999999999</v>
      </c>
      <c r="BF50" s="374">
        <v>53.852510000000002</v>
      </c>
      <c r="BG50" s="374">
        <v>48.510449999999999</v>
      </c>
      <c r="BH50" s="374">
        <v>45.593220000000002</v>
      </c>
      <c r="BI50" s="374">
        <v>51.107610000000001</v>
      </c>
      <c r="BJ50" s="374">
        <v>53.660330000000002</v>
      </c>
      <c r="BK50" s="374">
        <v>59.459209999999999</v>
      </c>
      <c r="BL50" s="374">
        <v>53.795090000000002</v>
      </c>
      <c r="BM50" s="374">
        <v>46.596449999999997</v>
      </c>
      <c r="BN50" s="374">
        <v>45.426960000000001</v>
      </c>
      <c r="BO50" s="374">
        <v>42.651179999999997</v>
      </c>
      <c r="BP50" s="374">
        <v>46.821899999999999</v>
      </c>
      <c r="BQ50" s="374">
        <v>52.627079999999999</v>
      </c>
      <c r="BR50" s="374">
        <v>56.727339999999998</v>
      </c>
      <c r="BS50" s="374">
        <v>48.879069999999999</v>
      </c>
      <c r="BT50" s="374">
        <v>45.131990000000002</v>
      </c>
      <c r="BU50" s="374">
        <v>50.382530000000003</v>
      </c>
      <c r="BV50" s="374">
        <v>53.521340000000002</v>
      </c>
    </row>
    <row r="51" spans="1:74" ht="11.05" customHeight="1" x14ac:dyDescent="0.2">
      <c r="A51" s="29" t="s">
        <v>593</v>
      </c>
      <c r="B51" s="468" t="s">
        <v>1014</v>
      </c>
      <c r="C51" s="451">
        <v>28.593237188</v>
      </c>
      <c r="D51" s="451">
        <v>49.918575562999997</v>
      </c>
      <c r="E51" s="451">
        <v>26.751535841999999</v>
      </c>
      <c r="F51" s="451">
        <v>30.871029118999999</v>
      </c>
      <c r="G51" s="451">
        <v>33.684832499999999</v>
      </c>
      <c r="H51" s="451">
        <v>36.574307585</v>
      </c>
      <c r="I51" s="451">
        <v>44.989227292000002</v>
      </c>
      <c r="J51" s="451">
        <v>54.367788834999999</v>
      </c>
      <c r="K51" s="451">
        <v>54.615349850999998</v>
      </c>
      <c r="L51" s="451">
        <v>70.979155356999996</v>
      </c>
      <c r="M51" s="451">
        <v>72.749910744000005</v>
      </c>
      <c r="N51" s="451">
        <v>43.993958206999999</v>
      </c>
      <c r="O51" s="451">
        <v>73.319438422999994</v>
      </c>
      <c r="P51" s="451">
        <v>53.101617406000003</v>
      </c>
      <c r="Q51" s="451">
        <v>48.560714457000003</v>
      </c>
      <c r="R51" s="451">
        <v>75.350930356999996</v>
      </c>
      <c r="S51" s="451">
        <v>93.500499583000007</v>
      </c>
      <c r="T51" s="451">
        <v>110.14373630999999</v>
      </c>
      <c r="U51" s="451">
        <v>115.37026849999999</v>
      </c>
      <c r="V51" s="451">
        <v>120.03855383</v>
      </c>
      <c r="W51" s="451">
        <v>97.575998987999995</v>
      </c>
      <c r="X51" s="451">
        <v>73.648034374999995</v>
      </c>
      <c r="Y51" s="451">
        <v>61.698989613000002</v>
      </c>
      <c r="Z51" s="451">
        <v>79.460300267999997</v>
      </c>
      <c r="AA51" s="451">
        <v>42.697725505999998</v>
      </c>
      <c r="AB51" s="451">
        <v>35.472524968999998</v>
      </c>
      <c r="AC51" s="451">
        <v>31.303521629999999</v>
      </c>
      <c r="AD51" s="451">
        <v>35.541890905999999</v>
      </c>
      <c r="AE51" s="451">
        <v>36.463730312999999</v>
      </c>
      <c r="AF51" s="451">
        <v>34.214656335000001</v>
      </c>
      <c r="AG51" s="451">
        <v>53.027761593999998</v>
      </c>
      <c r="AH51" s="451">
        <v>36.061768125</v>
      </c>
      <c r="AI51" s="451">
        <v>40.728821406000002</v>
      </c>
      <c r="AJ51" s="451">
        <v>45.312962186999997</v>
      </c>
      <c r="AK51" s="451">
        <v>43.942413274000003</v>
      </c>
      <c r="AL51" s="451">
        <v>37.257233280999998</v>
      </c>
      <c r="AM51" s="451">
        <v>53.034599346999997</v>
      </c>
      <c r="AN51" s="451">
        <v>26.815823244000001</v>
      </c>
      <c r="AO51" s="451">
        <v>27.419240119000001</v>
      </c>
      <c r="AP51" s="451">
        <v>32.152011874999999</v>
      </c>
      <c r="AQ51" s="451">
        <v>40.813777784000003</v>
      </c>
      <c r="AR51" s="451">
        <v>40.277638437</v>
      </c>
      <c r="AS51" s="451">
        <v>62.776141676000002</v>
      </c>
      <c r="AT51" s="451">
        <v>47.141407159000003</v>
      </c>
      <c r="AU51" s="451">
        <v>39.171070530999998</v>
      </c>
      <c r="AV51" s="451">
        <v>41.899773478</v>
      </c>
      <c r="AW51" s="451">
        <v>35.916607499999998</v>
      </c>
      <c r="AX51" s="451">
        <v>41.609876280000002</v>
      </c>
      <c r="AY51" s="920">
        <v>76.040869290000003</v>
      </c>
      <c r="AZ51" s="374">
        <v>46.737819999999999</v>
      </c>
      <c r="BA51" s="374">
        <v>44.667749999999998</v>
      </c>
      <c r="BB51" s="374">
        <v>41.804920000000003</v>
      </c>
      <c r="BC51" s="374">
        <v>41.897219999999997</v>
      </c>
      <c r="BD51" s="374">
        <v>45.018929999999997</v>
      </c>
      <c r="BE51" s="374">
        <v>52.234850000000002</v>
      </c>
      <c r="BF51" s="374">
        <v>56.105330000000002</v>
      </c>
      <c r="BG51" s="374">
        <v>45.901539999999997</v>
      </c>
      <c r="BH51" s="374">
        <v>42.49456</v>
      </c>
      <c r="BI51" s="374">
        <v>44.207740000000001</v>
      </c>
      <c r="BJ51" s="374">
        <v>51.409120000000001</v>
      </c>
      <c r="BK51" s="374">
        <v>56.720140000000001</v>
      </c>
      <c r="BL51" s="374">
        <v>52.56861</v>
      </c>
      <c r="BM51" s="374">
        <v>43.778109999999998</v>
      </c>
      <c r="BN51" s="374">
        <v>41.416110000000003</v>
      </c>
      <c r="BO51" s="374">
        <v>41.832659999999997</v>
      </c>
      <c r="BP51" s="374">
        <v>45.466729999999998</v>
      </c>
      <c r="BQ51" s="374">
        <v>51.2074</v>
      </c>
      <c r="BR51" s="374">
        <v>55.220869999999998</v>
      </c>
      <c r="BS51" s="374">
        <v>46.216749999999998</v>
      </c>
      <c r="BT51" s="374">
        <v>41.665509999999998</v>
      </c>
      <c r="BU51" s="374">
        <v>43.826509999999999</v>
      </c>
      <c r="BV51" s="374">
        <v>52.13984</v>
      </c>
    </row>
    <row r="52" spans="1:74" ht="11.05" customHeight="1" x14ac:dyDescent="0.2">
      <c r="A52" s="29" t="s">
        <v>594</v>
      </c>
      <c r="B52" s="468" t="s">
        <v>1015</v>
      </c>
      <c r="C52" s="451">
        <v>28.408124999999998</v>
      </c>
      <c r="D52" s="451">
        <v>81.056468749999993</v>
      </c>
      <c r="E52" s="451">
        <v>25.448315217000001</v>
      </c>
      <c r="F52" s="451">
        <v>30.087386364</v>
      </c>
      <c r="G52" s="451">
        <v>32.031718750000003</v>
      </c>
      <c r="H52" s="451">
        <v>39.354431818000002</v>
      </c>
      <c r="I52" s="451">
        <v>44.794166666999999</v>
      </c>
      <c r="J52" s="451">
        <v>51.973778408999998</v>
      </c>
      <c r="K52" s="451">
        <v>51.308690476000002</v>
      </c>
      <c r="L52" s="451">
        <v>67.471726189999998</v>
      </c>
      <c r="M52" s="451">
        <v>63.977946428999999</v>
      </c>
      <c r="N52" s="451">
        <v>41.694565216999997</v>
      </c>
      <c r="O52" s="451">
        <v>51.535863095000003</v>
      </c>
      <c r="P52" s="451">
        <v>48.197031250000002</v>
      </c>
      <c r="Q52" s="451">
        <v>43.903233696000001</v>
      </c>
      <c r="R52" s="451">
        <v>68.639732143000003</v>
      </c>
      <c r="S52" s="451">
        <v>91.160416667000007</v>
      </c>
      <c r="T52" s="451">
        <v>107.8190625</v>
      </c>
      <c r="U52" s="451">
        <v>106.0715</v>
      </c>
      <c r="V52" s="451">
        <v>110.22307065</v>
      </c>
      <c r="W52" s="451">
        <v>89.092619048000003</v>
      </c>
      <c r="X52" s="451">
        <v>59.216011905000002</v>
      </c>
      <c r="Y52" s="451">
        <v>53.040148809999998</v>
      </c>
      <c r="Z52" s="451">
        <v>61.347232142999999</v>
      </c>
      <c r="AA52" s="451">
        <v>37.986398809999997</v>
      </c>
      <c r="AB52" s="451">
        <v>29.38415625</v>
      </c>
      <c r="AC52" s="451">
        <v>26.801711956999998</v>
      </c>
      <c r="AD52" s="451">
        <v>26.878562500000001</v>
      </c>
      <c r="AE52" s="451">
        <v>33.739943181999998</v>
      </c>
      <c r="AF52" s="451">
        <v>35.762840908999998</v>
      </c>
      <c r="AG52" s="451">
        <v>46.551218749999997</v>
      </c>
      <c r="AH52" s="451">
        <v>40.552853261000003</v>
      </c>
      <c r="AI52" s="451">
        <v>34.6983125</v>
      </c>
      <c r="AJ52" s="451">
        <v>37.238636364000001</v>
      </c>
      <c r="AK52" s="451">
        <v>33.091041666999999</v>
      </c>
      <c r="AL52" s="451">
        <v>30.4088125</v>
      </c>
      <c r="AM52" s="451">
        <v>50.084630681999997</v>
      </c>
      <c r="AN52" s="451">
        <v>25.216488094999999</v>
      </c>
      <c r="AO52" s="451">
        <v>22.253958333</v>
      </c>
      <c r="AP52" s="451">
        <v>22.691448864000002</v>
      </c>
      <c r="AQ52" s="451">
        <v>29.754289773</v>
      </c>
      <c r="AR52" s="451">
        <v>38.706812499999998</v>
      </c>
      <c r="AS52" s="451">
        <v>41.814034091000003</v>
      </c>
      <c r="AT52" s="451">
        <v>37.952187500000001</v>
      </c>
      <c r="AU52" s="451">
        <v>34.087687500000001</v>
      </c>
      <c r="AV52" s="451">
        <v>30.176902173999999</v>
      </c>
      <c r="AW52" s="451">
        <v>29.287812500000001</v>
      </c>
      <c r="AX52" s="451">
        <v>35.237559523999998</v>
      </c>
      <c r="AY52" s="920">
        <v>52.514857954999997</v>
      </c>
      <c r="AZ52" s="374">
        <v>36.163139999999999</v>
      </c>
      <c r="BA52" s="374">
        <v>35.051090000000002</v>
      </c>
      <c r="BB52" s="374">
        <v>34.784500000000001</v>
      </c>
      <c r="BC52" s="374">
        <v>34.900689999999997</v>
      </c>
      <c r="BD52" s="374">
        <v>37.969239999999999</v>
      </c>
      <c r="BE52" s="374">
        <v>42.100290000000001</v>
      </c>
      <c r="BF52" s="374">
        <v>44.566769999999998</v>
      </c>
      <c r="BG52" s="374">
        <v>37.872039999999998</v>
      </c>
      <c r="BH52" s="374">
        <v>35.224020000000003</v>
      </c>
      <c r="BI52" s="374">
        <v>36.291139999999999</v>
      </c>
      <c r="BJ52" s="374">
        <v>40.018000000000001</v>
      </c>
      <c r="BK52" s="374">
        <v>43.042960000000001</v>
      </c>
      <c r="BL52" s="374">
        <v>40.07741</v>
      </c>
      <c r="BM52" s="374">
        <v>36.146709999999999</v>
      </c>
      <c r="BN52" s="374">
        <v>34.77375</v>
      </c>
      <c r="BO52" s="374">
        <v>35.612110000000001</v>
      </c>
      <c r="BP52" s="374">
        <v>39.111350000000002</v>
      </c>
      <c r="BQ52" s="374">
        <v>43.2667</v>
      </c>
      <c r="BR52" s="374">
        <v>45.380830000000003</v>
      </c>
      <c r="BS52" s="374">
        <v>39.28145</v>
      </c>
      <c r="BT52" s="374">
        <v>36.52337</v>
      </c>
      <c r="BU52" s="374">
        <v>37.568280000000001</v>
      </c>
      <c r="BV52" s="374">
        <v>40.703020000000002</v>
      </c>
    </row>
    <row r="53" spans="1:74" ht="11.05" customHeight="1" x14ac:dyDescent="0.2">
      <c r="A53" s="29" t="s">
        <v>595</v>
      </c>
      <c r="B53" s="468" t="s">
        <v>1016</v>
      </c>
      <c r="C53" s="451">
        <v>26.218775938</v>
      </c>
      <c r="D53" s="451">
        <v>705.47958313000004</v>
      </c>
      <c r="E53" s="451">
        <v>19.218120652</v>
      </c>
      <c r="F53" s="451">
        <v>23.329173864000001</v>
      </c>
      <c r="G53" s="451">
        <v>28.610441250000001</v>
      </c>
      <c r="H53" s="451">
        <v>40.653478976999999</v>
      </c>
      <c r="I53" s="451">
        <v>46.486033333000002</v>
      </c>
      <c r="J53" s="451">
        <v>47.203752272999999</v>
      </c>
      <c r="K53" s="451">
        <v>52.208252975999997</v>
      </c>
      <c r="L53" s="451">
        <v>59.186798512000003</v>
      </c>
      <c r="M53" s="451">
        <v>46.908223810000003</v>
      </c>
      <c r="N53" s="451">
        <v>31.072285054000002</v>
      </c>
      <c r="O53" s="451">
        <v>39.692211905000001</v>
      </c>
      <c r="P53" s="451">
        <v>39.732824375</v>
      </c>
      <c r="Q53" s="451">
        <v>32.312095380000002</v>
      </c>
      <c r="R53" s="451">
        <v>40.189811012</v>
      </c>
      <c r="S53" s="451">
        <v>79.637198511999998</v>
      </c>
      <c r="T53" s="451">
        <v>98.716374148</v>
      </c>
      <c r="U53" s="451">
        <v>119.30634563</v>
      </c>
      <c r="V53" s="451">
        <v>115.77019375</v>
      </c>
      <c r="W53" s="451">
        <v>94.832144345000003</v>
      </c>
      <c r="X53" s="451">
        <v>60.747954167000003</v>
      </c>
      <c r="Y53" s="451">
        <v>56.417576189999998</v>
      </c>
      <c r="Z53" s="451">
        <v>50.458671373999998</v>
      </c>
      <c r="AA53" s="451">
        <v>35.781913095</v>
      </c>
      <c r="AB53" s="451">
        <v>27.201062188000002</v>
      </c>
      <c r="AC53" s="451">
        <v>23.896104958999999</v>
      </c>
      <c r="AD53" s="451">
        <v>30.696065624999999</v>
      </c>
      <c r="AE53" s="451">
        <v>34.502565625000003</v>
      </c>
      <c r="AF53" s="451">
        <v>38.493171023000002</v>
      </c>
      <c r="AG53" s="451">
        <v>44.559060313000003</v>
      </c>
      <c r="AH53" s="451">
        <v>57.052853571</v>
      </c>
      <c r="AI53" s="451">
        <v>39.253269688000003</v>
      </c>
      <c r="AJ53" s="451">
        <v>30.175610510999999</v>
      </c>
      <c r="AK53" s="451">
        <v>29.229162202000001</v>
      </c>
      <c r="AL53" s="451">
        <v>26.088739062999998</v>
      </c>
      <c r="AM53" s="451">
        <v>61.353395739</v>
      </c>
      <c r="AN53" s="451">
        <v>16.651892262</v>
      </c>
      <c r="AO53" s="451">
        <v>16.984853570999999</v>
      </c>
      <c r="AP53" s="451">
        <v>29.314342898</v>
      </c>
      <c r="AQ53" s="451">
        <v>31.093550568000001</v>
      </c>
      <c r="AR53" s="451">
        <v>41.439533437999998</v>
      </c>
      <c r="AS53" s="451">
        <v>43.406281249999999</v>
      </c>
      <c r="AT53" s="451">
        <v>48.202319318000001</v>
      </c>
      <c r="AU53" s="451">
        <v>52.138098438</v>
      </c>
      <c r="AV53" s="451">
        <v>68.601395108999995</v>
      </c>
      <c r="AW53" s="451">
        <v>39.175595313000002</v>
      </c>
      <c r="AX53" s="451">
        <v>31.790829887000001</v>
      </c>
      <c r="AY53" s="920">
        <v>48.382975567999999</v>
      </c>
      <c r="AZ53" s="374">
        <v>43.63494</v>
      </c>
      <c r="BA53" s="374">
        <v>42.929470000000002</v>
      </c>
      <c r="BB53" s="374">
        <v>43.305259999999997</v>
      </c>
      <c r="BC53" s="374">
        <v>44.56917</v>
      </c>
      <c r="BD53" s="374">
        <v>50.076160000000002</v>
      </c>
      <c r="BE53" s="374">
        <v>56.466630000000002</v>
      </c>
      <c r="BF53" s="374">
        <v>64.127920000000003</v>
      </c>
      <c r="BG53" s="374">
        <v>52.72542</v>
      </c>
      <c r="BH53" s="374">
        <v>48.052599999999998</v>
      </c>
      <c r="BI53" s="374">
        <v>46.830640000000002</v>
      </c>
      <c r="BJ53" s="374">
        <v>49.873840000000001</v>
      </c>
      <c r="BK53" s="374">
        <v>51.411140000000003</v>
      </c>
      <c r="BL53" s="374">
        <v>48.373980000000003</v>
      </c>
      <c r="BM53" s="374">
        <v>46.166080000000001</v>
      </c>
      <c r="BN53" s="374">
        <v>44.969050000000003</v>
      </c>
      <c r="BO53" s="374">
        <v>46.846760000000003</v>
      </c>
      <c r="BP53" s="374">
        <v>52.883740000000003</v>
      </c>
      <c r="BQ53" s="374">
        <v>59.47634</v>
      </c>
      <c r="BR53" s="374">
        <v>62.549320000000002</v>
      </c>
      <c r="BS53" s="374">
        <v>52.83014</v>
      </c>
      <c r="BT53" s="374">
        <v>47.452440000000003</v>
      </c>
      <c r="BU53" s="374">
        <v>48.184950000000001</v>
      </c>
      <c r="BV53" s="374">
        <v>50.507550000000002</v>
      </c>
    </row>
    <row r="54" spans="1:74" ht="11.05" customHeight="1" x14ac:dyDescent="0.2">
      <c r="A54" s="52" t="s">
        <v>596</v>
      </c>
      <c r="B54" s="468" t="s">
        <v>1017</v>
      </c>
      <c r="C54" s="451">
        <v>25.552631579</v>
      </c>
      <c r="D54" s="451">
        <v>71.671052631999999</v>
      </c>
      <c r="E54" s="451">
        <v>26.086956522000001</v>
      </c>
      <c r="F54" s="451">
        <v>28.321428570999998</v>
      </c>
      <c r="G54" s="451">
        <v>30.65</v>
      </c>
      <c r="H54" s="451">
        <v>39.829545455000002</v>
      </c>
      <c r="I54" s="451">
        <v>40.869047619</v>
      </c>
      <c r="J54" s="451">
        <v>46.863636364000001</v>
      </c>
      <c r="K54" s="451">
        <v>44.821428570999998</v>
      </c>
      <c r="L54" s="451">
        <v>56.880952381</v>
      </c>
      <c r="M54" s="451">
        <v>53.487499999999997</v>
      </c>
      <c r="N54" s="451">
        <v>43.642857143000001</v>
      </c>
      <c r="O54" s="451">
        <v>41.612499999999997</v>
      </c>
      <c r="P54" s="451">
        <v>41.171052631999999</v>
      </c>
      <c r="Q54" s="451">
        <v>44.554347825999997</v>
      </c>
      <c r="R54" s="451">
        <v>64.537499999999994</v>
      </c>
      <c r="S54" s="451">
        <v>82.916666667000001</v>
      </c>
      <c r="T54" s="451">
        <v>107.41666667</v>
      </c>
      <c r="U54" s="451">
        <v>97.4375</v>
      </c>
      <c r="V54" s="451">
        <v>98.476086957000007</v>
      </c>
      <c r="W54" s="451">
        <v>88.559523810000002</v>
      </c>
      <c r="X54" s="451">
        <v>58.940476189999998</v>
      </c>
      <c r="Y54" s="451">
        <v>57.421052631999999</v>
      </c>
      <c r="Z54" s="451">
        <v>61.619047619</v>
      </c>
      <c r="AA54" s="451">
        <v>35.962499999999999</v>
      </c>
      <c r="AB54" s="451">
        <v>26.907894736999999</v>
      </c>
      <c r="AC54" s="451">
        <v>28.72826087</v>
      </c>
      <c r="AD54" s="451">
        <v>31.631578947000001</v>
      </c>
      <c r="AE54" s="451">
        <v>30.965909091</v>
      </c>
      <c r="AF54" s="451">
        <v>32.386363635999999</v>
      </c>
      <c r="AG54" s="451">
        <v>39.75</v>
      </c>
      <c r="AH54" s="451">
        <v>37.836956522000001</v>
      </c>
      <c r="AI54" s="451">
        <v>31.75</v>
      </c>
      <c r="AJ54" s="451">
        <v>32.545454544999998</v>
      </c>
      <c r="AK54" s="451">
        <v>31.592105263000001</v>
      </c>
      <c r="AL54" s="451">
        <v>27.074999999999999</v>
      </c>
      <c r="AM54" s="451">
        <v>40.678571429000002</v>
      </c>
      <c r="AN54" s="451">
        <v>21.287500000000001</v>
      </c>
      <c r="AO54" s="451">
        <v>21.9</v>
      </c>
      <c r="AP54" s="451">
        <v>25.159090909</v>
      </c>
      <c r="AQ54" s="451">
        <v>31.761363635999999</v>
      </c>
      <c r="AR54" s="451">
        <v>30.684210526000001</v>
      </c>
      <c r="AS54" s="451">
        <v>31.202380951999999</v>
      </c>
      <c r="AT54" s="451">
        <v>32.306818182000001</v>
      </c>
      <c r="AU54" s="451">
        <v>31.087499999999999</v>
      </c>
      <c r="AV54" s="451">
        <v>31.397727273000001</v>
      </c>
      <c r="AW54" s="451">
        <v>27.291666667000001</v>
      </c>
      <c r="AX54" s="451">
        <v>30.869047619</v>
      </c>
      <c r="AY54" s="920">
        <v>46.607142856999999</v>
      </c>
      <c r="AZ54" s="374">
        <v>33.826430000000002</v>
      </c>
      <c r="BA54" s="374">
        <v>32.238630000000001</v>
      </c>
      <c r="BB54" s="374">
        <v>31.029330000000002</v>
      </c>
      <c r="BC54" s="374">
        <v>32.358319999999999</v>
      </c>
      <c r="BD54" s="374">
        <v>33.961390000000002</v>
      </c>
      <c r="BE54" s="374">
        <v>37.199120000000001</v>
      </c>
      <c r="BF54" s="374">
        <v>40.41404</v>
      </c>
      <c r="BG54" s="374">
        <v>35.341549999999998</v>
      </c>
      <c r="BH54" s="374">
        <v>33.84413</v>
      </c>
      <c r="BI54" s="374">
        <v>33.881140000000002</v>
      </c>
      <c r="BJ54" s="374">
        <v>36.656210000000002</v>
      </c>
      <c r="BK54" s="374">
        <v>37.037550000000003</v>
      </c>
      <c r="BL54" s="374">
        <v>34.751280000000001</v>
      </c>
      <c r="BM54" s="374">
        <v>32.763530000000003</v>
      </c>
      <c r="BN54" s="374">
        <v>31.846309999999999</v>
      </c>
      <c r="BO54" s="374">
        <v>33.138300000000001</v>
      </c>
      <c r="BP54" s="374">
        <v>34.824809999999999</v>
      </c>
      <c r="BQ54" s="374">
        <v>37.179200000000002</v>
      </c>
      <c r="BR54" s="374">
        <v>39.347569999999997</v>
      </c>
      <c r="BS54" s="374">
        <v>35.109830000000002</v>
      </c>
      <c r="BT54" s="374">
        <v>33.050370000000001</v>
      </c>
      <c r="BU54" s="374">
        <v>33.198889999999999</v>
      </c>
      <c r="BV54" s="374">
        <v>35.495980000000003</v>
      </c>
    </row>
    <row r="55" spans="1:74" ht="11.05" customHeight="1" x14ac:dyDescent="0.2">
      <c r="A55" s="29" t="s">
        <v>597</v>
      </c>
      <c r="B55" s="468" t="s">
        <v>1018</v>
      </c>
      <c r="C55" s="451">
        <v>29.368421052999999</v>
      </c>
      <c r="D55" s="451">
        <v>28.171052631999999</v>
      </c>
      <c r="E55" s="451">
        <v>25.652173912999999</v>
      </c>
      <c r="F55" s="451">
        <v>27.857142856999999</v>
      </c>
      <c r="G55" s="451">
        <v>29.9</v>
      </c>
      <c r="H55" s="451">
        <v>38.75</v>
      </c>
      <c r="I55" s="451">
        <v>39.214285713999999</v>
      </c>
      <c r="J55" s="451">
        <v>45.75</v>
      </c>
      <c r="K55" s="451">
        <v>43.309523810000002</v>
      </c>
      <c r="L55" s="451">
        <v>53.928571429000002</v>
      </c>
      <c r="M55" s="451">
        <v>50.987499999999997</v>
      </c>
      <c r="N55" s="451">
        <v>42.130952381</v>
      </c>
      <c r="O55" s="451">
        <v>40.262500000000003</v>
      </c>
      <c r="P55" s="451">
        <v>39.486842105000001</v>
      </c>
      <c r="Q55" s="451">
        <v>43.586956522000001</v>
      </c>
      <c r="R55" s="451">
        <v>62.287500000000001</v>
      </c>
      <c r="S55" s="451">
        <v>75.714285713999999</v>
      </c>
      <c r="T55" s="451">
        <v>98.107142856999999</v>
      </c>
      <c r="U55" s="451">
        <v>92.775000000000006</v>
      </c>
      <c r="V55" s="451">
        <v>94.641304348000006</v>
      </c>
      <c r="W55" s="451">
        <v>90.726190475999999</v>
      </c>
      <c r="X55" s="451">
        <v>59.297619048000001</v>
      </c>
      <c r="Y55" s="451">
        <v>57.3</v>
      </c>
      <c r="Z55" s="451">
        <v>59.035714286000001</v>
      </c>
      <c r="AA55" s="451">
        <v>34.075000000000003</v>
      </c>
      <c r="AB55" s="451">
        <v>27.921052631999999</v>
      </c>
      <c r="AC55" s="451">
        <v>28.934782608999999</v>
      </c>
      <c r="AD55" s="451">
        <v>33.828947368000001</v>
      </c>
      <c r="AE55" s="451">
        <v>31.954545455000002</v>
      </c>
      <c r="AF55" s="451">
        <v>33.386363635999999</v>
      </c>
      <c r="AG55" s="451">
        <v>39.328947368000001</v>
      </c>
      <c r="AH55" s="451">
        <v>38.793478260999997</v>
      </c>
      <c r="AI55" s="451">
        <v>32.237499999999997</v>
      </c>
      <c r="AJ55" s="451">
        <v>34.272727273000001</v>
      </c>
      <c r="AK55" s="451">
        <v>33.276315789000002</v>
      </c>
      <c r="AL55" s="451">
        <v>28.6</v>
      </c>
      <c r="AM55" s="451">
        <v>42.023809524000001</v>
      </c>
      <c r="AN55" s="451">
        <v>24.3125</v>
      </c>
      <c r="AO55" s="451">
        <v>23.7</v>
      </c>
      <c r="AP55" s="451">
        <v>27.397727273000001</v>
      </c>
      <c r="AQ55" s="451">
        <v>35.477272726999999</v>
      </c>
      <c r="AR55" s="451">
        <v>32.565789473999999</v>
      </c>
      <c r="AS55" s="451">
        <v>33.035714286000001</v>
      </c>
      <c r="AT55" s="451">
        <v>34.295454544999998</v>
      </c>
      <c r="AU55" s="451">
        <v>32.450000000000003</v>
      </c>
      <c r="AV55" s="451">
        <v>31.295454544999998</v>
      </c>
      <c r="AW55" s="451">
        <v>29.097222221999999</v>
      </c>
      <c r="AX55" s="451">
        <v>32.273809524000001</v>
      </c>
      <c r="AY55" s="920">
        <v>49.226190475999999</v>
      </c>
      <c r="AZ55" s="374">
        <v>31.90775</v>
      </c>
      <c r="BA55" s="374">
        <v>32.952260000000003</v>
      </c>
      <c r="BB55" s="374">
        <v>33.504779999999997</v>
      </c>
      <c r="BC55" s="374">
        <v>34.458019999999998</v>
      </c>
      <c r="BD55" s="374">
        <v>36.10078</v>
      </c>
      <c r="BE55" s="374">
        <v>38.710169999999998</v>
      </c>
      <c r="BF55" s="374">
        <v>41.411169999999998</v>
      </c>
      <c r="BG55" s="374">
        <v>38.234050000000003</v>
      </c>
      <c r="BH55" s="374">
        <v>36.06259</v>
      </c>
      <c r="BI55" s="374">
        <v>34.486969999999999</v>
      </c>
      <c r="BJ55" s="374">
        <v>36.328879999999998</v>
      </c>
      <c r="BK55" s="374">
        <v>37.139980000000001</v>
      </c>
      <c r="BL55" s="374">
        <v>33.729840000000003</v>
      </c>
      <c r="BM55" s="374">
        <v>34.527360000000002</v>
      </c>
      <c r="BN55" s="374">
        <v>35.239220000000003</v>
      </c>
      <c r="BO55" s="374">
        <v>35.302289999999999</v>
      </c>
      <c r="BP55" s="374">
        <v>37.780160000000002</v>
      </c>
      <c r="BQ55" s="374">
        <v>39.634990000000002</v>
      </c>
      <c r="BR55" s="374">
        <v>42.120649999999998</v>
      </c>
      <c r="BS55" s="374">
        <v>38.76726</v>
      </c>
      <c r="BT55" s="374">
        <v>36.869120000000002</v>
      </c>
      <c r="BU55" s="374">
        <v>35.522829999999999</v>
      </c>
      <c r="BV55" s="374">
        <v>36.40005</v>
      </c>
    </row>
    <row r="56" spans="1:74" ht="11.05" customHeight="1" x14ac:dyDescent="0.2">
      <c r="A56" s="52" t="s">
        <v>598</v>
      </c>
      <c r="B56" s="468" t="s">
        <v>1019</v>
      </c>
      <c r="C56" s="451">
        <v>26.026842105</v>
      </c>
      <c r="D56" s="451">
        <v>49.866315788999998</v>
      </c>
      <c r="E56" s="451">
        <v>27.795217391000001</v>
      </c>
      <c r="F56" s="451">
        <v>39.368095238000002</v>
      </c>
      <c r="G56" s="451">
        <v>36.319499999999998</v>
      </c>
      <c r="H56" s="451">
        <v>78.83</v>
      </c>
      <c r="I56" s="451">
        <v>119.33142857</v>
      </c>
      <c r="J56" s="451">
        <v>74.305000000000007</v>
      </c>
      <c r="K56" s="451">
        <v>81.195238094999993</v>
      </c>
      <c r="L56" s="451">
        <v>67.879047619000005</v>
      </c>
      <c r="M56" s="451">
        <v>50.607500000000002</v>
      </c>
      <c r="N56" s="451">
        <v>62.890476190000001</v>
      </c>
      <c r="O56" s="451">
        <v>43.232500000000002</v>
      </c>
      <c r="P56" s="451">
        <v>40.961578947</v>
      </c>
      <c r="Q56" s="451">
        <v>35.341739130000001</v>
      </c>
      <c r="R56" s="451">
        <v>75.004999999999995</v>
      </c>
      <c r="S56" s="451">
        <v>62.478571428999999</v>
      </c>
      <c r="T56" s="451">
        <v>40.696190475999998</v>
      </c>
      <c r="U56" s="451">
        <v>75.810500000000005</v>
      </c>
      <c r="V56" s="451">
        <v>113.55869565</v>
      </c>
      <c r="W56" s="451">
        <v>224.09428571000001</v>
      </c>
      <c r="X56" s="451">
        <v>75.009523810000005</v>
      </c>
      <c r="Y56" s="451">
        <v>95.880526316000001</v>
      </c>
      <c r="Z56" s="451">
        <v>283.27142857000001</v>
      </c>
      <c r="AA56" s="451">
        <v>132.94999999999999</v>
      </c>
      <c r="AB56" s="451">
        <v>97.488421052999996</v>
      </c>
      <c r="AC56" s="451">
        <v>87.541304347999997</v>
      </c>
      <c r="AD56" s="451">
        <v>105.29052632</v>
      </c>
      <c r="AE56" s="451">
        <v>20.886818181999999</v>
      </c>
      <c r="AF56" s="451">
        <v>49.663181817999998</v>
      </c>
      <c r="AG56" s="451">
        <v>94.384210526000004</v>
      </c>
      <c r="AH56" s="451">
        <v>90.652608696000001</v>
      </c>
      <c r="AI56" s="451">
        <v>62.055</v>
      </c>
      <c r="AJ56" s="451">
        <v>100.48272727</v>
      </c>
      <c r="AK56" s="451">
        <v>82.177368420999997</v>
      </c>
      <c r="AL56" s="451">
        <v>55.805500000000002</v>
      </c>
      <c r="AM56" s="451">
        <v>209.24809524</v>
      </c>
      <c r="AN56" s="451">
        <v>52.073</v>
      </c>
      <c r="AO56" s="451">
        <v>37.895499999999998</v>
      </c>
      <c r="AP56" s="451">
        <v>32.375909090999997</v>
      </c>
      <c r="AQ56" s="451">
        <v>32.343636363999998</v>
      </c>
      <c r="AR56" s="451">
        <v>34.020526316000002</v>
      </c>
      <c r="AS56" s="451">
        <v>70.551428571000002</v>
      </c>
      <c r="AT56" s="451">
        <v>50.288181817999998</v>
      </c>
      <c r="AU56" s="451">
        <v>62.106499999999997</v>
      </c>
      <c r="AV56" s="451">
        <v>52.388636364</v>
      </c>
      <c r="AW56" s="451">
        <v>37.519444444000001</v>
      </c>
      <c r="AX56" s="451">
        <v>45.374761905</v>
      </c>
      <c r="AY56" s="920">
        <v>50.754285713999998</v>
      </c>
      <c r="AZ56" s="374">
        <v>57.694429999999997</v>
      </c>
      <c r="BA56" s="374">
        <v>50.056449999999998</v>
      </c>
      <c r="BB56" s="374">
        <v>50.784930000000003</v>
      </c>
      <c r="BC56" s="374">
        <v>48.252249999999997</v>
      </c>
      <c r="BD56" s="374">
        <v>49.302909999999997</v>
      </c>
      <c r="BE56" s="374">
        <v>58.423560000000002</v>
      </c>
      <c r="BF56" s="374">
        <v>68.045180000000002</v>
      </c>
      <c r="BG56" s="374">
        <v>63.47148</v>
      </c>
      <c r="BH56" s="374">
        <v>61.272939999999998</v>
      </c>
      <c r="BI56" s="374">
        <v>60.913550000000001</v>
      </c>
      <c r="BJ56" s="374">
        <v>73.31371</v>
      </c>
      <c r="BK56" s="374">
        <v>80.151300000000006</v>
      </c>
      <c r="BL56" s="374">
        <v>66.386920000000003</v>
      </c>
      <c r="BM56" s="374">
        <v>51.05959</v>
      </c>
      <c r="BN56" s="374">
        <v>46.764659999999999</v>
      </c>
      <c r="BO56" s="374">
        <v>44.075119999999998</v>
      </c>
      <c r="BP56" s="374">
        <v>46.608289999999997</v>
      </c>
      <c r="BQ56" s="374">
        <v>56.657589999999999</v>
      </c>
      <c r="BR56" s="374">
        <v>66.748580000000004</v>
      </c>
      <c r="BS56" s="374">
        <v>64.132009999999994</v>
      </c>
      <c r="BT56" s="374">
        <v>62.022620000000003</v>
      </c>
      <c r="BU56" s="374">
        <v>63.103200000000001</v>
      </c>
      <c r="BV56" s="374">
        <v>71.933269999999993</v>
      </c>
    </row>
    <row r="57" spans="1:74" ht="11.05" customHeight="1" x14ac:dyDescent="0.2">
      <c r="A57" s="54" t="s">
        <v>599</v>
      </c>
      <c r="B57" s="469" t="s">
        <v>1020</v>
      </c>
      <c r="C57" s="453">
        <v>29.092105263000001</v>
      </c>
      <c r="D57" s="453">
        <v>69.842105262999993</v>
      </c>
      <c r="E57" s="453">
        <v>26.22826087</v>
      </c>
      <c r="F57" s="453">
        <v>27.761904762</v>
      </c>
      <c r="G57" s="453">
        <v>26.827500000000001</v>
      </c>
      <c r="H57" s="453">
        <v>85.125909090999997</v>
      </c>
      <c r="I57" s="453">
        <v>92.735238095</v>
      </c>
      <c r="J57" s="453">
        <v>67.405000000000001</v>
      </c>
      <c r="K57" s="453">
        <v>79.432380952000003</v>
      </c>
      <c r="L57" s="453">
        <v>57.714285713999999</v>
      </c>
      <c r="M57" s="453">
        <v>49.194000000000003</v>
      </c>
      <c r="N57" s="453">
        <v>53.904761905000001</v>
      </c>
      <c r="O57" s="453">
        <v>39.200000000000003</v>
      </c>
      <c r="P57" s="453">
        <v>41.792105263000003</v>
      </c>
      <c r="Q57" s="453">
        <v>36.076086957000001</v>
      </c>
      <c r="R57" s="453">
        <v>54.552500000000002</v>
      </c>
      <c r="S57" s="453">
        <v>55.416666667000001</v>
      </c>
      <c r="T57" s="453">
        <v>71.521428571000001</v>
      </c>
      <c r="U57" s="453">
        <v>84.98</v>
      </c>
      <c r="V57" s="453">
        <v>113.96391303999999</v>
      </c>
      <c r="W57" s="453">
        <v>185.8</v>
      </c>
      <c r="X57" s="453">
        <v>63.321428570999998</v>
      </c>
      <c r="Y57" s="453">
        <v>74.605263158</v>
      </c>
      <c r="Z57" s="453">
        <v>252.42047618999999</v>
      </c>
      <c r="AA57" s="453">
        <v>128.33750000000001</v>
      </c>
      <c r="AB57" s="453">
        <v>64.715789474000005</v>
      </c>
      <c r="AC57" s="453">
        <v>59.52173913</v>
      </c>
      <c r="AD57" s="453">
        <v>50.842105263000001</v>
      </c>
      <c r="AE57" s="453">
        <v>19.155454545000001</v>
      </c>
      <c r="AF57" s="453">
        <v>24.795454544999998</v>
      </c>
      <c r="AG57" s="453">
        <v>96.09</v>
      </c>
      <c r="AH57" s="453">
        <v>82.195652174000003</v>
      </c>
      <c r="AI57" s="453">
        <v>37.575000000000003</v>
      </c>
      <c r="AJ57" s="453">
        <v>52.988636364000001</v>
      </c>
      <c r="AK57" s="453">
        <v>55.592631578999999</v>
      </c>
      <c r="AL57" s="453">
        <v>41.725000000000001</v>
      </c>
      <c r="AM57" s="453">
        <v>51.699047618999998</v>
      </c>
      <c r="AN57" s="453">
        <v>27.398</v>
      </c>
      <c r="AO57" s="453">
        <v>9.75</v>
      </c>
      <c r="AP57" s="453">
        <v>0.82954545454999995</v>
      </c>
      <c r="AQ57" s="453">
        <v>5.375</v>
      </c>
      <c r="AR57" s="453">
        <v>27.457368421000002</v>
      </c>
      <c r="AS57" s="453">
        <v>65</v>
      </c>
      <c r="AT57" s="453">
        <v>45.765000000000001</v>
      </c>
      <c r="AU57" s="453">
        <v>39.75</v>
      </c>
      <c r="AV57" s="453">
        <v>36.840909091</v>
      </c>
      <c r="AW57" s="453">
        <v>29.861111111</v>
      </c>
      <c r="AX57" s="453">
        <v>38.238095238</v>
      </c>
      <c r="AY57" s="933">
        <v>38.75</v>
      </c>
      <c r="AZ57" s="400">
        <v>36.124130000000001</v>
      </c>
      <c r="BA57" s="400">
        <v>39.125349999999997</v>
      </c>
      <c r="BB57" s="400">
        <v>38.773940000000003</v>
      </c>
      <c r="BC57" s="400">
        <v>41.20044</v>
      </c>
      <c r="BD57" s="400">
        <v>43.571019999999997</v>
      </c>
      <c r="BE57" s="400">
        <v>51.410350000000001</v>
      </c>
      <c r="BF57" s="400">
        <v>54.477249999999998</v>
      </c>
      <c r="BG57" s="400">
        <v>48.5901</v>
      </c>
      <c r="BH57" s="400">
        <v>44.207880000000003</v>
      </c>
      <c r="BI57" s="400">
        <v>45.6965</v>
      </c>
      <c r="BJ57" s="400">
        <v>52.656970000000001</v>
      </c>
      <c r="BK57" s="400">
        <v>57.337789999999998</v>
      </c>
      <c r="BL57" s="400">
        <v>45.188659999999999</v>
      </c>
      <c r="BM57" s="400">
        <v>36.510890000000003</v>
      </c>
      <c r="BN57" s="400">
        <v>35.275599999999997</v>
      </c>
      <c r="BO57" s="400">
        <v>38.917020000000001</v>
      </c>
      <c r="BP57" s="400">
        <v>40.872</v>
      </c>
      <c r="BQ57" s="400">
        <v>50.19576</v>
      </c>
      <c r="BR57" s="400">
        <v>52.601889999999997</v>
      </c>
      <c r="BS57" s="400">
        <v>47.445900000000002</v>
      </c>
      <c r="BT57" s="400">
        <v>44.158949999999997</v>
      </c>
      <c r="BU57" s="400">
        <v>46.060229999999997</v>
      </c>
      <c r="BV57" s="400">
        <v>51.018569999999997</v>
      </c>
    </row>
    <row r="58" spans="1:74" s="358" customFormat="1" ht="11.95" customHeight="1" x14ac:dyDescent="0.2">
      <c r="A58" s="357"/>
      <c r="B58" s="1095" t="s">
        <v>1454</v>
      </c>
      <c r="C58" s="1096"/>
      <c r="D58" s="1096"/>
      <c r="E58" s="1096"/>
      <c r="F58" s="1096"/>
      <c r="G58" s="1096"/>
      <c r="H58" s="1096"/>
      <c r="I58" s="1096"/>
      <c r="J58" s="1096"/>
      <c r="K58" s="1096"/>
      <c r="L58" s="1096"/>
      <c r="M58" s="1096"/>
      <c r="N58" s="1096"/>
      <c r="O58" s="1096"/>
      <c r="P58" s="1096"/>
      <c r="Q58" s="1096"/>
      <c r="R58" s="806"/>
      <c r="AY58" s="361"/>
      <c r="BD58" s="361"/>
      <c r="BE58" s="361"/>
      <c r="BF58" s="361"/>
      <c r="BG58" s="361"/>
      <c r="BH58" s="361"/>
      <c r="BI58" s="361"/>
    </row>
    <row r="59" spans="1:74" s="182" customFormat="1" ht="11.95" customHeight="1" x14ac:dyDescent="0.2">
      <c r="A59" s="181"/>
      <c r="B59" s="1082" t="s">
        <v>1455</v>
      </c>
      <c r="C59" s="1005"/>
      <c r="D59" s="1005"/>
      <c r="E59" s="1005"/>
      <c r="F59" s="1005"/>
      <c r="G59" s="1005"/>
      <c r="H59" s="1005"/>
      <c r="I59" s="1005"/>
      <c r="J59" s="1005"/>
      <c r="K59" s="1005"/>
      <c r="L59" s="1005"/>
      <c r="M59" s="1005"/>
      <c r="N59" s="1005"/>
      <c r="O59" s="1005"/>
      <c r="P59" s="1005"/>
      <c r="Q59" s="1006"/>
      <c r="R59" s="806"/>
      <c r="AY59" s="695"/>
      <c r="AZ59" s="209"/>
      <c r="BA59" s="209"/>
      <c r="BB59" s="209"/>
      <c r="BC59" s="209"/>
      <c r="BD59" s="695"/>
      <c r="BE59" s="695"/>
      <c r="BF59" s="695"/>
      <c r="BG59" s="695"/>
      <c r="BH59" s="695"/>
      <c r="BI59" s="695"/>
      <c r="BJ59" s="209"/>
    </row>
    <row r="60" spans="1:74" s="182" customFormat="1" ht="11.95" customHeight="1" x14ac:dyDescent="0.2">
      <c r="A60" s="181"/>
      <c r="B60" s="1094" t="s">
        <v>1456</v>
      </c>
      <c r="C60" s="1094"/>
      <c r="D60" s="1094"/>
      <c r="E60" s="1094"/>
      <c r="F60" s="1094"/>
      <c r="G60" s="1094"/>
      <c r="H60" s="1094"/>
      <c r="I60" s="1094"/>
      <c r="J60" s="1094"/>
      <c r="K60" s="1094"/>
      <c r="L60" s="1094"/>
      <c r="M60" s="1094"/>
      <c r="N60" s="1094"/>
      <c r="O60" s="1094"/>
      <c r="P60" s="1094"/>
      <c r="Q60" s="1094"/>
      <c r="R60" s="806"/>
      <c r="AY60" s="695"/>
      <c r="AZ60" s="209"/>
      <c r="BA60" s="209"/>
      <c r="BB60" s="209"/>
      <c r="BC60" s="209"/>
      <c r="BD60" s="696"/>
      <c r="BE60" s="696"/>
      <c r="BF60" s="696"/>
      <c r="BG60" s="695"/>
      <c r="BH60" s="695"/>
      <c r="BI60" s="695"/>
      <c r="BJ60" s="209"/>
    </row>
    <row r="61" spans="1:74" s="182" customFormat="1" ht="24.1" customHeight="1" x14ac:dyDescent="0.2">
      <c r="A61" s="183"/>
      <c r="B61" s="1082" t="s">
        <v>1470</v>
      </c>
      <c r="C61" s="1005"/>
      <c r="D61" s="1005"/>
      <c r="E61" s="1005"/>
      <c r="F61" s="1005"/>
      <c r="G61" s="1005"/>
      <c r="H61" s="1005"/>
      <c r="I61" s="1005"/>
      <c r="J61" s="1005"/>
      <c r="K61" s="1005"/>
      <c r="L61" s="1005"/>
      <c r="M61" s="1005"/>
      <c r="N61" s="1005"/>
      <c r="O61" s="1005"/>
      <c r="P61" s="1005"/>
      <c r="Q61" s="1006"/>
      <c r="R61" s="806"/>
      <c r="AY61" s="695"/>
      <c r="AZ61" s="209"/>
      <c r="BA61" s="209"/>
      <c r="BB61" s="209"/>
      <c r="BC61" s="209"/>
      <c r="BD61" s="696"/>
      <c r="BE61" s="696"/>
      <c r="BF61" s="696"/>
      <c r="BG61" s="695"/>
      <c r="BH61" s="695"/>
      <c r="BI61" s="695"/>
      <c r="BJ61" s="209"/>
    </row>
    <row r="62" spans="1:74" s="182" customFormat="1" ht="11.95" customHeight="1" x14ac:dyDescent="0.2">
      <c r="A62" s="183"/>
      <c r="B62" s="799" t="s">
        <v>826</v>
      </c>
      <c r="C62" s="799"/>
      <c r="D62" s="799"/>
      <c r="E62" s="799"/>
      <c r="F62" s="799"/>
      <c r="G62" s="799"/>
      <c r="H62" s="800"/>
      <c r="I62" s="799"/>
      <c r="J62" s="799"/>
      <c r="K62" s="799"/>
      <c r="L62" s="799"/>
      <c r="M62" s="799"/>
      <c r="N62" s="799"/>
      <c r="O62" s="799"/>
      <c r="P62" s="799"/>
      <c r="Q62" s="799"/>
      <c r="R62" s="801"/>
      <c r="AY62" s="695"/>
      <c r="AZ62" s="209"/>
      <c r="BA62" s="209"/>
      <c r="BB62" s="209"/>
      <c r="BC62" s="209"/>
      <c r="BD62" s="696"/>
      <c r="BE62" s="696"/>
      <c r="BF62" s="696"/>
      <c r="BG62" s="695"/>
      <c r="BH62" s="695"/>
      <c r="BI62" s="695"/>
      <c r="BJ62" s="209"/>
    </row>
    <row r="63" spans="1:74" s="182" customFormat="1" ht="11.95" customHeight="1" x14ac:dyDescent="0.2">
      <c r="A63" s="183"/>
      <c r="B63" s="1018" t="str">
        <f>Dates!$G$2</f>
        <v>EIA completed modeling and analysis for this report on Thursday, February 6, 2025.</v>
      </c>
      <c r="C63" s="1019"/>
      <c r="D63" s="1019"/>
      <c r="E63" s="1019"/>
      <c r="F63" s="1019"/>
      <c r="G63" s="1019"/>
      <c r="H63" s="1019"/>
      <c r="I63" s="1019"/>
      <c r="J63" s="1019"/>
      <c r="K63" s="1019"/>
      <c r="L63" s="1019"/>
      <c r="M63" s="1019"/>
      <c r="N63" s="1019"/>
      <c r="O63" s="1019"/>
      <c r="P63" s="1019"/>
      <c r="Q63" s="1019"/>
      <c r="R63" s="802"/>
      <c r="AY63" s="695"/>
      <c r="AZ63" s="209"/>
      <c r="BA63" s="209"/>
      <c r="BB63" s="209"/>
      <c r="BC63" s="209"/>
      <c r="BD63" s="696"/>
      <c r="BE63" s="696"/>
      <c r="BF63" s="696"/>
      <c r="BG63" s="695"/>
      <c r="BH63" s="695"/>
      <c r="BI63" s="695"/>
      <c r="BJ63" s="209"/>
    </row>
    <row r="64" spans="1:74" s="113" customFormat="1" ht="11.95" customHeight="1" x14ac:dyDescent="0.2">
      <c r="A64" s="51"/>
      <c r="B64" s="1009" t="s">
        <v>1440</v>
      </c>
      <c r="C64" s="1010"/>
      <c r="D64" s="1010"/>
      <c r="E64" s="1010"/>
      <c r="F64" s="1010"/>
      <c r="G64" s="1010"/>
      <c r="H64" s="1010"/>
      <c r="I64" s="1010"/>
      <c r="J64" s="1010"/>
      <c r="K64" s="1010"/>
      <c r="L64" s="1010"/>
      <c r="M64" s="1010"/>
      <c r="N64" s="1010"/>
      <c r="O64" s="1010"/>
      <c r="P64" s="1010"/>
      <c r="Q64" s="1010"/>
      <c r="R64" s="806"/>
      <c r="AY64" s="854"/>
      <c r="AZ64" s="208"/>
      <c r="BA64" s="208"/>
      <c r="BB64" s="208"/>
      <c r="BC64" s="208"/>
      <c r="BD64" s="694"/>
      <c r="BE64" s="694"/>
      <c r="BF64" s="694"/>
      <c r="BG64" s="854"/>
      <c r="BH64" s="854"/>
      <c r="BI64" s="854"/>
      <c r="BJ64" s="208"/>
    </row>
    <row r="65" spans="1:74" s="182" customFormat="1" ht="11.95" customHeight="1" x14ac:dyDescent="0.2">
      <c r="A65" s="183"/>
      <c r="B65" s="1017" t="s">
        <v>816</v>
      </c>
      <c r="C65" s="1010"/>
      <c r="D65" s="1010"/>
      <c r="E65" s="1010"/>
      <c r="F65" s="1010"/>
      <c r="G65" s="1010"/>
      <c r="H65" s="1010"/>
      <c r="I65" s="1010"/>
      <c r="J65" s="1010"/>
      <c r="K65" s="1010"/>
      <c r="L65" s="1010"/>
      <c r="M65" s="1010"/>
      <c r="N65" s="1010"/>
      <c r="O65" s="1010"/>
      <c r="P65" s="1010"/>
      <c r="Q65" s="1010"/>
      <c r="R65" s="806"/>
      <c r="AY65" s="695"/>
      <c r="AZ65" s="209"/>
      <c r="BA65" s="209"/>
      <c r="BB65" s="209"/>
      <c r="BC65" s="209"/>
      <c r="BD65" s="696"/>
      <c r="BE65" s="696"/>
      <c r="BF65" s="696"/>
      <c r="BG65" s="695"/>
      <c r="BH65" s="695"/>
      <c r="BI65" s="695"/>
      <c r="BJ65" s="209"/>
    </row>
    <row r="66" spans="1:74" s="182" customFormat="1" ht="12.85" x14ac:dyDescent="0.2">
      <c r="A66" s="183"/>
      <c r="B66" s="1017" t="s">
        <v>67</v>
      </c>
      <c r="C66" s="1010"/>
      <c r="D66" s="1010"/>
      <c r="E66" s="1010"/>
      <c r="F66" s="1010"/>
      <c r="G66" s="1010"/>
      <c r="H66" s="1010"/>
      <c r="I66" s="1010"/>
      <c r="J66" s="1010"/>
      <c r="K66" s="1010"/>
      <c r="L66" s="1010"/>
      <c r="M66" s="1010"/>
      <c r="N66" s="1010"/>
      <c r="O66" s="1010"/>
      <c r="P66" s="1010"/>
      <c r="Q66" s="1010"/>
      <c r="R66" s="806"/>
      <c r="AY66" s="695"/>
      <c r="AZ66" s="209"/>
      <c r="BA66" s="209"/>
      <c r="BB66" s="209"/>
      <c r="BC66" s="209"/>
      <c r="BD66" s="696"/>
      <c r="BE66" s="696"/>
      <c r="BF66" s="696"/>
      <c r="BG66" s="695"/>
      <c r="BH66" s="695"/>
      <c r="BI66" s="695"/>
      <c r="BJ66" s="209"/>
    </row>
    <row r="67" spans="1:74" s="182" customFormat="1" x14ac:dyDescent="0.2">
      <c r="A67" s="183"/>
      <c r="B67" s="998" t="s">
        <v>840</v>
      </c>
      <c r="C67" s="998"/>
      <c r="D67" s="998"/>
      <c r="E67" s="998"/>
      <c r="F67" s="998"/>
      <c r="G67" s="998"/>
      <c r="H67" s="998"/>
      <c r="I67" s="998"/>
      <c r="J67" s="998"/>
      <c r="K67" s="998"/>
      <c r="L67" s="998"/>
      <c r="M67" s="998"/>
      <c r="N67" s="998"/>
      <c r="O67" s="998"/>
      <c r="P67" s="998"/>
      <c r="Q67" s="998"/>
      <c r="R67" s="998"/>
      <c r="AY67" s="695"/>
      <c r="AZ67" s="209"/>
      <c r="BA67" s="209"/>
      <c r="BB67" s="209"/>
      <c r="BC67" s="209"/>
      <c r="BD67" s="696"/>
      <c r="BE67" s="696"/>
      <c r="BF67" s="696"/>
      <c r="BG67" s="695"/>
      <c r="BH67" s="695"/>
      <c r="BI67" s="695"/>
      <c r="BJ67" s="209"/>
    </row>
    <row r="68" spans="1:74" s="182" customFormat="1" ht="11.95" customHeight="1" x14ac:dyDescent="0.2">
      <c r="A68" s="181"/>
      <c r="B68" s="1090" t="s">
        <v>1453</v>
      </c>
      <c r="C68" s="1005"/>
      <c r="D68" s="1005"/>
      <c r="E68" s="1005"/>
      <c r="F68" s="1005"/>
      <c r="G68" s="1005"/>
      <c r="H68" s="1005"/>
      <c r="I68" s="1005"/>
      <c r="J68" s="1005"/>
      <c r="K68" s="1005"/>
      <c r="L68" s="1005"/>
      <c r="M68" s="1005"/>
      <c r="N68" s="1005"/>
      <c r="O68" s="1005"/>
      <c r="P68" s="1005"/>
      <c r="Q68" s="1006"/>
      <c r="R68" s="806"/>
      <c r="AY68" s="695"/>
      <c r="AZ68" s="209"/>
      <c r="BA68" s="209"/>
      <c r="BB68" s="209"/>
      <c r="BC68" s="209"/>
      <c r="BD68" s="696"/>
      <c r="BE68" s="696"/>
      <c r="BF68" s="696"/>
      <c r="BG68" s="695"/>
      <c r="BH68" s="695"/>
      <c r="BI68" s="695"/>
      <c r="BJ68" s="209"/>
    </row>
    <row r="69" spans="1:74" s="182" customFormat="1" ht="13.55" x14ac:dyDescent="0.2">
      <c r="A69" s="181"/>
      <c r="B69" s="1004" t="s">
        <v>817</v>
      </c>
      <c r="C69" s="1006"/>
      <c r="D69" s="1006"/>
      <c r="E69" s="1006"/>
      <c r="F69" s="1006"/>
      <c r="G69" s="1006"/>
      <c r="H69" s="1006"/>
      <c r="I69" s="1006"/>
      <c r="J69" s="1006"/>
      <c r="K69" s="1006"/>
      <c r="L69" s="1006"/>
      <c r="M69" s="1006"/>
      <c r="N69" s="1006"/>
      <c r="O69" s="1006"/>
      <c r="P69" s="1006"/>
      <c r="Q69" s="1091"/>
      <c r="R69" s="806"/>
      <c r="AY69" s="695"/>
      <c r="AZ69" s="209"/>
      <c r="BA69" s="209"/>
      <c r="BB69" s="209"/>
      <c r="BC69" s="209"/>
      <c r="BD69" s="696"/>
      <c r="BE69" s="696"/>
      <c r="BF69" s="696"/>
      <c r="BG69" s="695"/>
      <c r="BH69" s="695"/>
      <c r="BI69" s="695"/>
      <c r="BJ69" s="209"/>
    </row>
    <row r="70" spans="1:74" s="182" customFormat="1" ht="11.95" customHeight="1" x14ac:dyDescent="0.2">
      <c r="A70" s="181"/>
      <c r="B70" s="1092" t="s">
        <v>842</v>
      </c>
      <c r="C70" s="1006"/>
      <c r="D70" s="1006"/>
      <c r="E70" s="1006"/>
      <c r="F70" s="1006"/>
      <c r="G70" s="1006"/>
      <c r="H70" s="1006"/>
      <c r="I70" s="1006"/>
      <c r="J70" s="1006"/>
      <c r="K70" s="1006"/>
      <c r="L70" s="1006"/>
      <c r="M70" s="1006"/>
      <c r="N70" s="1006"/>
      <c r="O70" s="1006"/>
      <c r="P70" s="1006"/>
      <c r="Q70" s="1006"/>
      <c r="R70" s="806"/>
      <c r="AY70" s="695"/>
      <c r="AZ70" s="209"/>
      <c r="BA70" s="209"/>
      <c r="BB70" s="209"/>
      <c r="BC70" s="209"/>
      <c r="BD70" s="696"/>
      <c r="BE70" s="696"/>
      <c r="BF70" s="696"/>
      <c r="BG70" s="695"/>
      <c r="BH70" s="695"/>
      <c r="BI70" s="695"/>
      <c r="BJ70" s="209"/>
    </row>
    <row r="71" spans="1:74" s="184" customFormat="1" ht="11.95" customHeight="1" x14ac:dyDescent="0.2">
      <c r="A71" s="50"/>
      <c r="B71" s="1046"/>
      <c r="C71" s="1089"/>
      <c r="D71" s="1089"/>
      <c r="E71" s="1089"/>
      <c r="F71" s="1089"/>
      <c r="G71" s="1089"/>
      <c r="H71" s="1089"/>
      <c r="I71" s="1089"/>
      <c r="J71" s="1089"/>
      <c r="K71" s="1089"/>
      <c r="L71" s="1089"/>
      <c r="M71" s="1089"/>
      <c r="N71" s="1089"/>
      <c r="O71" s="1089"/>
      <c r="P71" s="1089"/>
      <c r="Q71" s="1047"/>
      <c r="AY71" s="855"/>
      <c r="AZ71" s="205"/>
      <c r="BA71" s="205"/>
      <c r="BB71" s="205"/>
      <c r="BC71" s="205"/>
      <c r="BD71" s="697"/>
      <c r="BE71" s="697"/>
      <c r="BF71" s="697"/>
      <c r="BG71" s="855"/>
      <c r="BH71" s="855"/>
      <c r="BI71" s="855"/>
      <c r="BJ71" s="205"/>
    </row>
    <row r="72" spans="1:74" ht="12.65" customHeight="1" x14ac:dyDescent="0.2">
      <c r="B72" s="1046"/>
      <c r="C72" s="1047"/>
      <c r="D72" s="1047"/>
      <c r="E72" s="1047"/>
      <c r="F72" s="1047"/>
      <c r="G72" s="1047"/>
      <c r="H72" s="1047"/>
      <c r="I72" s="1047"/>
      <c r="J72" s="1047"/>
      <c r="K72" s="1047"/>
      <c r="L72" s="1047"/>
      <c r="M72" s="1047"/>
      <c r="N72" s="1047"/>
      <c r="O72" s="1047"/>
      <c r="P72" s="1047"/>
      <c r="Q72" s="1000"/>
      <c r="BK72" s="143"/>
      <c r="BL72" s="143"/>
      <c r="BM72" s="143"/>
      <c r="BN72" s="143"/>
      <c r="BO72" s="143"/>
      <c r="BP72" s="143"/>
      <c r="BQ72" s="143"/>
      <c r="BR72" s="143"/>
      <c r="BS72" s="143"/>
      <c r="BT72" s="143"/>
      <c r="BU72" s="143"/>
      <c r="BV72" s="143"/>
    </row>
    <row r="73" spans="1:74" ht="12.65" customHeight="1" x14ac:dyDescent="0.2">
      <c r="B73" s="1044"/>
      <c r="C73" s="1000"/>
      <c r="D73" s="1000"/>
      <c r="E73" s="1000"/>
      <c r="F73" s="1000"/>
      <c r="G73" s="1000"/>
      <c r="H73" s="1000"/>
      <c r="I73" s="1000"/>
      <c r="J73" s="1000"/>
      <c r="K73" s="1000"/>
      <c r="L73" s="1000"/>
      <c r="M73" s="1000"/>
      <c r="N73" s="1000"/>
      <c r="O73" s="1000"/>
      <c r="P73" s="1000"/>
      <c r="Q73" s="1000"/>
      <c r="BK73" s="143"/>
      <c r="BL73" s="143"/>
      <c r="BM73" s="143"/>
      <c r="BN73" s="143"/>
      <c r="BO73" s="143"/>
      <c r="BP73" s="143"/>
      <c r="BQ73" s="143"/>
      <c r="BR73" s="143"/>
      <c r="BS73" s="143"/>
      <c r="BT73" s="143"/>
      <c r="BU73" s="143"/>
      <c r="BV73" s="143"/>
    </row>
    <row r="74" spans="1:74" x14ac:dyDescent="0.2">
      <c r="BK74" s="143"/>
      <c r="BL74" s="143"/>
      <c r="BM74" s="143"/>
      <c r="BN74" s="143"/>
      <c r="BO74" s="143"/>
      <c r="BP74" s="143"/>
      <c r="BQ74" s="143"/>
      <c r="BR74" s="143"/>
      <c r="BS74" s="143"/>
      <c r="BT74" s="143"/>
      <c r="BU74" s="143"/>
      <c r="BV74" s="143"/>
    </row>
    <row r="75" spans="1:74" x14ac:dyDescent="0.2">
      <c r="BK75" s="143"/>
      <c r="BL75" s="143"/>
      <c r="BM75" s="143"/>
      <c r="BN75" s="143"/>
      <c r="BO75" s="143"/>
      <c r="BP75" s="143"/>
      <c r="BQ75" s="143"/>
      <c r="BR75" s="143"/>
      <c r="BS75" s="143"/>
      <c r="BT75" s="143"/>
      <c r="BU75" s="143"/>
      <c r="BV75" s="143"/>
    </row>
    <row r="76" spans="1:74" x14ac:dyDescent="0.2">
      <c r="BK76" s="143"/>
      <c r="BL76" s="143"/>
      <c r="BM76" s="143"/>
      <c r="BN76" s="143"/>
      <c r="BO76" s="143"/>
      <c r="BP76" s="143"/>
      <c r="BQ76" s="143"/>
      <c r="BR76" s="143"/>
      <c r="BS76" s="143"/>
      <c r="BT76" s="143"/>
      <c r="BU76" s="143"/>
      <c r="BV76" s="143"/>
    </row>
    <row r="77" spans="1:74" x14ac:dyDescent="0.2">
      <c r="BK77" s="143"/>
      <c r="BL77" s="143"/>
      <c r="BM77" s="143"/>
      <c r="BN77" s="143"/>
      <c r="BO77" s="143"/>
      <c r="BP77" s="143"/>
      <c r="BQ77" s="143"/>
      <c r="BR77" s="143"/>
      <c r="BS77" s="143"/>
      <c r="BT77" s="143"/>
      <c r="BU77" s="143"/>
      <c r="BV77" s="143"/>
    </row>
    <row r="78" spans="1:74" x14ac:dyDescent="0.2">
      <c r="BK78" s="143"/>
      <c r="BL78" s="143"/>
      <c r="BM78" s="143"/>
      <c r="BN78" s="143"/>
      <c r="BO78" s="143"/>
      <c r="BP78" s="143"/>
      <c r="BQ78" s="143"/>
      <c r="BR78" s="143"/>
      <c r="BS78" s="143"/>
      <c r="BT78" s="143"/>
      <c r="BU78" s="143"/>
      <c r="BV78" s="143"/>
    </row>
    <row r="79" spans="1:74" x14ac:dyDescent="0.2">
      <c r="BK79" s="143"/>
      <c r="BL79" s="143"/>
      <c r="BM79" s="143"/>
      <c r="BN79" s="143"/>
      <c r="BO79" s="143"/>
      <c r="BP79" s="143"/>
      <c r="BQ79" s="143"/>
      <c r="BR79" s="143"/>
      <c r="BS79" s="143"/>
      <c r="BT79" s="143"/>
      <c r="BU79" s="143"/>
      <c r="BV79" s="143"/>
    </row>
    <row r="80" spans="1:74" x14ac:dyDescent="0.2">
      <c r="BK80" s="143"/>
      <c r="BL80" s="143"/>
      <c r="BM80" s="143"/>
      <c r="BN80" s="143"/>
      <c r="BO80" s="143"/>
      <c r="BP80" s="143"/>
      <c r="BQ80" s="143"/>
      <c r="BR80" s="143"/>
      <c r="BS80" s="143"/>
      <c r="BT80" s="143"/>
      <c r="BU80" s="143"/>
      <c r="BV80" s="143"/>
    </row>
    <row r="81" spans="63:74" x14ac:dyDescent="0.2">
      <c r="BK81" s="143"/>
      <c r="BL81" s="143"/>
      <c r="BM81" s="143"/>
      <c r="BN81" s="143"/>
      <c r="BO81" s="143"/>
      <c r="BP81" s="143"/>
      <c r="BQ81" s="143"/>
      <c r="BR81" s="143"/>
      <c r="BS81" s="143"/>
      <c r="BT81" s="143"/>
      <c r="BU81" s="143"/>
      <c r="BV81" s="143"/>
    </row>
    <row r="82" spans="63:74" x14ac:dyDescent="0.2">
      <c r="BK82" s="143"/>
      <c r="BL82" s="143"/>
      <c r="BM82" s="143"/>
      <c r="BN82" s="143"/>
      <c r="BO82" s="143"/>
      <c r="BP82" s="143"/>
      <c r="BQ82" s="143"/>
      <c r="BR82" s="143"/>
      <c r="BS82" s="143"/>
      <c r="BT82" s="143"/>
      <c r="BU82" s="143"/>
      <c r="BV82" s="143"/>
    </row>
    <row r="83" spans="63:74" x14ac:dyDescent="0.2">
      <c r="BK83" s="143"/>
      <c r="BL83" s="143"/>
      <c r="BM83" s="143"/>
      <c r="BN83" s="143"/>
      <c r="BO83" s="143"/>
      <c r="BP83" s="143"/>
      <c r="BQ83" s="143"/>
      <c r="BR83" s="143"/>
      <c r="BS83" s="143"/>
      <c r="BT83" s="143"/>
      <c r="BU83" s="143"/>
      <c r="BV83" s="143"/>
    </row>
    <row r="84" spans="63:74" x14ac:dyDescent="0.2">
      <c r="BK84" s="143"/>
      <c r="BL84" s="143"/>
      <c r="BM84" s="143"/>
      <c r="BN84" s="143"/>
      <c r="BO84" s="143"/>
      <c r="BP84" s="143"/>
      <c r="BQ84" s="143"/>
      <c r="BR84" s="143"/>
      <c r="BS84" s="143"/>
      <c r="BT84" s="143"/>
      <c r="BU84" s="143"/>
      <c r="BV84" s="143"/>
    </row>
    <row r="85" spans="63:74" x14ac:dyDescent="0.2">
      <c r="BK85" s="143"/>
      <c r="BL85" s="143"/>
      <c r="BM85" s="143"/>
      <c r="BN85" s="143"/>
      <c r="BO85" s="143"/>
      <c r="BP85" s="143"/>
      <c r="BQ85" s="143"/>
      <c r="BR85" s="143"/>
      <c r="BS85" s="143"/>
      <c r="BT85" s="143"/>
      <c r="BU85" s="143"/>
      <c r="BV85" s="143"/>
    </row>
    <row r="86" spans="63:74" x14ac:dyDescent="0.2">
      <c r="BK86" s="143"/>
      <c r="BL86" s="143"/>
      <c r="BM86" s="143"/>
      <c r="BN86" s="143"/>
      <c r="BO86" s="143"/>
      <c r="BP86" s="143"/>
      <c r="BQ86" s="143"/>
      <c r="BR86" s="143"/>
      <c r="BS86" s="143"/>
      <c r="BT86" s="143"/>
      <c r="BU86" s="143"/>
      <c r="BV86" s="143"/>
    </row>
    <row r="87" spans="63:74" x14ac:dyDescent="0.2">
      <c r="BK87" s="143"/>
      <c r="BL87" s="143"/>
      <c r="BM87" s="143"/>
      <c r="BN87" s="143"/>
      <c r="BO87" s="143"/>
      <c r="BP87" s="143"/>
      <c r="BQ87" s="143"/>
      <c r="BR87" s="143"/>
      <c r="BS87" s="143"/>
      <c r="BT87" s="143"/>
      <c r="BU87" s="143"/>
      <c r="BV87" s="143"/>
    </row>
    <row r="88" spans="63:74" x14ac:dyDescent="0.2">
      <c r="BK88" s="143"/>
      <c r="BL88" s="143"/>
      <c r="BM88" s="143"/>
      <c r="BN88" s="143"/>
      <c r="BO88" s="143"/>
      <c r="BP88" s="143"/>
      <c r="BQ88" s="143"/>
      <c r="BR88" s="143"/>
      <c r="BS88" s="143"/>
      <c r="BT88" s="143"/>
      <c r="BU88" s="143"/>
      <c r="BV88" s="143"/>
    </row>
    <row r="89" spans="63:74" x14ac:dyDescent="0.2">
      <c r="BK89" s="143"/>
      <c r="BL89" s="143"/>
      <c r="BM89" s="143"/>
      <c r="BN89" s="143"/>
      <c r="BO89" s="143"/>
      <c r="BP89" s="143"/>
      <c r="BQ89" s="143"/>
      <c r="BR89" s="143"/>
      <c r="BS89" s="143"/>
      <c r="BT89" s="143"/>
      <c r="BU89" s="143"/>
      <c r="BV89" s="143"/>
    </row>
    <row r="90" spans="63:74" x14ac:dyDescent="0.2">
      <c r="BK90" s="143"/>
      <c r="BL90" s="143"/>
      <c r="BM90" s="143"/>
      <c r="BN90" s="143"/>
      <c r="BO90" s="143"/>
      <c r="BP90" s="143"/>
      <c r="BQ90" s="143"/>
      <c r="BR90" s="143"/>
      <c r="BS90" s="143"/>
      <c r="BT90" s="143"/>
      <c r="BU90" s="143"/>
      <c r="BV90" s="143"/>
    </row>
    <row r="91" spans="63:74" x14ac:dyDescent="0.2">
      <c r="BK91" s="143"/>
      <c r="BL91" s="143"/>
      <c r="BM91" s="143"/>
      <c r="BN91" s="143"/>
      <c r="BO91" s="143"/>
      <c r="BP91" s="143"/>
      <c r="BQ91" s="143"/>
      <c r="BR91" s="143"/>
      <c r="BS91" s="143"/>
      <c r="BT91" s="143"/>
      <c r="BU91" s="143"/>
      <c r="BV91" s="143"/>
    </row>
    <row r="92" spans="63:74" x14ac:dyDescent="0.2">
      <c r="BK92" s="143"/>
      <c r="BL92" s="143"/>
      <c r="BM92" s="143"/>
      <c r="BN92" s="143"/>
      <c r="BO92" s="143"/>
      <c r="BP92" s="143"/>
      <c r="BQ92" s="143"/>
      <c r="BR92" s="143"/>
      <c r="BS92" s="143"/>
      <c r="BT92" s="143"/>
      <c r="BU92" s="143"/>
      <c r="BV92" s="143"/>
    </row>
    <row r="93" spans="63:74" x14ac:dyDescent="0.2">
      <c r="BK93" s="143"/>
      <c r="BL93" s="143"/>
      <c r="BM93" s="143"/>
      <c r="BN93" s="143"/>
      <c r="BO93" s="143"/>
      <c r="BP93" s="143"/>
      <c r="BQ93" s="143"/>
      <c r="BR93" s="143"/>
      <c r="BS93" s="143"/>
      <c r="BT93" s="143"/>
      <c r="BU93" s="143"/>
      <c r="BV93" s="143"/>
    </row>
    <row r="94" spans="63:74" x14ac:dyDescent="0.2">
      <c r="BK94" s="143"/>
      <c r="BL94" s="143"/>
      <c r="BM94" s="143"/>
      <c r="BN94" s="143"/>
      <c r="BO94" s="143"/>
      <c r="BP94" s="143"/>
      <c r="BQ94" s="143"/>
      <c r="BR94" s="143"/>
      <c r="BS94" s="143"/>
      <c r="BT94" s="143"/>
      <c r="BU94" s="143"/>
      <c r="BV94" s="143"/>
    </row>
    <row r="95" spans="63:74" x14ac:dyDescent="0.2">
      <c r="BK95" s="143"/>
      <c r="BL95" s="143"/>
      <c r="BM95" s="143"/>
      <c r="BN95" s="143"/>
      <c r="BO95" s="143"/>
      <c r="BP95" s="143"/>
      <c r="BQ95" s="143"/>
      <c r="BR95" s="143"/>
      <c r="BS95" s="143"/>
      <c r="BT95" s="143"/>
      <c r="BU95" s="143"/>
      <c r="BV95" s="143"/>
    </row>
    <row r="96" spans="63:74" x14ac:dyDescent="0.2">
      <c r="BK96" s="143"/>
      <c r="BL96" s="143"/>
      <c r="BM96" s="143"/>
      <c r="BN96" s="143"/>
      <c r="BO96" s="143"/>
      <c r="BP96" s="143"/>
      <c r="BQ96" s="143"/>
      <c r="BR96" s="143"/>
      <c r="BS96" s="143"/>
      <c r="BT96" s="143"/>
      <c r="BU96" s="143"/>
      <c r="BV96" s="143"/>
    </row>
    <row r="97" spans="63:74" x14ac:dyDescent="0.2">
      <c r="BK97" s="143"/>
      <c r="BL97" s="143"/>
      <c r="BM97" s="143"/>
      <c r="BN97" s="143"/>
      <c r="BO97" s="143"/>
      <c r="BP97" s="143"/>
      <c r="BQ97" s="143"/>
      <c r="BR97" s="143"/>
      <c r="BS97" s="143"/>
      <c r="BT97" s="143"/>
      <c r="BU97" s="143"/>
      <c r="BV97" s="143"/>
    </row>
    <row r="98" spans="63:74" x14ac:dyDescent="0.2">
      <c r="BK98" s="143"/>
      <c r="BL98" s="143"/>
      <c r="BM98" s="143"/>
      <c r="BN98" s="143"/>
      <c r="BO98" s="143"/>
      <c r="BP98" s="143"/>
      <c r="BQ98" s="143"/>
      <c r="BR98" s="143"/>
      <c r="BS98" s="143"/>
      <c r="BT98" s="143"/>
      <c r="BU98" s="143"/>
      <c r="BV98" s="143"/>
    </row>
    <row r="99" spans="63:74" x14ac:dyDescent="0.2">
      <c r="BK99" s="143"/>
      <c r="BL99" s="143"/>
      <c r="BM99" s="143"/>
      <c r="BN99" s="143"/>
      <c r="BO99" s="143"/>
      <c r="BP99" s="143"/>
      <c r="BQ99" s="143"/>
      <c r="BR99" s="143"/>
      <c r="BS99" s="143"/>
      <c r="BT99" s="143"/>
      <c r="BU99" s="143"/>
      <c r="BV99" s="143"/>
    </row>
    <row r="100" spans="63:74" x14ac:dyDescent="0.2">
      <c r="BK100" s="143"/>
      <c r="BL100" s="143"/>
      <c r="BM100" s="143"/>
      <c r="BN100" s="143"/>
      <c r="BO100" s="143"/>
      <c r="BP100" s="143"/>
      <c r="BQ100" s="143"/>
      <c r="BR100" s="143"/>
      <c r="BS100" s="143"/>
      <c r="BT100" s="143"/>
      <c r="BU100" s="143"/>
      <c r="BV100" s="143"/>
    </row>
    <row r="101" spans="63:74" x14ac:dyDescent="0.2">
      <c r="BK101" s="143"/>
      <c r="BL101" s="143"/>
      <c r="BM101" s="143"/>
      <c r="BN101" s="143"/>
      <c r="BO101" s="143"/>
      <c r="BP101" s="143"/>
      <c r="BQ101" s="143"/>
      <c r="BR101" s="143"/>
      <c r="BS101" s="143"/>
      <c r="BT101" s="143"/>
      <c r="BU101" s="143"/>
      <c r="BV101" s="143"/>
    </row>
    <row r="102" spans="63:74" x14ac:dyDescent="0.2">
      <c r="BK102" s="143"/>
      <c r="BL102" s="143"/>
      <c r="BM102" s="143"/>
      <c r="BN102" s="143"/>
      <c r="BO102" s="143"/>
      <c r="BP102" s="143"/>
      <c r="BQ102" s="143"/>
      <c r="BR102" s="143"/>
      <c r="BS102" s="143"/>
      <c r="BT102" s="143"/>
      <c r="BU102" s="143"/>
      <c r="BV102" s="143"/>
    </row>
    <row r="103" spans="63:74" x14ac:dyDescent="0.2">
      <c r="BK103" s="143"/>
      <c r="BL103" s="143"/>
      <c r="BM103" s="143"/>
      <c r="BN103" s="143"/>
      <c r="BO103" s="143"/>
      <c r="BP103" s="143"/>
      <c r="BQ103" s="143"/>
      <c r="BR103" s="143"/>
      <c r="BS103" s="143"/>
      <c r="BT103" s="143"/>
      <c r="BU103" s="143"/>
      <c r="BV103" s="143"/>
    </row>
    <row r="104" spans="63:74" x14ac:dyDescent="0.2">
      <c r="BK104" s="143"/>
      <c r="BL104" s="143"/>
      <c r="BM104" s="143"/>
      <c r="BN104" s="143"/>
      <c r="BO104" s="143"/>
      <c r="BP104" s="143"/>
      <c r="BQ104" s="143"/>
      <c r="BR104" s="143"/>
      <c r="BS104" s="143"/>
      <c r="BT104" s="143"/>
      <c r="BU104" s="143"/>
      <c r="BV104" s="143"/>
    </row>
    <row r="105" spans="63:74" x14ac:dyDescent="0.2">
      <c r="BK105" s="143"/>
      <c r="BL105" s="143"/>
      <c r="BM105" s="143"/>
      <c r="BN105" s="143"/>
      <c r="BO105" s="143"/>
      <c r="BP105" s="143"/>
      <c r="BQ105" s="143"/>
      <c r="BR105" s="143"/>
      <c r="BS105" s="143"/>
      <c r="BT105" s="143"/>
      <c r="BU105" s="143"/>
      <c r="BV105" s="143"/>
    </row>
    <row r="106" spans="63:74" x14ac:dyDescent="0.2">
      <c r="BK106" s="143"/>
      <c r="BL106" s="143"/>
      <c r="BM106" s="143"/>
      <c r="BN106" s="143"/>
      <c r="BO106" s="143"/>
      <c r="BP106" s="143"/>
      <c r="BQ106" s="143"/>
      <c r="BR106" s="143"/>
      <c r="BS106" s="143"/>
      <c r="BT106" s="143"/>
      <c r="BU106" s="143"/>
      <c r="BV106" s="143"/>
    </row>
    <row r="107" spans="63:74" x14ac:dyDescent="0.2">
      <c r="BK107" s="143"/>
      <c r="BL107" s="143"/>
      <c r="BM107" s="143"/>
      <c r="BN107" s="143"/>
      <c r="BO107" s="143"/>
      <c r="BP107" s="143"/>
      <c r="BQ107" s="143"/>
      <c r="BR107" s="143"/>
      <c r="BS107" s="143"/>
      <c r="BT107" s="143"/>
      <c r="BU107" s="143"/>
      <c r="BV107" s="143"/>
    </row>
    <row r="108" spans="63:74" x14ac:dyDescent="0.2">
      <c r="BK108" s="143"/>
      <c r="BL108" s="143"/>
      <c r="BM108" s="143"/>
      <c r="BN108" s="143"/>
      <c r="BO108" s="143"/>
      <c r="BP108" s="143"/>
      <c r="BQ108" s="143"/>
      <c r="BR108" s="143"/>
      <c r="BS108" s="143"/>
      <c r="BT108" s="143"/>
      <c r="BU108" s="143"/>
      <c r="BV108" s="143"/>
    </row>
    <row r="109" spans="63:74" x14ac:dyDescent="0.2">
      <c r="BK109" s="143"/>
      <c r="BL109" s="143"/>
      <c r="BM109" s="143"/>
      <c r="BN109" s="143"/>
      <c r="BO109" s="143"/>
      <c r="BP109" s="143"/>
      <c r="BQ109" s="143"/>
      <c r="BR109" s="143"/>
      <c r="BS109" s="143"/>
      <c r="BT109" s="143"/>
      <c r="BU109" s="143"/>
      <c r="BV109" s="143"/>
    </row>
    <row r="110" spans="63:74" x14ac:dyDescent="0.2">
      <c r="BK110" s="143"/>
      <c r="BL110" s="143"/>
      <c r="BM110" s="143"/>
      <c r="BN110" s="143"/>
      <c r="BO110" s="143"/>
      <c r="BP110" s="143"/>
      <c r="BQ110" s="143"/>
      <c r="BR110" s="143"/>
      <c r="BS110" s="143"/>
      <c r="BT110" s="143"/>
      <c r="BU110" s="143"/>
      <c r="BV110" s="143"/>
    </row>
    <row r="111" spans="63:74" x14ac:dyDescent="0.2">
      <c r="BK111" s="143"/>
      <c r="BL111" s="143"/>
      <c r="BM111" s="143"/>
      <c r="BN111" s="143"/>
      <c r="BO111" s="143"/>
      <c r="BP111" s="143"/>
      <c r="BQ111" s="143"/>
      <c r="BR111" s="143"/>
      <c r="BS111" s="143"/>
      <c r="BT111" s="143"/>
      <c r="BU111" s="143"/>
      <c r="BV111" s="143"/>
    </row>
    <row r="112" spans="63:74" x14ac:dyDescent="0.2">
      <c r="BK112" s="143"/>
      <c r="BL112" s="143"/>
      <c r="BM112" s="143"/>
      <c r="BN112" s="143"/>
      <c r="BO112" s="143"/>
      <c r="BP112" s="143"/>
      <c r="BQ112" s="143"/>
      <c r="BR112" s="143"/>
      <c r="BS112" s="143"/>
      <c r="BT112" s="143"/>
      <c r="BU112" s="143"/>
      <c r="BV112" s="143"/>
    </row>
    <row r="113" spans="63:74" x14ac:dyDescent="0.2">
      <c r="BK113" s="143"/>
      <c r="BL113" s="143"/>
      <c r="BM113" s="143"/>
      <c r="BN113" s="143"/>
      <c r="BO113" s="143"/>
      <c r="BP113" s="143"/>
      <c r="BQ113" s="143"/>
      <c r="BR113" s="143"/>
      <c r="BS113" s="143"/>
      <c r="BT113" s="143"/>
      <c r="BU113" s="143"/>
      <c r="BV113" s="143"/>
    </row>
    <row r="114" spans="63:74" x14ac:dyDescent="0.2">
      <c r="BK114" s="143"/>
      <c r="BL114" s="143"/>
      <c r="BM114" s="143"/>
      <c r="BN114" s="143"/>
      <c r="BO114" s="143"/>
      <c r="BP114" s="143"/>
      <c r="BQ114" s="143"/>
      <c r="BR114" s="143"/>
      <c r="BS114" s="143"/>
      <c r="BT114" s="143"/>
      <c r="BU114" s="143"/>
      <c r="BV114" s="143"/>
    </row>
    <row r="115" spans="63:74" x14ac:dyDescent="0.2">
      <c r="BK115" s="143"/>
      <c r="BL115" s="143"/>
      <c r="BM115" s="143"/>
      <c r="BN115" s="143"/>
      <c r="BO115" s="143"/>
      <c r="BP115" s="143"/>
      <c r="BQ115" s="143"/>
      <c r="BR115" s="143"/>
      <c r="BS115" s="143"/>
      <c r="BT115" s="143"/>
      <c r="BU115" s="143"/>
      <c r="BV115" s="143"/>
    </row>
    <row r="116" spans="63:74" x14ac:dyDescent="0.2">
      <c r="BK116" s="143"/>
      <c r="BL116" s="143"/>
      <c r="BM116" s="143"/>
      <c r="BN116" s="143"/>
      <c r="BO116" s="143"/>
      <c r="BP116" s="143"/>
      <c r="BQ116" s="143"/>
      <c r="BR116" s="143"/>
      <c r="BS116" s="143"/>
      <c r="BT116" s="143"/>
      <c r="BU116" s="143"/>
      <c r="BV116" s="143"/>
    </row>
    <row r="117" spans="63:74" x14ac:dyDescent="0.2">
      <c r="BK117" s="143"/>
      <c r="BL117" s="143"/>
      <c r="BM117" s="143"/>
      <c r="BN117" s="143"/>
      <c r="BO117" s="143"/>
      <c r="BP117" s="143"/>
      <c r="BQ117" s="143"/>
      <c r="BR117" s="143"/>
      <c r="BS117" s="143"/>
      <c r="BT117" s="143"/>
      <c r="BU117" s="143"/>
      <c r="BV117" s="143"/>
    </row>
    <row r="118" spans="63:74" x14ac:dyDescent="0.2">
      <c r="BK118" s="143"/>
      <c r="BL118" s="143"/>
      <c r="BM118" s="143"/>
      <c r="BN118" s="143"/>
      <c r="BO118" s="143"/>
      <c r="BP118" s="143"/>
      <c r="BQ118" s="143"/>
      <c r="BR118" s="143"/>
      <c r="BS118" s="143"/>
      <c r="BT118" s="143"/>
      <c r="BU118" s="143"/>
      <c r="BV118" s="143"/>
    </row>
    <row r="119" spans="63:74" x14ac:dyDescent="0.2">
      <c r="BK119" s="143"/>
      <c r="BL119" s="143"/>
      <c r="BM119" s="143"/>
      <c r="BN119" s="143"/>
      <c r="BO119" s="143"/>
      <c r="BP119" s="143"/>
      <c r="BQ119" s="143"/>
      <c r="BR119" s="143"/>
      <c r="BS119" s="143"/>
      <c r="BT119" s="143"/>
      <c r="BU119" s="143"/>
      <c r="BV119" s="143"/>
    </row>
    <row r="120" spans="63:74" x14ac:dyDescent="0.2">
      <c r="BK120" s="143"/>
      <c r="BL120" s="143"/>
      <c r="BM120" s="143"/>
      <c r="BN120" s="143"/>
      <c r="BO120" s="143"/>
      <c r="BP120" s="143"/>
      <c r="BQ120" s="143"/>
      <c r="BR120" s="143"/>
      <c r="BS120" s="143"/>
      <c r="BT120" s="143"/>
      <c r="BU120" s="143"/>
      <c r="BV120" s="143"/>
    </row>
    <row r="121" spans="63:74" x14ac:dyDescent="0.2">
      <c r="BK121" s="143"/>
      <c r="BL121" s="143"/>
      <c r="BM121" s="143"/>
      <c r="BN121" s="143"/>
      <c r="BO121" s="143"/>
      <c r="BP121" s="143"/>
      <c r="BQ121" s="143"/>
      <c r="BR121" s="143"/>
      <c r="BS121" s="143"/>
      <c r="BT121" s="143"/>
      <c r="BU121" s="143"/>
      <c r="BV121" s="143"/>
    </row>
    <row r="122" spans="63:74" x14ac:dyDescent="0.2">
      <c r="BK122" s="143"/>
      <c r="BL122" s="143"/>
      <c r="BM122" s="143"/>
      <c r="BN122" s="143"/>
      <c r="BO122" s="143"/>
      <c r="BP122" s="143"/>
      <c r="BQ122" s="143"/>
      <c r="BR122" s="143"/>
      <c r="BS122" s="143"/>
      <c r="BT122" s="143"/>
      <c r="BU122" s="143"/>
      <c r="BV122" s="143"/>
    </row>
    <row r="123" spans="63:74" x14ac:dyDescent="0.2">
      <c r="BK123" s="143"/>
      <c r="BL123" s="143"/>
      <c r="BM123" s="143"/>
      <c r="BN123" s="143"/>
      <c r="BO123" s="143"/>
      <c r="BP123" s="143"/>
      <c r="BQ123" s="143"/>
      <c r="BR123" s="143"/>
      <c r="BS123" s="143"/>
      <c r="BT123" s="143"/>
      <c r="BU123" s="143"/>
      <c r="BV123" s="143"/>
    </row>
    <row r="124" spans="63:74" x14ac:dyDescent="0.2">
      <c r="BK124" s="143"/>
      <c r="BL124" s="143"/>
      <c r="BM124" s="143"/>
      <c r="BN124" s="143"/>
      <c r="BO124" s="143"/>
      <c r="BP124" s="143"/>
      <c r="BQ124" s="143"/>
      <c r="BR124" s="143"/>
      <c r="BS124" s="143"/>
      <c r="BT124" s="143"/>
      <c r="BU124" s="143"/>
      <c r="BV124" s="143"/>
    </row>
    <row r="125" spans="63:74" x14ac:dyDescent="0.2">
      <c r="BK125" s="143"/>
      <c r="BL125" s="143"/>
      <c r="BM125" s="143"/>
      <c r="BN125" s="143"/>
      <c r="BO125" s="143"/>
      <c r="BP125" s="143"/>
      <c r="BQ125" s="143"/>
      <c r="BR125" s="143"/>
      <c r="BS125" s="143"/>
      <c r="BT125" s="143"/>
      <c r="BU125" s="143"/>
      <c r="BV125" s="143"/>
    </row>
    <row r="126" spans="63:74" x14ac:dyDescent="0.2">
      <c r="BK126" s="143"/>
      <c r="BL126" s="143"/>
      <c r="BM126" s="143"/>
      <c r="BN126" s="143"/>
      <c r="BO126" s="143"/>
      <c r="BP126" s="143"/>
      <c r="BQ126" s="143"/>
      <c r="BR126" s="143"/>
      <c r="BS126" s="143"/>
      <c r="BT126" s="143"/>
      <c r="BU126" s="143"/>
      <c r="BV126" s="143"/>
    </row>
    <row r="127" spans="63:74" x14ac:dyDescent="0.2">
      <c r="BK127" s="143"/>
      <c r="BL127" s="143"/>
      <c r="BM127" s="143"/>
      <c r="BN127" s="143"/>
      <c r="BO127" s="143"/>
      <c r="BP127" s="143"/>
      <c r="BQ127" s="143"/>
      <c r="BR127" s="143"/>
      <c r="BS127" s="143"/>
      <c r="BT127" s="143"/>
      <c r="BU127" s="143"/>
      <c r="BV127" s="143"/>
    </row>
    <row r="128" spans="63:74" x14ac:dyDescent="0.2">
      <c r="BK128" s="143"/>
      <c r="BL128" s="143"/>
      <c r="BM128" s="143"/>
      <c r="BN128" s="143"/>
      <c r="BO128" s="143"/>
      <c r="BP128" s="143"/>
      <c r="BQ128" s="143"/>
      <c r="BR128" s="143"/>
      <c r="BS128" s="143"/>
      <c r="BT128" s="143"/>
      <c r="BU128" s="143"/>
      <c r="BV128" s="143"/>
    </row>
    <row r="129" spans="63:74" x14ac:dyDescent="0.2">
      <c r="BK129" s="143"/>
      <c r="BL129" s="143"/>
      <c r="BM129" s="143"/>
      <c r="BN129" s="143"/>
      <c r="BO129" s="143"/>
      <c r="BP129" s="143"/>
      <c r="BQ129" s="143"/>
      <c r="BR129" s="143"/>
      <c r="BS129" s="143"/>
      <c r="BT129" s="143"/>
      <c r="BU129" s="143"/>
      <c r="BV129" s="143"/>
    </row>
    <row r="130" spans="63:74" x14ac:dyDescent="0.2">
      <c r="BK130" s="143"/>
      <c r="BL130" s="143"/>
      <c r="BM130" s="143"/>
      <c r="BN130" s="143"/>
      <c r="BO130" s="143"/>
      <c r="BP130" s="143"/>
      <c r="BQ130" s="143"/>
      <c r="BR130" s="143"/>
      <c r="BS130" s="143"/>
      <c r="BT130" s="143"/>
      <c r="BU130" s="143"/>
      <c r="BV130" s="143"/>
    </row>
    <row r="131" spans="63:74" x14ac:dyDescent="0.2">
      <c r="BK131" s="143"/>
      <c r="BL131" s="143"/>
      <c r="BM131" s="143"/>
      <c r="BN131" s="143"/>
      <c r="BO131" s="143"/>
      <c r="BP131" s="143"/>
      <c r="BQ131" s="143"/>
      <c r="BR131" s="143"/>
      <c r="BS131" s="143"/>
      <c r="BT131" s="143"/>
      <c r="BU131" s="143"/>
      <c r="BV131" s="143"/>
    </row>
    <row r="132" spans="63:74" x14ac:dyDescent="0.2">
      <c r="BK132" s="143"/>
      <c r="BL132" s="143"/>
      <c r="BM132" s="143"/>
      <c r="BN132" s="143"/>
      <c r="BO132" s="143"/>
      <c r="BP132" s="143"/>
      <c r="BQ132" s="143"/>
      <c r="BR132" s="143"/>
      <c r="BS132" s="143"/>
      <c r="BT132" s="143"/>
      <c r="BU132" s="143"/>
      <c r="BV132" s="143"/>
    </row>
    <row r="133" spans="63:74" x14ac:dyDescent="0.2">
      <c r="BK133" s="143"/>
      <c r="BL133" s="143"/>
      <c r="BM133" s="143"/>
      <c r="BN133" s="143"/>
      <c r="BO133" s="143"/>
      <c r="BP133" s="143"/>
      <c r="BQ133" s="143"/>
      <c r="BR133" s="143"/>
      <c r="BS133" s="143"/>
      <c r="BT133" s="143"/>
      <c r="BU133" s="143"/>
      <c r="BV133" s="143"/>
    </row>
    <row r="134" spans="63:74" x14ac:dyDescent="0.2">
      <c r="BK134" s="143"/>
      <c r="BL134" s="143"/>
      <c r="BM134" s="143"/>
      <c r="BN134" s="143"/>
      <c r="BO134" s="143"/>
      <c r="BP134" s="143"/>
      <c r="BQ134" s="143"/>
      <c r="BR134" s="143"/>
      <c r="BS134" s="143"/>
      <c r="BT134" s="143"/>
      <c r="BU134" s="143"/>
      <c r="BV134" s="143"/>
    </row>
    <row r="135" spans="63:74" x14ac:dyDescent="0.2">
      <c r="BK135" s="143"/>
      <c r="BL135" s="143"/>
      <c r="BM135" s="143"/>
      <c r="BN135" s="143"/>
      <c r="BO135" s="143"/>
      <c r="BP135" s="143"/>
      <c r="BQ135" s="143"/>
      <c r="BR135" s="143"/>
      <c r="BS135" s="143"/>
      <c r="BT135" s="143"/>
      <c r="BU135" s="143"/>
      <c r="BV135" s="143"/>
    </row>
    <row r="136" spans="63:74" x14ac:dyDescent="0.2">
      <c r="BK136" s="143"/>
      <c r="BL136" s="143"/>
      <c r="BM136" s="143"/>
      <c r="BN136" s="143"/>
      <c r="BO136" s="143"/>
      <c r="BP136" s="143"/>
      <c r="BQ136" s="143"/>
      <c r="BR136" s="143"/>
      <c r="BS136" s="143"/>
      <c r="BT136" s="143"/>
      <c r="BU136" s="143"/>
      <c r="BV136" s="143"/>
    </row>
    <row r="137" spans="63:74" x14ac:dyDescent="0.2">
      <c r="BK137" s="143"/>
      <c r="BL137" s="143"/>
      <c r="BM137" s="143"/>
      <c r="BN137" s="143"/>
      <c r="BO137" s="143"/>
      <c r="BP137" s="143"/>
      <c r="BQ137" s="143"/>
      <c r="BR137" s="143"/>
      <c r="BS137" s="143"/>
      <c r="BT137" s="143"/>
      <c r="BU137" s="143"/>
      <c r="BV137" s="143"/>
    </row>
    <row r="138" spans="63:74" x14ac:dyDescent="0.2">
      <c r="BK138" s="143"/>
      <c r="BL138" s="143"/>
      <c r="BM138" s="143"/>
      <c r="BN138" s="143"/>
      <c r="BO138" s="143"/>
      <c r="BP138" s="143"/>
      <c r="BQ138" s="143"/>
      <c r="BR138" s="143"/>
      <c r="BS138" s="143"/>
      <c r="BT138" s="143"/>
      <c r="BU138" s="143"/>
      <c r="BV138" s="143"/>
    </row>
    <row r="139" spans="63:74" x14ac:dyDescent="0.2">
      <c r="BK139" s="143"/>
      <c r="BL139" s="143"/>
      <c r="BM139" s="143"/>
      <c r="BN139" s="143"/>
      <c r="BO139" s="143"/>
      <c r="BP139" s="143"/>
      <c r="BQ139" s="143"/>
      <c r="BR139" s="143"/>
      <c r="BS139" s="143"/>
      <c r="BT139" s="143"/>
      <c r="BU139" s="143"/>
      <c r="BV139" s="143"/>
    </row>
    <row r="140" spans="63:74" x14ac:dyDescent="0.2">
      <c r="BK140" s="143"/>
      <c r="BL140" s="143"/>
      <c r="BM140" s="143"/>
      <c r="BN140" s="143"/>
      <c r="BO140" s="143"/>
      <c r="BP140" s="143"/>
      <c r="BQ140" s="143"/>
      <c r="BR140" s="143"/>
      <c r="BS140" s="143"/>
      <c r="BT140" s="143"/>
      <c r="BU140" s="143"/>
      <c r="BV140" s="143"/>
    </row>
    <row r="141" spans="63:74" x14ac:dyDescent="0.2">
      <c r="BK141" s="143"/>
      <c r="BL141" s="143"/>
      <c r="BM141" s="143"/>
      <c r="BN141" s="143"/>
      <c r="BO141" s="143"/>
      <c r="BP141" s="143"/>
      <c r="BQ141" s="143"/>
      <c r="BR141" s="143"/>
      <c r="BS141" s="143"/>
      <c r="BT141" s="143"/>
      <c r="BU141" s="143"/>
      <c r="BV141" s="143"/>
    </row>
    <row r="142" spans="63:74" x14ac:dyDescent="0.2">
      <c r="BK142" s="143"/>
      <c r="BL142" s="143"/>
      <c r="BM142" s="143"/>
      <c r="BN142" s="143"/>
      <c r="BO142" s="143"/>
      <c r="BP142" s="143"/>
      <c r="BQ142" s="143"/>
      <c r="BR142" s="143"/>
      <c r="BS142" s="143"/>
      <c r="BT142" s="143"/>
      <c r="BU142" s="143"/>
      <c r="BV142" s="143"/>
    </row>
    <row r="143" spans="63:74" x14ac:dyDescent="0.2">
      <c r="BK143" s="143"/>
      <c r="BL143" s="143"/>
      <c r="BM143" s="143"/>
      <c r="BN143" s="143"/>
      <c r="BO143" s="143"/>
      <c r="BP143" s="143"/>
      <c r="BQ143" s="143"/>
      <c r="BR143" s="143"/>
      <c r="BS143" s="143"/>
      <c r="BT143" s="143"/>
      <c r="BU143" s="143"/>
      <c r="BV143" s="143"/>
    </row>
    <row r="144" spans="63:74" x14ac:dyDescent="0.2">
      <c r="BK144" s="143"/>
      <c r="BL144" s="143"/>
      <c r="BM144" s="143"/>
      <c r="BN144" s="143"/>
      <c r="BO144" s="143"/>
      <c r="BP144" s="143"/>
      <c r="BQ144" s="143"/>
      <c r="BR144" s="143"/>
      <c r="BS144" s="143"/>
      <c r="BT144" s="143"/>
      <c r="BU144" s="143"/>
      <c r="BV144" s="143"/>
    </row>
    <row r="145" spans="63:74" x14ac:dyDescent="0.2">
      <c r="BK145" s="143"/>
      <c r="BL145" s="143"/>
      <c r="BM145" s="143"/>
      <c r="BN145" s="143"/>
      <c r="BO145" s="143"/>
      <c r="BP145" s="143"/>
      <c r="BQ145" s="143"/>
      <c r="BR145" s="143"/>
      <c r="BS145" s="143"/>
      <c r="BT145" s="143"/>
      <c r="BU145" s="143"/>
      <c r="BV145" s="143"/>
    </row>
    <row r="146" spans="63:74" x14ac:dyDescent="0.2">
      <c r="BK146" s="143"/>
      <c r="BL146" s="143"/>
      <c r="BM146" s="143"/>
      <c r="BN146" s="143"/>
      <c r="BO146" s="143"/>
      <c r="BP146" s="143"/>
      <c r="BQ146" s="143"/>
      <c r="BR146" s="143"/>
      <c r="BS146" s="143"/>
      <c r="BT146" s="143"/>
      <c r="BU146" s="143"/>
      <c r="BV146" s="143"/>
    </row>
    <row r="147" spans="63:74" x14ac:dyDescent="0.2">
      <c r="BK147" s="143"/>
      <c r="BL147" s="143"/>
      <c r="BM147" s="143"/>
      <c r="BN147" s="143"/>
      <c r="BO147" s="143"/>
      <c r="BP147" s="143"/>
      <c r="BQ147" s="143"/>
      <c r="BR147" s="143"/>
      <c r="BS147" s="143"/>
      <c r="BT147" s="143"/>
      <c r="BU147" s="143"/>
      <c r="BV147" s="143"/>
    </row>
    <row r="148" spans="63:74" x14ac:dyDescent="0.2">
      <c r="BK148" s="143"/>
      <c r="BL148" s="143"/>
      <c r="BM148" s="143"/>
      <c r="BN148" s="143"/>
      <c r="BO148" s="143"/>
      <c r="BP148" s="143"/>
      <c r="BQ148" s="143"/>
      <c r="BR148" s="143"/>
      <c r="BS148" s="143"/>
      <c r="BT148" s="143"/>
      <c r="BU148" s="143"/>
      <c r="BV148" s="143"/>
    </row>
    <row r="149" spans="63:74" x14ac:dyDescent="0.2">
      <c r="BK149" s="143"/>
      <c r="BL149" s="143"/>
      <c r="BM149" s="143"/>
      <c r="BN149" s="143"/>
      <c r="BO149" s="143"/>
      <c r="BP149" s="143"/>
      <c r="BQ149" s="143"/>
      <c r="BR149" s="143"/>
      <c r="BS149" s="143"/>
      <c r="BT149" s="143"/>
      <c r="BU149" s="143"/>
      <c r="BV149" s="143"/>
    </row>
    <row r="150" spans="63:74" x14ac:dyDescent="0.2">
      <c r="BK150" s="143"/>
      <c r="BL150" s="143"/>
      <c r="BM150" s="143"/>
      <c r="BN150" s="143"/>
      <c r="BO150" s="143"/>
      <c r="BP150" s="143"/>
      <c r="BQ150" s="143"/>
      <c r="BR150" s="143"/>
      <c r="BS150" s="143"/>
      <c r="BT150" s="143"/>
      <c r="BU150" s="143"/>
      <c r="BV150" s="143"/>
    </row>
    <row r="151" spans="63:74" x14ac:dyDescent="0.2">
      <c r="BK151" s="143"/>
      <c r="BL151" s="143"/>
      <c r="BM151" s="143"/>
      <c r="BN151" s="143"/>
      <c r="BO151" s="143"/>
      <c r="BP151" s="143"/>
      <c r="BQ151" s="143"/>
      <c r="BR151" s="143"/>
      <c r="BS151" s="143"/>
      <c r="BT151" s="143"/>
      <c r="BU151" s="143"/>
      <c r="BV151" s="143"/>
    </row>
    <row r="152" spans="63:74" x14ac:dyDescent="0.2">
      <c r="BK152" s="143"/>
      <c r="BL152" s="143"/>
      <c r="BM152" s="143"/>
      <c r="BN152" s="143"/>
      <c r="BO152" s="143"/>
      <c r="BP152" s="143"/>
      <c r="BQ152" s="143"/>
      <c r="BR152" s="143"/>
      <c r="BS152" s="143"/>
      <c r="BT152" s="143"/>
      <c r="BU152" s="143"/>
      <c r="BV152" s="143"/>
    </row>
    <row r="153" spans="63:74" x14ac:dyDescent="0.2">
      <c r="BK153" s="143"/>
      <c r="BL153" s="143"/>
      <c r="BM153" s="143"/>
      <c r="BN153" s="143"/>
      <c r="BO153" s="143"/>
      <c r="BP153" s="143"/>
      <c r="BQ153" s="143"/>
      <c r="BR153" s="143"/>
      <c r="BS153" s="143"/>
      <c r="BT153" s="143"/>
      <c r="BU153" s="143"/>
      <c r="BV153" s="143"/>
    </row>
    <row r="154" spans="63:74" x14ac:dyDescent="0.2">
      <c r="BK154" s="143"/>
      <c r="BL154" s="143"/>
      <c r="BM154" s="143"/>
      <c r="BN154" s="143"/>
      <c r="BO154" s="143"/>
      <c r="BP154" s="143"/>
      <c r="BQ154" s="143"/>
      <c r="BR154" s="143"/>
      <c r="BS154" s="143"/>
      <c r="BT154" s="143"/>
      <c r="BU154" s="143"/>
      <c r="BV154" s="143"/>
    </row>
    <row r="155" spans="63:74" x14ac:dyDescent="0.2">
      <c r="BK155" s="143"/>
      <c r="BL155" s="143"/>
      <c r="BM155" s="143"/>
      <c r="BN155" s="143"/>
      <c r="BO155" s="143"/>
      <c r="BP155" s="143"/>
      <c r="BQ155" s="143"/>
      <c r="BR155" s="143"/>
      <c r="BS155" s="143"/>
      <c r="BT155" s="143"/>
      <c r="BU155" s="143"/>
      <c r="BV155" s="143"/>
    </row>
    <row r="156" spans="63:74" x14ac:dyDescent="0.2">
      <c r="BK156" s="143"/>
      <c r="BL156" s="143"/>
      <c r="BM156" s="143"/>
      <c r="BN156" s="143"/>
      <c r="BO156" s="143"/>
      <c r="BP156" s="143"/>
      <c r="BQ156" s="143"/>
      <c r="BR156" s="143"/>
      <c r="BS156" s="143"/>
      <c r="BT156" s="143"/>
      <c r="BU156" s="143"/>
      <c r="BV156" s="143"/>
    </row>
    <row r="157" spans="63:74" x14ac:dyDescent="0.2">
      <c r="BK157" s="143"/>
      <c r="BL157" s="143"/>
      <c r="BM157" s="143"/>
      <c r="BN157" s="143"/>
      <c r="BO157" s="143"/>
      <c r="BP157" s="143"/>
      <c r="BQ157" s="143"/>
      <c r="BR157" s="143"/>
      <c r="BS157" s="143"/>
      <c r="BT157" s="143"/>
      <c r="BU157" s="143"/>
      <c r="BV157" s="143"/>
    </row>
    <row r="158" spans="63:74" x14ac:dyDescent="0.2">
      <c r="BK158" s="143"/>
      <c r="BL158" s="143"/>
      <c r="BM158" s="143"/>
      <c r="BN158" s="143"/>
      <c r="BO158" s="143"/>
      <c r="BP158" s="143"/>
      <c r="BQ158" s="143"/>
      <c r="BR158" s="143"/>
      <c r="BS158" s="143"/>
      <c r="BT158" s="143"/>
      <c r="BU158" s="143"/>
      <c r="BV158" s="143"/>
    </row>
    <row r="159" spans="63:74" x14ac:dyDescent="0.2">
      <c r="BK159" s="143"/>
      <c r="BL159" s="143"/>
      <c r="BM159" s="143"/>
      <c r="BN159" s="143"/>
      <c r="BO159" s="143"/>
      <c r="BP159" s="143"/>
      <c r="BQ159" s="143"/>
      <c r="BR159" s="143"/>
      <c r="BS159" s="143"/>
      <c r="BT159" s="143"/>
      <c r="BU159" s="143"/>
      <c r="BV159" s="143"/>
    </row>
    <row r="160" spans="63:74" x14ac:dyDescent="0.2">
      <c r="BK160" s="143"/>
      <c r="BL160" s="143"/>
      <c r="BM160" s="143"/>
      <c r="BN160" s="143"/>
      <c r="BO160" s="143"/>
      <c r="BP160" s="143"/>
      <c r="BQ160" s="143"/>
      <c r="BR160" s="143"/>
      <c r="BS160" s="143"/>
      <c r="BT160" s="143"/>
      <c r="BU160" s="143"/>
      <c r="BV160" s="143"/>
    </row>
    <row r="161" spans="63:74" x14ac:dyDescent="0.2">
      <c r="BK161" s="143"/>
      <c r="BL161" s="143"/>
      <c r="BM161" s="143"/>
      <c r="BN161" s="143"/>
      <c r="BO161" s="143"/>
      <c r="BP161" s="143"/>
      <c r="BQ161" s="143"/>
      <c r="BR161" s="143"/>
      <c r="BS161" s="143"/>
      <c r="BT161" s="143"/>
      <c r="BU161" s="143"/>
      <c r="BV161" s="143"/>
    </row>
    <row r="162" spans="63:74" x14ac:dyDescent="0.2">
      <c r="BK162" s="143"/>
      <c r="BL162" s="143"/>
      <c r="BM162" s="143"/>
      <c r="BN162" s="143"/>
      <c r="BO162" s="143"/>
      <c r="BP162" s="143"/>
      <c r="BQ162" s="143"/>
      <c r="BR162" s="143"/>
      <c r="BS162" s="143"/>
      <c r="BT162" s="143"/>
      <c r="BU162" s="143"/>
      <c r="BV162" s="143"/>
    </row>
    <row r="163" spans="63:74" x14ac:dyDescent="0.2">
      <c r="BK163" s="143"/>
      <c r="BL163" s="143"/>
      <c r="BM163" s="143"/>
      <c r="BN163" s="143"/>
      <c r="BO163" s="143"/>
      <c r="BP163" s="143"/>
      <c r="BQ163" s="143"/>
      <c r="BR163" s="143"/>
      <c r="BS163" s="143"/>
      <c r="BT163" s="143"/>
      <c r="BU163" s="143"/>
      <c r="BV163" s="143"/>
    </row>
    <row r="164" spans="63:74" x14ac:dyDescent="0.2">
      <c r="BK164" s="143"/>
      <c r="BL164" s="143"/>
      <c r="BM164" s="143"/>
      <c r="BN164" s="143"/>
      <c r="BO164" s="143"/>
      <c r="BP164" s="143"/>
      <c r="BQ164" s="143"/>
      <c r="BR164" s="143"/>
      <c r="BS164" s="143"/>
      <c r="BT164" s="143"/>
      <c r="BU164" s="143"/>
      <c r="BV164" s="143"/>
    </row>
    <row r="165" spans="63:74" x14ac:dyDescent="0.2">
      <c r="BK165" s="143"/>
      <c r="BL165" s="143"/>
      <c r="BM165" s="143"/>
      <c r="BN165" s="143"/>
      <c r="BO165" s="143"/>
      <c r="BP165" s="143"/>
      <c r="BQ165" s="143"/>
      <c r="BR165" s="143"/>
      <c r="BS165" s="143"/>
      <c r="BT165" s="143"/>
      <c r="BU165" s="143"/>
      <c r="BV165" s="143"/>
    </row>
    <row r="166" spans="63:74" x14ac:dyDescent="0.2">
      <c r="BK166" s="143"/>
      <c r="BL166" s="143"/>
      <c r="BM166" s="143"/>
      <c r="BN166" s="143"/>
      <c r="BO166" s="143"/>
      <c r="BP166" s="143"/>
      <c r="BQ166" s="143"/>
      <c r="BR166" s="143"/>
      <c r="BS166" s="143"/>
      <c r="BT166" s="143"/>
      <c r="BU166" s="143"/>
      <c r="BV166" s="143"/>
    </row>
    <row r="167" spans="63:74" x14ac:dyDescent="0.2">
      <c r="BK167" s="143"/>
      <c r="BL167" s="143"/>
      <c r="BM167" s="143"/>
      <c r="BN167" s="143"/>
      <c r="BO167" s="143"/>
      <c r="BP167" s="143"/>
      <c r="BQ167" s="143"/>
      <c r="BR167" s="143"/>
      <c r="BS167" s="143"/>
      <c r="BT167" s="143"/>
      <c r="BU167" s="143"/>
      <c r="BV167" s="143"/>
    </row>
  </sheetData>
  <mergeCells count="23">
    <mergeCell ref="AY3:BJ3"/>
    <mergeCell ref="BK3:BV3"/>
    <mergeCell ref="B65:Q65"/>
    <mergeCell ref="B60:Q60"/>
    <mergeCell ref="B58:Q58"/>
    <mergeCell ref="O3:Z3"/>
    <mergeCell ref="AA3:AL3"/>
    <mergeCell ref="B67:R67"/>
    <mergeCell ref="AM3:AX3"/>
    <mergeCell ref="B72:Q72"/>
    <mergeCell ref="B73:Q73"/>
    <mergeCell ref="A1:A2"/>
    <mergeCell ref="B71:Q71"/>
    <mergeCell ref="B63:Q63"/>
    <mergeCell ref="B68:Q68"/>
    <mergeCell ref="B69:Q69"/>
    <mergeCell ref="B70:Q70"/>
    <mergeCell ref="B64:Q64"/>
    <mergeCell ref="B59:Q59"/>
    <mergeCell ref="B61:Q61"/>
    <mergeCell ref="B66:Q66"/>
    <mergeCell ref="B1:AL1"/>
    <mergeCell ref="C3:N3"/>
  </mergeCells>
  <phoneticPr fontId="7" type="noConversion"/>
  <conditionalFormatting sqref="C58:P58">
    <cfRule type="cellIs" dxfId="6" priority="1" stopIfTrue="1" operator="notEqual">
      <formula>0</formula>
    </cfRule>
  </conditionalFormatting>
  <hyperlinks>
    <hyperlink ref="A1:A2" location="Contents!A1" display="Table of Contents"/>
  </hyperlinks>
  <pageMargins left="0.25" right="0.25" top="0.25" bottom="0.25" header="0.5" footer="0.5"/>
  <pageSetup scale="84" orientation="portrait"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16">
    <pageSetUpPr fitToPage="1"/>
  </sheetPr>
  <dimension ref="A1:BV144"/>
  <sheetViews>
    <sheetView showGridLines="0" zoomScaleNormal="100" workbookViewId="0">
      <pane xSplit="2" ySplit="4" topLeftCell="AV5" activePane="bottomRight" state="frozen"/>
      <selection activeCell="BF63" sqref="BF63"/>
      <selection pane="topRight" activeCell="BF63" sqref="BF63"/>
      <selection pane="bottomLeft" activeCell="BF63" sqref="BF63"/>
      <selection pane="bottomRight" activeCell="B1" sqref="B1:AL1"/>
    </sheetView>
  </sheetViews>
  <sheetFormatPr defaultColWidth="9.5" defaultRowHeight="10.7" x14ac:dyDescent="0.2"/>
  <cols>
    <col min="1" max="1" width="11.5" style="56" customWidth="1"/>
    <col min="2" max="2" width="25.5" style="56" customWidth="1"/>
    <col min="3" max="50" width="6.5" style="56" customWidth="1"/>
    <col min="51" max="51" width="6.5" style="856" customWidth="1"/>
    <col min="52" max="55" width="6.5" style="142" customWidth="1"/>
    <col min="56" max="58" width="6.5" style="698" customWidth="1"/>
    <col min="59" max="61" width="6.5" style="856" customWidth="1"/>
    <col min="62" max="62" width="6.5" style="142" customWidth="1"/>
    <col min="63" max="74" width="6.5" style="56" customWidth="1"/>
    <col min="75" max="16384" width="9.5" style="56"/>
  </cols>
  <sheetData>
    <row r="1" spans="1:74" ht="15.7" customHeight="1" x14ac:dyDescent="0.2">
      <c r="A1" s="1020" t="s">
        <v>479</v>
      </c>
      <c r="B1" s="1097" t="s">
        <v>774</v>
      </c>
      <c r="C1" s="1098"/>
      <c r="D1" s="1098"/>
      <c r="E1" s="1098"/>
      <c r="F1" s="1098"/>
      <c r="G1" s="1098"/>
      <c r="H1" s="1098"/>
      <c r="I1" s="1098"/>
      <c r="J1" s="1098"/>
      <c r="K1" s="1098"/>
      <c r="L1" s="1098"/>
      <c r="M1" s="1098"/>
      <c r="N1" s="1098"/>
      <c r="O1" s="1098"/>
      <c r="P1" s="1098"/>
      <c r="Q1" s="1098"/>
      <c r="R1" s="1098"/>
      <c r="S1" s="1098"/>
      <c r="T1" s="1098"/>
      <c r="U1" s="1098"/>
      <c r="V1" s="1098"/>
      <c r="W1" s="1098"/>
      <c r="X1" s="1098"/>
      <c r="Y1" s="1098"/>
      <c r="Z1" s="1098"/>
      <c r="AA1" s="1098"/>
      <c r="AB1" s="1098"/>
      <c r="AC1" s="1098"/>
      <c r="AD1" s="1098"/>
      <c r="AE1" s="1098"/>
      <c r="AF1" s="1098"/>
      <c r="AG1" s="1098"/>
      <c r="AH1" s="1098"/>
      <c r="AI1" s="1098"/>
      <c r="AJ1" s="1098"/>
      <c r="AK1" s="1098"/>
      <c r="AL1" s="1098"/>
    </row>
    <row r="2" spans="1:74" ht="13.4" customHeight="1" x14ac:dyDescent="0.2">
      <c r="A2" s="1021"/>
      <c r="B2" s="228" t="str">
        <f>"U.S. Energy Information Administration  |  Short-Term Energy Outlook  - "&amp;Dates!D1</f>
        <v>U.S. Energy Information Administration  |  Short-Term Energy Outlook  - February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row>
    <row r="3" spans="1:74" s="7" customFormat="1" ht="12.85" x14ac:dyDescent="0.2">
      <c r="A3" s="338" t="s">
        <v>777</v>
      </c>
      <c r="B3" s="9"/>
      <c r="C3" s="1023">
        <f>Dates!D3</f>
        <v>2021</v>
      </c>
      <c r="D3" s="1015"/>
      <c r="E3" s="1015"/>
      <c r="F3" s="1015"/>
      <c r="G3" s="1015"/>
      <c r="H3" s="1015"/>
      <c r="I3" s="1015"/>
      <c r="J3" s="1015"/>
      <c r="K3" s="1015"/>
      <c r="L3" s="1015"/>
      <c r="M3" s="1015"/>
      <c r="N3" s="1016"/>
      <c r="O3" s="1023">
        <f>C3+1</f>
        <v>2022</v>
      </c>
      <c r="P3" s="1024"/>
      <c r="Q3" s="1024"/>
      <c r="R3" s="1024"/>
      <c r="S3" s="1024"/>
      <c r="T3" s="1024"/>
      <c r="U3" s="1024"/>
      <c r="V3" s="1024"/>
      <c r="W3" s="1024"/>
      <c r="X3" s="1015"/>
      <c r="Y3" s="1015"/>
      <c r="Z3" s="1016"/>
      <c r="AA3" s="1012">
        <f>O3+1</f>
        <v>2023</v>
      </c>
      <c r="AB3" s="1015"/>
      <c r="AC3" s="1015"/>
      <c r="AD3" s="1015"/>
      <c r="AE3" s="1015"/>
      <c r="AF3" s="1015"/>
      <c r="AG3" s="1015"/>
      <c r="AH3" s="1015"/>
      <c r="AI3" s="1015"/>
      <c r="AJ3" s="1015"/>
      <c r="AK3" s="1015"/>
      <c r="AL3" s="1016"/>
      <c r="AM3" s="1012">
        <f>AA3+1</f>
        <v>2024</v>
      </c>
      <c r="AN3" s="1015"/>
      <c r="AO3" s="1015"/>
      <c r="AP3" s="1015"/>
      <c r="AQ3" s="1015"/>
      <c r="AR3" s="1015"/>
      <c r="AS3" s="1015"/>
      <c r="AT3" s="1015"/>
      <c r="AU3" s="1015"/>
      <c r="AV3" s="1015"/>
      <c r="AW3" s="1015"/>
      <c r="AX3" s="1016"/>
      <c r="AY3" s="1012">
        <f>AM3+1</f>
        <v>2025</v>
      </c>
      <c r="AZ3" s="1013"/>
      <c r="BA3" s="1013"/>
      <c r="BB3" s="1013"/>
      <c r="BC3" s="1013"/>
      <c r="BD3" s="1013"/>
      <c r="BE3" s="1013"/>
      <c r="BF3" s="1013"/>
      <c r="BG3" s="1013"/>
      <c r="BH3" s="1013"/>
      <c r="BI3" s="1013"/>
      <c r="BJ3" s="1014"/>
      <c r="BK3" s="1012">
        <f>AY3+1</f>
        <v>2026</v>
      </c>
      <c r="BL3" s="1015"/>
      <c r="BM3" s="1015"/>
      <c r="BN3" s="1015"/>
      <c r="BO3" s="1015"/>
      <c r="BP3" s="1015"/>
      <c r="BQ3" s="1015"/>
      <c r="BR3" s="1015"/>
      <c r="BS3" s="1015"/>
      <c r="BT3" s="1015"/>
      <c r="BU3" s="1015"/>
      <c r="BV3" s="1016"/>
    </row>
    <row r="4" spans="1:74" s="7" customFormat="1" x14ac:dyDescent="0.2">
      <c r="A4" s="344" t="str">
        <f>TEXT(Dates!$D$2,"dddd, mmmm d, yyyy")</f>
        <v>Thursday, February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6" t="s">
        <v>215</v>
      </c>
      <c r="AZ4" s="12" t="s">
        <v>216</v>
      </c>
      <c r="BA4" s="12" t="s">
        <v>217</v>
      </c>
      <c r="BB4" s="12" t="s">
        <v>218</v>
      </c>
      <c r="BC4" s="12" t="s">
        <v>219</v>
      </c>
      <c r="BD4" s="656" t="s">
        <v>220</v>
      </c>
      <c r="BE4" s="656"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55"/>
      <c r="B5" s="58"/>
      <c r="C5" s="476"/>
      <c r="D5" s="476"/>
      <c r="E5" s="476"/>
      <c r="F5" s="476"/>
      <c r="G5" s="476"/>
      <c r="H5" s="476"/>
      <c r="I5" s="476"/>
      <c r="J5" s="476"/>
      <c r="K5" s="476"/>
      <c r="L5" s="476"/>
      <c r="M5" s="476"/>
      <c r="N5" s="476"/>
      <c r="O5" s="476"/>
      <c r="P5" s="476"/>
      <c r="Q5" s="476"/>
      <c r="R5" s="476"/>
      <c r="S5" s="476"/>
      <c r="T5" s="476"/>
      <c r="U5" s="476"/>
      <c r="V5" s="476"/>
      <c r="W5" s="476"/>
      <c r="X5" s="476"/>
      <c r="Y5" s="476"/>
      <c r="Z5" s="476"/>
      <c r="AA5" s="476"/>
      <c r="AB5" s="476"/>
      <c r="AC5" s="476"/>
      <c r="AD5" s="476"/>
      <c r="AE5" s="476"/>
      <c r="AF5" s="476"/>
      <c r="AG5" s="476"/>
      <c r="AH5" s="476"/>
      <c r="AI5" s="476"/>
      <c r="AJ5" s="476"/>
      <c r="AK5" s="476"/>
      <c r="AL5" s="476"/>
      <c r="AM5" s="476"/>
      <c r="AN5" s="476"/>
      <c r="AO5" s="476"/>
      <c r="AP5" s="476"/>
      <c r="AQ5" s="476"/>
      <c r="AR5" s="476"/>
      <c r="AS5" s="476"/>
      <c r="AT5" s="476"/>
      <c r="AU5" s="476"/>
      <c r="AV5" s="476"/>
      <c r="AW5" s="476"/>
      <c r="AX5" s="476"/>
      <c r="AY5" s="964"/>
      <c r="AZ5" s="480"/>
      <c r="BA5" s="480"/>
      <c r="BB5" s="480"/>
      <c r="BC5" s="480"/>
      <c r="BD5" s="480"/>
      <c r="BE5" s="480"/>
      <c r="BF5" s="480"/>
      <c r="BG5" s="480"/>
      <c r="BH5" s="480"/>
      <c r="BI5" s="480"/>
      <c r="BJ5" s="480"/>
      <c r="BK5" s="480"/>
      <c r="BL5" s="480"/>
      <c r="BM5" s="480"/>
      <c r="BN5" s="480"/>
      <c r="BO5" s="480"/>
      <c r="BP5" s="480"/>
      <c r="BQ5" s="480"/>
      <c r="BR5" s="480"/>
      <c r="BS5" s="480"/>
      <c r="BT5" s="480"/>
      <c r="BU5" s="480"/>
      <c r="BV5" s="480"/>
    </row>
    <row r="6" spans="1:74" s="58" customFormat="1" ht="11.05" customHeight="1" x14ac:dyDescent="0.2">
      <c r="A6" s="482" t="s">
        <v>643</v>
      </c>
      <c r="B6" s="764" t="s">
        <v>1412</v>
      </c>
      <c r="C6" s="320">
        <v>321.49647594999999</v>
      </c>
      <c r="D6" s="320">
        <v>299.69803164000001</v>
      </c>
      <c r="E6" s="320">
        <v>295.34499951999999</v>
      </c>
      <c r="F6" s="320">
        <v>272.77869724999999</v>
      </c>
      <c r="G6" s="320">
        <v>290.06060062</v>
      </c>
      <c r="H6" s="320">
        <v>338.41538329000002</v>
      </c>
      <c r="I6" s="320">
        <v>373.94829795999999</v>
      </c>
      <c r="J6" s="320">
        <v>381.03930319</v>
      </c>
      <c r="K6" s="320">
        <v>336.44400996000002</v>
      </c>
      <c r="L6" s="320">
        <v>302.12747094000002</v>
      </c>
      <c r="M6" s="320">
        <v>287.13380081999998</v>
      </c>
      <c r="N6" s="320">
        <v>307.38717817000003</v>
      </c>
      <c r="O6" s="320">
        <v>338.65604765</v>
      </c>
      <c r="P6" s="320">
        <v>305.86307081000001</v>
      </c>
      <c r="Q6" s="320">
        <v>304.30002737000001</v>
      </c>
      <c r="R6" s="320">
        <v>284.93286511999997</v>
      </c>
      <c r="S6" s="320">
        <v>309.69695281999998</v>
      </c>
      <c r="T6" s="320">
        <v>347.10633182999999</v>
      </c>
      <c r="U6" s="320">
        <v>389.21417422000002</v>
      </c>
      <c r="V6" s="320">
        <v>389.62627773999998</v>
      </c>
      <c r="W6" s="320">
        <v>340.54384024000001</v>
      </c>
      <c r="X6" s="320">
        <v>297.19594481000001</v>
      </c>
      <c r="Y6" s="320">
        <v>292.25774618999998</v>
      </c>
      <c r="Z6" s="320">
        <v>327.77578431000001</v>
      </c>
      <c r="AA6" s="320">
        <v>325.41464459000002</v>
      </c>
      <c r="AB6" s="320">
        <v>292.94566495999999</v>
      </c>
      <c r="AC6" s="320">
        <v>306.45394307999999</v>
      </c>
      <c r="AD6" s="320">
        <v>280.81114563</v>
      </c>
      <c r="AE6" s="320">
        <v>298.70556714999998</v>
      </c>
      <c r="AF6" s="320">
        <v>328.79808223999999</v>
      </c>
      <c r="AG6" s="320">
        <v>387.25610575000002</v>
      </c>
      <c r="AH6" s="320">
        <v>392.43603512999999</v>
      </c>
      <c r="AI6" s="320">
        <v>346.47644131999999</v>
      </c>
      <c r="AJ6" s="320">
        <v>308.06540884999998</v>
      </c>
      <c r="AK6" s="320">
        <v>294.24848335000001</v>
      </c>
      <c r="AL6" s="320">
        <v>312.64183413000001</v>
      </c>
      <c r="AM6" s="320">
        <v>343.17115927999998</v>
      </c>
      <c r="AN6" s="320">
        <v>301.91574477</v>
      </c>
      <c r="AO6" s="320">
        <v>294.52157786999999</v>
      </c>
      <c r="AP6" s="320">
        <v>283.43248872999999</v>
      </c>
      <c r="AQ6" s="320">
        <v>312.03134302000001</v>
      </c>
      <c r="AR6" s="320">
        <v>353.10411563000002</v>
      </c>
      <c r="AS6" s="320">
        <v>394.12369923</v>
      </c>
      <c r="AT6" s="320">
        <v>390.21887174</v>
      </c>
      <c r="AU6" s="320">
        <v>340.38002121</v>
      </c>
      <c r="AV6" s="320">
        <v>313.63833992999997</v>
      </c>
      <c r="AW6" s="320">
        <v>292.61404333000002</v>
      </c>
      <c r="AX6" s="320">
        <v>327.69776060999999</v>
      </c>
      <c r="AY6" s="965">
        <v>361.85484687000002</v>
      </c>
      <c r="AZ6" s="484">
        <v>305.73759999999999</v>
      </c>
      <c r="BA6" s="484">
        <v>304.89229999999998</v>
      </c>
      <c r="BB6" s="484">
        <v>291.61040000000003</v>
      </c>
      <c r="BC6" s="484">
        <v>314.71080000000001</v>
      </c>
      <c r="BD6" s="484">
        <v>352.80070000000001</v>
      </c>
      <c r="BE6" s="484">
        <v>402.57740000000001</v>
      </c>
      <c r="BF6" s="484">
        <v>404.15649999999999</v>
      </c>
      <c r="BG6" s="484">
        <v>348.32979999999998</v>
      </c>
      <c r="BH6" s="484">
        <v>319.28609999999998</v>
      </c>
      <c r="BI6" s="484">
        <v>300.75119999999998</v>
      </c>
      <c r="BJ6" s="484">
        <v>335.8612</v>
      </c>
      <c r="BK6" s="484">
        <v>354.31380000000001</v>
      </c>
      <c r="BL6" s="484">
        <v>306.76130000000001</v>
      </c>
      <c r="BM6" s="484">
        <v>310.66120000000001</v>
      </c>
      <c r="BN6" s="484">
        <v>297.46769999999998</v>
      </c>
      <c r="BO6" s="484">
        <v>321.42039999999997</v>
      </c>
      <c r="BP6" s="484">
        <v>360.1474</v>
      </c>
      <c r="BQ6" s="484">
        <v>410.4676</v>
      </c>
      <c r="BR6" s="484">
        <v>411.97969999999998</v>
      </c>
      <c r="BS6" s="484">
        <v>354.90890000000002</v>
      </c>
      <c r="BT6" s="484">
        <v>325.18900000000002</v>
      </c>
      <c r="BU6" s="484">
        <v>305.83170000000001</v>
      </c>
      <c r="BV6" s="484">
        <v>341.19170000000003</v>
      </c>
    </row>
    <row r="7" spans="1:74" ht="11.05" customHeight="1" x14ac:dyDescent="0.2">
      <c r="A7" s="55" t="s">
        <v>633</v>
      </c>
      <c r="B7" s="762" t="s">
        <v>1025</v>
      </c>
      <c r="C7" s="474">
        <v>10.07082366</v>
      </c>
      <c r="D7" s="474">
        <v>9.4179753000000002</v>
      </c>
      <c r="E7" s="474">
        <v>9.1195763799999998</v>
      </c>
      <c r="F7" s="474">
        <v>8.32449978</v>
      </c>
      <c r="G7" s="474">
        <v>8.2873172799999999</v>
      </c>
      <c r="H7" s="474">
        <v>10.123395049999999</v>
      </c>
      <c r="I7" s="474">
        <v>10.480734829999999</v>
      </c>
      <c r="J7" s="474">
        <v>11.38460555</v>
      </c>
      <c r="K7" s="474">
        <v>9.9672660299999993</v>
      </c>
      <c r="L7" s="474">
        <v>8.5879007999999999</v>
      </c>
      <c r="M7" s="474">
        <v>8.6506506699999992</v>
      </c>
      <c r="N7" s="474">
        <v>9.3838887999999994</v>
      </c>
      <c r="O7" s="474">
        <v>10.41702776</v>
      </c>
      <c r="P7" s="474">
        <v>9.5267438900000005</v>
      </c>
      <c r="Q7" s="474">
        <v>9.3516091299999999</v>
      </c>
      <c r="R7" s="474">
        <v>8.6710053400000007</v>
      </c>
      <c r="S7" s="474">
        <v>8.7275764099999993</v>
      </c>
      <c r="T7" s="474">
        <v>9.0606487700000002</v>
      </c>
      <c r="U7" s="474">
        <v>11.1310389</v>
      </c>
      <c r="V7" s="474">
        <v>11.481671860000001</v>
      </c>
      <c r="W7" s="474">
        <v>9.5333639100000003</v>
      </c>
      <c r="X7" s="474">
        <v>8.4980085400000007</v>
      </c>
      <c r="Y7" s="474">
        <v>8.5209244399999999</v>
      </c>
      <c r="Z7" s="474">
        <v>9.5715591500000006</v>
      </c>
      <c r="AA7" s="474">
        <v>9.7749188700000005</v>
      </c>
      <c r="AB7" s="474">
        <v>9.1573613900000002</v>
      </c>
      <c r="AC7" s="474">
        <v>9.1614414800000006</v>
      </c>
      <c r="AD7" s="474">
        <v>8.0779504200000005</v>
      </c>
      <c r="AE7" s="474">
        <v>8.2633916500000009</v>
      </c>
      <c r="AF7" s="474">
        <v>8.8696297299999998</v>
      </c>
      <c r="AG7" s="474">
        <v>11.301378120000001</v>
      </c>
      <c r="AH7" s="474">
        <v>10.549009160000001</v>
      </c>
      <c r="AI7" s="474">
        <v>9.7467153599999996</v>
      </c>
      <c r="AJ7" s="474">
        <v>8.5939703900000008</v>
      </c>
      <c r="AK7" s="474">
        <v>8.6649270600000001</v>
      </c>
      <c r="AL7" s="474">
        <v>9.1685984699999992</v>
      </c>
      <c r="AM7" s="474">
        <v>10.09744927</v>
      </c>
      <c r="AN7" s="474">
        <v>9.3710252100000009</v>
      </c>
      <c r="AO7" s="474">
        <v>9.0721568700000006</v>
      </c>
      <c r="AP7" s="474">
        <v>8.4054730000000006</v>
      </c>
      <c r="AQ7" s="474">
        <v>8.5355641200000001</v>
      </c>
      <c r="AR7" s="474">
        <v>9.4034409399999994</v>
      </c>
      <c r="AS7" s="474">
        <v>11.038346799999999</v>
      </c>
      <c r="AT7" s="474">
        <v>10.35472813</v>
      </c>
      <c r="AU7" s="474">
        <v>8.8645675900000001</v>
      </c>
      <c r="AV7" s="474">
        <v>8.4851438800000007</v>
      </c>
      <c r="AW7" s="474">
        <v>8.3544912100000008</v>
      </c>
      <c r="AX7" s="474">
        <v>9.7650010360999993</v>
      </c>
      <c r="AY7" s="940">
        <v>10.796862617</v>
      </c>
      <c r="AZ7" s="478">
        <v>9.3930889999999998</v>
      </c>
      <c r="BA7" s="478">
        <v>9.3291009999999996</v>
      </c>
      <c r="BB7" s="478">
        <v>8.471838</v>
      </c>
      <c r="BC7" s="478">
        <v>8.5686230000000005</v>
      </c>
      <c r="BD7" s="478">
        <v>9.2039059999999999</v>
      </c>
      <c r="BE7" s="478">
        <v>10.767060000000001</v>
      </c>
      <c r="BF7" s="478">
        <v>10.79945</v>
      </c>
      <c r="BG7" s="478">
        <v>9.0957410000000003</v>
      </c>
      <c r="BH7" s="478">
        <v>8.5327990000000007</v>
      </c>
      <c r="BI7" s="478">
        <v>8.4311760000000007</v>
      </c>
      <c r="BJ7" s="478">
        <v>9.6103889999999996</v>
      </c>
      <c r="BK7" s="478">
        <v>10.41614</v>
      </c>
      <c r="BL7" s="478">
        <v>9.1701409999999992</v>
      </c>
      <c r="BM7" s="478">
        <v>9.2529939999999993</v>
      </c>
      <c r="BN7" s="478">
        <v>8.4486790000000003</v>
      </c>
      <c r="BO7" s="478">
        <v>8.5520669999999992</v>
      </c>
      <c r="BP7" s="478">
        <v>9.1992419999999999</v>
      </c>
      <c r="BQ7" s="478">
        <v>10.78077</v>
      </c>
      <c r="BR7" s="478">
        <v>10.81955</v>
      </c>
      <c r="BS7" s="478">
        <v>9.0965310000000006</v>
      </c>
      <c r="BT7" s="478">
        <v>8.5301259999999992</v>
      </c>
      <c r="BU7" s="478">
        <v>8.4332019999999996</v>
      </c>
      <c r="BV7" s="478">
        <v>9.6276189999999993</v>
      </c>
    </row>
    <row r="8" spans="1:74" ht="11.05" customHeight="1" x14ac:dyDescent="0.2">
      <c r="A8" s="55" t="s">
        <v>634</v>
      </c>
      <c r="B8" s="763" t="s">
        <v>1026</v>
      </c>
      <c r="C8" s="474">
        <v>30.936513430000002</v>
      </c>
      <c r="D8" s="474">
        <v>29.877462940000001</v>
      </c>
      <c r="E8" s="474">
        <v>28.510473040000001</v>
      </c>
      <c r="F8" s="474">
        <v>25.54396105</v>
      </c>
      <c r="G8" s="474">
        <v>26.07610348</v>
      </c>
      <c r="H8" s="474">
        <v>30.88832326</v>
      </c>
      <c r="I8" s="474">
        <v>35.224455890000002</v>
      </c>
      <c r="J8" s="474">
        <v>35.768170339999998</v>
      </c>
      <c r="K8" s="474">
        <v>31.071005339999999</v>
      </c>
      <c r="L8" s="474">
        <v>27.3499278</v>
      </c>
      <c r="M8" s="474">
        <v>27.027322170000001</v>
      </c>
      <c r="N8" s="474">
        <v>29.56067951</v>
      </c>
      <c r="O8" s="474">
        <v>32.889607669999997</v>
      </c>
      <c r="P8" s="474">
        <v>29.473402579999998</v>
      </c>
      <c r="Q8" s="474">
        <v>28.528399579999999</v>
      </c>
      <c r="R8" s="474">
        <v>26.50325582</v>
      </c>
      <c r="S8" s="474">
        <v>26.812190180000002</v>
      </c>
      <c r="T8" s="474">
        <v>30.38978169</v>
      </c>
      <c r="U8" s="474">
        <v>35.811473280000001</v>
      </c>
      <c r="V8" s="474">
        <v>36.981242469999998</v>
      </c>
      <c r="W8" s="474">
        <v>30.981694310000002</v>
      </c>
      <c r="X8" s="474">
        <v>26.756537779999999</v>
      </c>
      <c r="Y8" s="474">
        <v>26.489209450000001</v>
      </c>
      <c r="Z8" s="474">
        <v>31.081046390000001</v>
      </c>
      <c r="AA8" s="474">
        <v>30.50256757</v>
      </c>
      <c r="AB8" s="474">
        <v>27.655944529999999</v>
      </c>
      <c r="AC8" s="474">
        <v>28.543037779999999</v>
      </c>
      <c r="AD8" s="474">
        <v>25.422525390000001</v>
      </c>
      <c r="AE8" s="474">
        <v>25.817637009999999</v>
      </c>
      <c r="AF8" s="474">
        <v>28.07117959</v>
      </c>
      <c r="AG8" s="474">
        <v>35.374502980000003</v>
      </c>
      <c r="AH8" s="474">
        <v>34.024166270000002</v>
      </c>
      <c r="AI8" s="474">
        <v>30.699005570000001</v>
      </c>
      <c r="AJ8" s="474">
        <v>26.778923899999999</v>
      </c>
      <c r="AK8" s="474">
        <v>27.02582718</v>
      </c>
      <c r="AL8" s="474">
        <v>29.31454931</v>
      </c>
      <c r="AM8" s="474">
        <v>31.377481280000001</v>
      </c>
      <c r="AN8" s="474">
        <v>27.815959230000001</v>
      </c>
      <c r="AO8" s="474">
        <v>27.919932060000001</v>
      </c>
      <c r="AP8" s="474">
        <v>26.07021799</v>
      </c>
      <c r="AQ8" s="474">
        <v>26.559345319999998</v>
      </c>
      <c r="AR8" s="474">
        <v>30.95410996</v>
      </c>
      <c r="AS8" s="474">
        <v>37.420352520000002</v>
      </c>
      <c r="AT8" s="474">
        <v>35.025953129999998</v>
      </c>
      <c r="AU8" s="474">
        <v>29.258849829999999</v>
      </c>
      <c r="AV8" s="474">
        <v>26.46660816</v>
      </c>
      <c r="AW8" s="474">
        <v>25.8601375</v>
      </c>
      <c r="AX8" s="474">
        <v>30.782999299</v>
      </c>
      <c r="AY8" s="940">
        <v>33.400301118999998</v>
      </c>
      <c r="AZ8" s="478">
        <v>28.093260000000001</v>
      </c>
      <c r="BA8" s="478">
        <v>28.93608</v>
      </c>
      <c r="BB8" s="478">
        <v>26.688859999999998</v>
      </c>
      <c r="BC8" s="478">
        <v>26.866610000000001</v>
      </c>
      <c r="BD8" s="478">
        <v>30.587309999999999</v>
      </c>
      <c r="BE8" s="478">
        <v>37.045999999999999</v>
      </c>
      <c r="BF8" s="478">
        <v>36.491140000000001</v>
      </c>
      <c r="BG8" s="478">
        <v>30.497340000000001</v>
      </c>
      <c r="BH8" s="478">
        <v>27.11814</v>
      </c>
      <c r="BI8" s="478">
        <v>26.551950000000001</v>
      </c>
      <c r="BJ8" s="478">
        <v>30.87594</v>
      </c>
      <c r="BK8" s="478">
        <v>32.596159999999998</v>
      </c>
      <c r="BL8" s="478">
        <v>27.787960000000002</v>
      </c>
      <c r="BM8" s="478">
        <v>29.082650000000001</v>
      </c>
      <c r="BN8" s="478">
        <v>26.954879999999999</v>
      </c>
      <c r="BO8" s="478">
        <v>27.15588</v>
      </c>
      <c r="BP8" s="478">
        <v>30.930720000000001</v>
      </c>
      <c r="BQ8" s="478">
        <v>37.491239999999998</v>
      </c>
      <c r="BR8" s="478">
        <v>36.919879999999999</v>
      </c>
      <c r="BS8" s="478">
        <v>30.804220000000001</v>
      </c>
      <c r="BT8" s="478">
        <v>27.35698</v>
      </c>
      <c r="BU8" s="478">
        <v>26.769410000000001</v>
      </c>
      <c r="BV8" s="478">
        <v>31.11937</v>
      </c>
    </row>
    <row r="9" spans="1:74" ht="11.05" customHeight="1" x14ac:dyDescent="0.2">
      <c r="A9" s="55" t="s">
        <v>635</v>
      </c>
      <c r="B9" s="762" t="s">
        <v>1027</v>
      </c>
      <c r="C9" s="474">
        <v>47.15432405</v>
      </c>
      <c r="D9" s="474">
        <v>45.67794044</v>
      </c>
      <c r="E9" s="474">
        <v>43.387342959999998</v>
      </c>
      <c r="F9" s="474">
        <v>39.832566360000001</v>
      </c>
      <c r="G9" s="474">
        <v>42.390371450000004</v>
      </c>
      <c r="H9" s="474">
        <v>49.209132930000003</v>
      </c>
      <c r="I9" s="474">
        <v>52.581252050000003</v>
      </c>
      <c r="J9" s="474">
        <v>55.19925224</v>
      </c>
      <c r="K9" s="474">
        <v>45.874984449999999</v>
      </c>
      <c r="L9" s="474">
        <v>43.164289770000003</v>
      </c>
      <c r="M9" s="474">
        <v>42.665297340000002</v>
      </c>
      <c r="N9" s="474">
        <v>45.249886959999998</v>
      </c>
      <c r="O9" s="474">
        <v>49.957606210000002</v>
      </c>
      <c r="P9" s="474">
        <v>44.804513929999999</v>
      </c>
      <c r="Q9" s="474">
        <v>45.122487360000001</v>
      </c>
      <c r="R9" s="474">
        <v>40.761284570000001</v>
      </c>
      <c r="S9" s="474">
        <v>43.677433999999998</v>
      </c>
      <c r="T9" s="474">
        <v>49.015164900000002</v>
      </c>
      <c r="U9" s="474">
        <v>53.455370430000002</v>
      </c>
      <c r="V9" s="474">
        <v>53.228968340000002</v>
      </c>
      <c r="W9" s="474">
        <v>45.474497339999999</v>
      </c>
      <c r="X9" s="474">
        <v>40.967489870000001</v>
      </c>
      <c r="Y9" s="474">
        <v>41.906779290000003</v>
      </c>
      <c r="Z9" s="474">
        <v>47.55926479</v>
      </c>
      <c r="AA9" s="474">
        <v>46.772814529999998</v>
      </c>
      <c r="AB9" s="474">
        <v>42.041455120000002</v>
      </c>
      <c r="AC9" s="474">
        <v>44.910349789999998</v>
      </c>
      <c r="AD9" s="474">
        <v>39.896091679999998</v>
      </c>
      <c r="AE9" s="474">
        <v>41.893136200000001</v>
      </c>
      <c r="AF9" s="474">
        <v>45.75967138</v>
      </c>
      <c r="AG9" s="474">
        <v>52.552421500000001</v>
      </c>
      <c r="AH9" s="474">
        <v>51.31759916</v>
      </c>
      <c r="AI9" s="474">
        <v>44.936551969999996</v>
      </c>
      <c r="AJ9" s="474">
        <v>42.486266520000001</v>
      </c>
      <c r="AK9" s="474">
        <v>42.156323380000003</v>
      </c>
      <c r="AL9" s="474">
        <v>44.644464990000003</v>
      </c>
      <c r="AM9" s="474">
        <v>49.393007760000003</v>
      </c>
      <c r="AN9" s="474">
        <v>43.287426150000002</v>
      </c>
      <c r="AO9" s="474">
        <v>43.798564319999997</v>
      </c>
      <c r="AP9" s="474">
        <v>40.792966620000001</v>
      </c>
      <c r="AQ9" s="474">
        <v>44.02387916</v>
      </c>
      <c r="AR9" s="474">
        <v>49.474893369999997</v>
      </c>
      <c r="AS9" s="474">
        <v>53.497041420000002</v>
      </c>
      <c r="AT9" s="474">
        <v>53.738901439999999</v>
      </c>
      <c r="AU9" s="474">
        <v>46.279868759999999</v>
      </c>
      <c r="AV9" s="474">
        <v>42.302818860000002</v>
      </c>
      <c r="AW9" s="474">
        <v>41.788120290000002</v>
      </c>
      <c r="AX9" s="474">
        <v>47.429988522999999</v>
      </c>
      <c r="AY9" s="940">
        <v>51.427199530000003</v>
      </c>
      <c r="AZ9" s="478">
        <v>43.970599999999997</v>
      </c>
      <c r="BA9" s="478">
        <v>45.18432</v>
      </c>
      <c r="BB9" s="478">
        <v>41.730699999999999</v>
      </c>
      <c r="BC9" s="478">
        <v>43.855690000000003</v>
      </c>
      <c r="BD9" s="478">
        <v>49.080640000000002</v>
      </c>
      <c r="BE9" s="478">
        <v>56.189329999999998</v>
      </c>
      <c r="BF9" s="478">
        <v>55.487589999999997</v>
      </c>
      <c r="BG9" s="478">
        <v>46.325789999999998</v>
      </c>
      <c r="BH9" s="478">
        <v>43.190280000000001</v>
      </c>
      <c r="BI9" s="478">
        <v>43.208410000000001</v>
      </c>
      <c r="BJ9" s="478">
        <v>48.335250000000002</v>
      </c>
      <c r="BK9" s="478">
        <v>50.672690000000003</v>
      </c>
      <c r="BL9" s="478">
        <v>44.005870000000002</v>
      </c>
      <c r="BM9" s="478">
        <v>45.68188</v>
      </c>
      <c r="BN9" s="478">
        <v>42.402990000000003</v>
      </c>
      <c r="BO9" s="478">
        <v>44.599339999999998</v>
      </c>
      <c r="BP9" s="478">
        <v>49.872680000000003</v>
      </c>
      <c r="BQ9" s="478">
        <v>56.960349999999998</v>
      </c>
      <c r="BR9" s="478">
        <v>56.194780000000002</v>
      </c>
      <c r="BS9" s="478">
        <v>46.877029999999998</v>
      </c>
      <c r="BT9" s="478">
        <v>43.670270000000002</v>
      </c>
      <c r="BU9" s="478">
        <v>43.67812</v>
      </c>
      <c r="BV9" s="478">
        <v>48.835430000000002</v>
      </c>
    </row>
    <row r="10" spans="1:74" ht="11.05" customHeight="1" x14ac:dyDescent="0.2">
      <c r="A10" s="55" t="s">
        <v>636</v>
      </c>
      <c r="B10" s="762" t="s">
        <v>1028</v>
      </c>
      <c r="C10" s="474">
        <v>26.397853210000001</v>
      </c>
      <c r="D10" s="474">
        <v>26.422873689999999</v>
      </c>
      <c r="E10" s="474">
        <v>24.169642150000001</v>
      </c>
      <c r="F10" s="474">
        <v>21.930829809999999</v>
      </c>
      <c r="G10" s="474">
        <v>22.682536989999999</v>
      </c>
      <c r="H10" s="474">
        <v>27.034916549999998</v>
      </c>
      <c r="I10" s="474">
        <v>29.230533999999999</v>
      </c>
      <c r="J10" s="474">
        <v>29.764321670000001</v>
      </c>
      <c r="K10" s="474">
        <v>25.632094930000001</v>
      </c>
      <c r="L10" s="474">
        <v>23.561476800000001</v>
      </c>
      <c r="M10" s="474">
        <v>23.520253960000002</v>
      </c>
      <c r="N10" s="474">
        <v>25.635598349999999</v>
      </c>
      <c r="O10" s="474">
        <v>28.41722</v>
      </c>
      <c r="P10" s="474">
        <v>25.88279197</v>
      </c>
      <c r="Q10" s="474">
        <v>25.552410259999998</v>
      </c>
      <c r="R10" s="474">
        <v>22.91070487</v>
      </c>
      <c r="S10" s="474">
        <v>24.20940079</v>
      </c>
      <c r="T10" s="474">
        <v>26.979452810000002</v>
      </c>
      <c r="U10" s="474">
        <v>30.351028339999999</v>
      </c>
      <c r="V10" s="474">
        <v>29.921976740000002</v>
      </c>
      <c r="W10" s="474">
        <v>26.258264780000001</v>
      </c>
      <c r="X10" s="474">
        <v>23.29116775</v>
      </c>
      <c r="Y10" s="474">
        <v>24.363266190000001</v>
      </c>
      <c r="Z10" s="474">
        <v>27.673071709999999</v>
      </c>
      <c r="AA10" s="474">
        <v>28.118940779999999</v>
      </c>
      <c r="AB10" s="474">
        <v>24.56230502</v>
      </c>
      <c r="AC10" s="474">
        <v>25.680400989999999</v>
      </c>
      <c r="AD10" s="474">
        <v>23.047498340000001</v>
      </c>
      <c r="AE10" s="474">
        <v>24.242167070000001</v>
      </c>
      <c r="AF10" s="474">
        <v>27.212395180000001</v>
      </c>
      <c r="AG10" s="474">
        <v>29.498256909999998</v>
      </c>
      <c r="AH10" s="474">
        <v>30.404318849999999</v>
      </c>
      <c r="AI10" s="474">
        <v>26.40418335</v>
      </c>
      <c r="AJ10" s="474">
        <v>24.16660439</v>
      </c>
      <c r="AK10" s="474">
        <v>24.270304589999999</v>
      </c>
      <c r="AL10" s="474">
        <v>26.31586575</v>
      </c>
      <c r="AM10" s="474">
        <v>29.576711530000001</v>
      </c>
      <c r="AN10" s="474">
        <v>24.99579692</v>
      </c>
      <c r="AO10" s="474">
        <v>24.856391179999999</v>
      </c>
      <c r="AP10" s="474">
        <v>23.337855390000001</v>
      </c>
      <c r="AQ10" s="474">
        <v>24.67928977</v>
      </c>
      <c r="AR10" s="474">
        <v>27.737991350000001</v>
      </c>
      <c r="AS10" s="474">
        <v>30.27334815</v>
      </c>
      <c r="AT10" s="474">
        <v>30.202159640000001</v>
      </c>
      <c r="AU10" s="474">
        <v>26.619932930000001</v>
      </c>
      <c r="AV10" s="474">
        <v>24.572223910000002</v>
      </c>
      <c r="AW10" s="474">
        <v>24.273221759999998</v>
      </c>
      <c r="AX10" s="474">
        <v>27.869001779000001</v>
      </c>
      <c r="AY10" s="940">
        <v>30.504800771999999</v>
      </c>
      <c r="AZ10" s="478">
        <v>26.155919999999998</v>
      </c>
      <c r="BA10" s="478">
        <v>26.213629999999998</v>
      </c>
      <c r="BB10" s="478">
        <v>24.128240000000002</v>
      </c>
      <c r="BC10" s="478">
        <v>25.127890000000001</v>
      </c>
      <c r="BD10" s="478">
        <v>28.006309999999999</v>
      </c>
      <c r="BE10" s="478">
        <v>32.388280000000002</v>
      </c>
      <c r="BF10" s="478">
        <v>31.953769999999999</v>
      </c>
      <c r="BG10" s="478">
        <v>26.977679999999999</v>
      </c>
      <c r="BH10" s="478">
        <v>25.321480000000001</v>
      </c>
      <c r="BI10" s="478">
        <v>25.26069</v>
      </c>
      <c r="BJ10" s="478">
        <v>28.919170000000001</v>
      </c>
      <c r="BK10" s="478">
        <v>30.641649999999998</v>
      </c>
      <c r="BL10" s="478">
        <v>26.538119999999999</v>
      </c>
      <c r="BM10" s="478">
        <v>26.851680000000002</v>
      </c>
      <c r="BN10" s="478">
        <v>24.82733</v>
      </c>
      <c r="BO10" s="478">
        <v>25.879519999999999</v>
      </c>
      <c r="BP10" s="478">
        <v>28.82151</v>
      </c>
      <c r="BQ10" s="478">
        <v>33.259729999999998</v>
      </c>
      <c r="BR10" s="478">
        <v>32.786070000000002</v>
      </c>
      <c r="BS10" s="478">
        <v>27.67633</v>
      </c>
      <c r="BT10" s="478">
        <v>25.966609999999999</v>
      </c>
      <c r="BU10" s="478">
        <v>25.88794</v>
      </c>
      <c r="BV10" s="478">
        <v>29.60717</v>
      </c>
    </row>
    <row r="11" spans="1:74" ht="11.05" customHeight="1" x14ac:dyDescent="0.2">
      <c r="A11" s="55" t="s">
        <v>637</v>
      </c>
      <c r="B11" s="762" t="s">
        <v>1029</v>
      </c>
      <c r="C11" s="474">
        <v>71.120623589999994</v>
      </c>
      <c r="D11" s="474">
        <v>65.848828929999996</v>
      </c>
      <c r="E11" s="474">
        <v>62.88029933</v>
      </c>
      <c r="F11" s="474">
        <v>59.745815989999997</v>
      </c>
      <c r="G11" s="474">
        <v>65.076213010000004</v>
      </c>
      <c r="H11" s="474">
        <v>73.890154019999997</v>
      </c>
      <c r="I11" s="474">
        <v>82.305390970000005</v>
      </c>
      <c r="J11" s="474">
        <v>83.843196550000002</v>
      </c>
      <c r="K11" s="474">
        <v>73.574302110000005</v>
      </c>
      <c r="L11" s="474">
        <v>66.973599059999998</v>
      </c>
      <c r="M11" s="474">
        <v>62.266035100000003</v>
      </c>
      <c r="N11" s="474">
        <v>65.776972630000003</v>
      </c>
      <c r="O11" s="474">
        <v>75.058636879999995</v>
      </c>
      <c r="P11" s="474">
        <v>66.869598909999993</v>
      </c>
      <c r="Q11" s="474">
        <v>64.440902890000004</v>
      </c>
      <c r="R11" s="474">
        <v>61.475465849999999</v>
      </c>
      <c r="S11" s="474">
        <v>70.119828990000002</v>
      </c>
      <c r="T11" s="474">
        <v>77.671634190000006</v>
      </c>
      <c r="U11" s="474">
        <v>87.324520519999993</v>
      </c>
      <c r="V11" s="474">
        <v>84.930460049999994</v>
      </c>
      <c r="W11" s="474">
        <v>73.543933730000006</v>
      </c>
      <c r="X11" s="474">
        <v>64.34216807</v>
      </c>
      <c r="Y11" s="474">
        <v>64.665444890000003</v>
      </c>
      <c r="Z11" s="474">
        <v>72.093031229999994</v>
      </c>
      <c r="AA11" s="474">
        <v>68.678702259999994</v>
      </c>
      <c r="AB11" s="474">
        <v>61.778998129999998</v>
      </c>
      <c r="AC11" s="474">
        <v>66.363760429999999</v>
      </c>
      <c r="AD11" s="474">
        <v>61.782112230000003</v>
      </c>
      <c r="AE11" s="474">
        <v>66.624851379999996</v>
      </c>
      <c r="AF11" s="474">
        <v>73.145840019999994</v>
      </c>
      <c r="AG11" s="474">
        <v>87.026292549999994</v>
      </c>
      <c r="AH11" s="474">
        <v>88.042743400000006</v>
      </c>
      <c r="AI11" s="474">
        <v>76.678779879999993</v>
      </c>
      <c r="AJ11" s="474">
        <v>66.918262290000001</v>
      </c>
      <c r="AK11" s="474">
        <v>64.123833759999997</v>
      </c>
      <c r="AL11" s="474">
        <v>68.481819920000007</v>
      </c>
      <c r="AM11" s="474">
        <v>75.019581369999997</v>
      </c>
      <c r="AN11" s="474">
        <v>65.309035320000007</v>
      </c>
      <c r="AO11" s="474">
        <v>63.820300580000001</v>
      </c>
      <c r="AP11" s="474">
        <v>62.153529990000003</v>
      </c>
      <c r="AQ11" s="474">
        <v>71.318900029999995</v>
      </c>
      <c r="AR11" s="474">
        <v>80.725456809999997</v>
      </c>
      <c r="AS11" s="474">
        <v>88.708391770000006</v>
      </c>
      <c r="AT11" s="474">
        <v>86.706709910000001</v>
      </c>
      <c r="AU11" s="474">
        <v>74.257317909999998</v>
      </c>
      <c r="AV11" s="474">
        <v>67.355781649999997</v>
      </c>
      <c r="AW11" s="474">
        <v>63.784315720000002</v>
      </c>
      <c r="AX11" s="474">
        <v>71.981993537999998</v>
      </c>
      <c r="AY11" s="940">
        <v>81.378271854000005</v>
      </c>
      <c r="AZ11" s="478">
        <v>66.022480000000002</v>
      </c>
      <c r="BA11" s="478">
        <v>65.883979999999994</v>
      </c>
      <c r="BB11" s="478">
        <v>64.439260000000004</v>
      </c>
      <c r="BC11" s="478">
        <v>71.402640000000005</v>
      </c>
      <c r="BD11" s="478">
        <v>80.881479999999996</v>
      </c>
      <c r="BE11" s="478">
        <v>89.875500000000002</v>
      </c>
      <c r="BF11" s="478">
        <v>90.415220000000005</v>
      </c>
      <c r="BG11" s="478">
        <v>76.611149999999995</v>
      </c>
      <c r="BH11" s="478">
        <v>69.162970000000001</v>
      </c>
      <c r="BI11" s="478">
        <v>66.037289999999999</v>
      </c>
      <c r="BJ11" s="478">
        <v>72.250569999999996</v>
      </c>
      <c r="BK11" s="478">
        <v>77.233500000000006</v>
      </c>
      <c r="BL11" s="478">
        <v>65.981989999999996</v>
      </c>
      <c r="BM11" s="478">
        <v>67.181619999999995</v>
      </c>
      <c r="BN11" s="478">
        <v>65.649240000000006</v>
      </c>
      <c r="BO11" s="478">
        <v>72.785550000000001</v>
      </c>
      <c r="BP11" s="478">
        <v>82.406059999999997</v>
      </c>
      <c r="BQ11" s="478">
        <v>91.51679</v>
      </c>
      <c r="BR11" s="478">
        <v>92.037419999999997</v>
      </c>
      <c r="BS11" s="478">
        <v>77.983130000000003</v>
      </c>
      <c r="BT11" s="478">
        <v>70.364869999999996</v>
      </c>
      <c r="BU11" s="478">
        <v>67.060280000000006</v>
      </c>
      <c r="BV11" s="478">
        <v>73.244739999999993</v>
      </c>
    </row>
    <row r="12" spans="1:74" ht="11.05" customHeight="1" x14ac:dyDescent="0.2">
      <c r="A12" s="55" t="s">
        <v>638</v>
      </c>
      <c r="B12" s="762" t="s">
        <v>1030</v>
      </c>
      <c r="C12" s="474">
        <v>27.338835060000001</v>
      </c>
      <c r="D12" s="474">
        <v>25.932997629999999</v>
      </c>
      <c r="E12" s="474">
        <v>24.192792180000001</v>
      </c>
      <c r="F12" s="474">
        <v>22.050368550000002</v>
      </c>
      <c r="G12" s="474">
        <v>22.93158236</v>
      </c>
      <c r="H12" s="474">
        <v>26.441782799999999</v>
      </c>
      <c r="I12" s="474">
        <v>29.428280659999999</v>
      </c>
      <c r="J12" s="474">
        <v>30.489883259999999</v>
      </c>
      <c r="K12" s="474">
        <v>27.408300059999998</v>
      </c>
      <c r="L12" s="474">
        <v>24.111391019999999</v>
      </c>
      <c r="M12" s="474">
        <v>23.146115300000002</v>
      </c>
      <c r="N12" s="474">
        <v>24.266324210000001</v>
      </c>
      <c r="O12" s="474">
        <v>27.69491313</v>
      </c>
      <c r="P12" s="474">
        <v>26.189213299999999</v>
      </c>
      <c r="Q12" s="474">
        <v>24.165119650000001</v>
      </c>
      <c r="R12" s="474">
        <v>22.53403793</v>
      </c>
      <c r="S12" s="474">
        <v>24.747686250000001</v>
      </c>
      <c r="T12" s="474">
        <v>28.406758409999998</v>
      </c>
      <c r="U12" s="474">
        <v>31.65167778</v>
      </c>
      <c r="V12" s="474">
        <v>30.523013200000001</v>
      </c>
      <c r="W12" s="474">
        <v>26.904153820000001</v>
      </c>
      <c r="X12" s="474">
        <v>22.9687375</v>
      </c>
      <c r="Y12" s="474">
        <v>22.377659130000001</v>
      </c>
      <c r="Z12" s="474">
        <v>25.294901029999998</v>
      </c>
      <c r="AA12" s="474">
        <v>26.22859437</v>
      </c>
      <c r="AB12" s="474">
        <v>23.657800980000001</v>
      </c>
      <c r="AC12" s="474">
        <v>23.109394739999999</v>
      </c>
      <c r="AD12" s="474">
        <v>22.09972818</v>
      </c>
      <c r="AE12" s="474">
        <v>22.982955799999999</v>
      </c>
      <c r="AF12" s="474">
        <v>25.96702732</v>
      </c>
      <c r="AG12" s="474">
        <v>29.756647149999999</v>
      </c>
      <c r="AH12" s="474">
        <v>30.963100019999999</v>
      </c>
      <c r="AI12" s="474">
        <v>28.08419288</v>
      </c>
      <c r="AJ12" s="474">
        <v>23.566587309999999</v>
      </c>
      <c r="AK12" s="474">
        <v>22.633681540000001</v>
      </c>
      <c r="AL12" s="474">
        <v>24.5214368</v>
      </c>
      <c r="AM12" s="474">
        <v>28.750620049999998</v>
      </c>
      <c r="AN12" s="474">
        <v>25.304193470000001</v>
      </c>
      <c r="AO12" s="474">
        <v>22.948075679999999</v>
      </c>
      <c r="AP12" s="474">
        <v>22.147846399999999</v>
      </c>
      <c r="AQ12" s="474">
        <v>24.81546582</v>
      </c>
      <c r="AR12" s="474">
        <v>27.89375695</v>
      </c>
      <c r="AS12" s="474">
        <v>31.116693380000001</v>
      </c>
      <c r="AT12" s="474">
        <v>31.3344287</v>
      </c>
      <c r="AU12" s="474">
        <v>27.591396920000001</v>
      </c>
      <c r="AV12" s="474">
        <v>24.276687639999999</v>
      </c>
      <c r="AW12" s="474">
        <v>22.498422959999999</v>
      </c>
      <c r="AX12" s="474">
        <v>25.451000000000001</v>
      </c>
      <c r="AY12" s="940">
        <v>30.633034359</v>
      </c>
      <c r="AZ12" s="478">
        <v>25.665939999999999</v>
      </c>
      <c r="BA12" s="478">
        <v>23.759060000000002</v>
      </c>
      <c r="BB12" s="478">
        <v>22.691610000000001</v>
      </c>
      <c r="BC12" s="478">
        <v>24.69923</v>
      </c>
      <c r="BD12" s="478">
        <v>27.58764</v>
      </c>
      <c r="BE12" s="478">
        <v>31.421769999999999</v>
      </c>
      <c r="BF12" s="478">
        <v>31.884170000000001</v>
      </c>
      <c r="BG12" s="478">
        <v>27.900860000000002</v>
      </c>
      <c r="BH12" s="478">
        <v>24.45617</v>
      </c>
      <c r="BI12" s="478">
        <v>23.244399999999999</v>
      </c>
      <c r="BJ12" s="478">
        <v>26.13345</v>
      </c>
      <c r="BK12" s="478">
        <v>29.047319999999999</v>
      </c>
      <c r="BL12" s="478">
        <v>25.080020000000001</v>
      </c>
      <c r="BM12" s="478">
        <v>24.096640000000001</v>
      </c>
      <c r="BN12" s="478">
        <v>22.9451</v>
      </c>
      <c r="BO12" s="478">
        <v>24.983260000000001</v>
      </c>
      <c r="BP12" s="478">
        <v>27.916740000000001</v>
      </c>
      <c r="BQ12" s="478">
        <v>31.767700000000001</v>
      </c>
      <c r="BR12" s="478">
        <v>32.217579999999998</v>
      </c>
      <c r="BS12" s="478">
        <v>28.15832</v>
      </c>
      <c r="BT12" s="478">
        <v>24.639949999999999</v>
      </c>
      <c r="BU12" s="478">
        <v>23.39818</v>
      </c>
      <c r="BV12" s="478">
        <v>26.2957</v>
      </c>
    </row>
    <row r="13" spans="1:74" ht="11.05" customHeight="1" x14ac:dyDescent="0.2">
      <c r="A13" s="55" t="s">
        <v>639</v>
      </c>
      <c r="B13" s="762" t="s">
        <v>1031</v>
      </c>
      <c r="C13" s="474">
        <v>52.876892490000003</v>
      </c>
      <c r="D13" s="474">
        <v>46.253105259999998</v>
      </c>
      <c r="E13" s="474">
        <v>46.569717509999997</v>
      </c>
      <c r="F13" s="474">
        <v>46.547124250000003</v>
      </c>
      <c r="G13" s="474">
        <v>48.759313519999999</v>
      </c>
      <c r="H13" s="474">
        <v>57.198268339999998</v>
      </c>
      <c r="I13" s="474">
        <v>64.304796210000006</v>
      </c>
      <c r="J13" s="474">
        <v>65.474984660000004</v>
      </c>
      <c r="K13" s="474">
        <v>61.392409479999998</v>
      </c>
      <c r="L13" s="474">
        <v>53.52930164</v>
      </c>
      <c r="M13" s="474">
        <v>47.352202460000001</v>
      </c>
      <c r="N13" s="474">
        <v>49.377387280000001</v>
      </c>
      <c r="O13" s="474">
        <v>54.559522430000001</v>
      </c>
      <c r="P13" s="474">
        <v>51.488855979999997</v>
      </c>
      <c r="Q13" s="474">
        <v>51.15879683</v>
      </c>
      <c r="R13" s="474">
        <v>49.037681290000002</v>
      </c>
      <c r="S13" s="474">
        <v>56.217021760000002</v>
      </c>
      <c r="T13" s="474">
        <v>64.278962949999993</v>
      </c>
      <c r="U13" s="474">
        <v>70.162222209999996</v>
      </c>
      <c r="V13" s="474">
        <v>70.472637000000006</v>
      </c>
      <c r="W13" s="474">
        <v>62.564259419999999</v>
      </c>
      <c r="X13" s="474">
        <v>53.774439149999999</v>
      </c>
      <c r="Y13" s="474">
        <v>49.973976370000003</v>
      </c>
      <c r="Z13" s="474">
        <v>55.336420799999999</v>
      </c>
      <c r="AA13" s="474">
        <v>55.054031850000001</v>
      </c>
      <c r="AB13" s="474">
        <v>50.802891629999998</v>
      </c>
      <c r="AC13" s="474">
        <v>51.463543739999999</v>
      </c>
      <c r="AD13" s="474">
        <v>49.274781470000001</v>
      </c>
      <c r="AE13" s="474">
        <v>54.263267949999999</v>
      </c>
      <c r="AF13" s="474">
        <v>62.83218943</v>
      </c>
      <c r="AG13" s="474">
        <v>72.729408559999996</v>
      </c>
      <c r="AH13" s="474">
        <v>76.820459349999993</v>
      </c>
      <c r="AI13" s="474">
        <v>69.149214920000006</v>
      </c>
      <c r="AJ13" s="474">
        <v>58.990481920000001</v>
      </c>
      <c r="AK13" s="474">
        <v>51.587756849999998</v>
      </c>
      <c r="AL13" s="474">
        <v>52.854954399999997</v>
      </c>
      <c r="AM13" s="474">
        <v>58.505124690000002</v>
      </c>
      <c r="AN13" s="474">
        <v>51.989181039999998</v>
      </c>
      <c r="AO13" s="474">
        <v>48.206223680000001</v>
      </c>
      <c r="AP13" s="474">
        <v>48.620232809999997</v>
      </c>
      <c r="AQ13" s="474">
        <v>57.508537410000002</v>
      </c>
      <c r="AR13" s="474">
        <v>65.236434799999998</v>
      </c>
      <c r="AS13" s="474">
        <v>69.295301949999995</v>
      </c>
      <c r="AT13" s="474">
        <v>71.463641870000004</v>
      </c>
      <c r="AU13" s="474">
        <v>64.281668319999994</v>
      </c>
      <c r="AV13" s="474">
        <v>60.62621978</v>
      </c>
      <c r="AW13" s="474">
        <v>52.302823510000003</v>
      </c>
      <c r="AX13" s="474">
        <v>55.800012625000001</v>
      </c>
      <c r="AY13" s="940">
        <v>61.976980916999999</v>
      </c>
      <c r="AZ13" s="478">
        <v>53.763460000000002</v>
      </c>
      <c r="BA13" s="478">
        <v>51.261920000000003</v>
      </c>
      <c r="BB13" s="478">
        <v>50.582920000000001</v>
      </c>
      <c r="BC13" s="478">
        <v>58.437840000000001</v>
      </c>
      <c r="BD13" s="478">
        <v>65.992649999999998</v>
      </c>
      <c r="BE13" s="478">
        <v>73.151449999999997</v>
      </c>
      <c r="BF13" s="478">
        <v>75.102119999999999</v>
      </c>
      <c r="BG13" s="478">
        <v>66.882679999999993</v>
      </c>
      <c r="BH13" s="478">
        <v>61.953139999999998</v>
      </c>
      <c r="BI13" s="478">
        <v>54.31418</v>
      </c>
      <c r="BJ13" s="478">
        <v>59.44115</v>
      </c>
      <c r="BK13" s="478">
        <v>61.680579999999999</v>
      </c>
      <c r="BL13" s="478">
        <v>54.971499999999999</v>
      </c>
      <c r="BM13" s="478">
        <v>53.511519999999997</v>
      </c>
      <c r="BN13" s="478">
        <v>52.792250000000003</v>
      </c>
      <c r="BO13" s="478">
        <v>61.020339999999997</v>
      </c>
      <c r="BP13" s="478">
        <v>68.734579999999994</v>
      </c>
      <c r="BQ13" s="478">
        <v>75.991879999999995</v>
      </c>
      <c r="BR13" s="478">
        <v>78.013660000000002</v>
      </c>
      <c r="BS13" s="478">
        <v>69.487300000000005</v>
      </c>
      <c r="BT13" s="478">
        <v>64.393500000000003</v>
      </c>
      <c r="BU13" s="478">
        <v>56.322780000000002</v>
      </c>
      <c r="BV13" s="478">
        <v>61.53745</v>
      </c>
    </row>
    <row r="14" spans="1:74" ht="11.05" customHeight="1" x14ac:dyDescent="0.2">
      <c r="A14" s="55" t="s">
        <v>640</v>
      </c>
      <c r="B14" s="762" t="s">
        <v>1032</v>
      </c>
      <c r="C14" s="474">
        <v>22.864448400000001</v>
      </c>
      <c r="D14" s="474">
        <v>20.558169790000001</v>
      </c>
      <c r="E14" s="474">
        <v>21.33119524</v>
      </c>
      <c r="F14" s="474">
        <v>21.191101700000001</v>
      </c>
      <c r="G14" s="474">
        <v>23.40799633</v>
      </c>
      <c r="H14" s="474">
        <v>28.522769879999998</v>
      </c>
      <c r="I14" s="474">
        <v>31.076993099999999</v>
      </c>
      <c r="J14" s="474">
        <v>29.84752353</v>
      </c>
      <c r="K14" s="474">
        <v>26.055819880000001</v>
      </c>
      <c r="L14" s="474">
        <v>22.048355740000002</v>
      </c>
      <c r="M14" s="474">
        <v>20.940602219999999</v>
      </c>
      <c r="N14" s="474">
        <v>22.861521410000002</v>
      </c>
      <c r="O14" s="474">
        <v>23.613109089999998</v>
      </c>
      <c r="P14" s="474">
        <v>21.271334329999998</v>
      </c>
      <c r="Q14" s="474">
        <v>22.16789631</v>
      </c>
      <c r="R14" s="474">
        <v>21.73903404</v>
      </c>
      <c r="S14" s="474">
        <v>23.89464456</v>
      </c>
      <c r="T14" s="474">
        <v>27.59036746</v>
      </c>
      <c r="U14" s="474">
        <v>31.836720669999998</v>
      </c>
      <c r="V14" s="474">
        <v>30.688264329999999</v>
      </c>
      <c r="W14" s="474">
        <v>26.9831343</v>
      </c>
      <c r="X14" s="474">
        <v>22.94175907</v>
      </c>
      <c r="Y14" s="474">
        <v>22.001403379999999</v>
      </c>
      <c r="Z14" s="474">
        <v>24.35791751</v>
      </c>
      <c r="AA14" s="474">
        <v>24.239766840000001</v>
      </c>
      <c r="AB14" s="474">
        <v>21.851105180000001</v>
      </c>
      <c r="AC14" s="474">
        <v>22.74200312</v>
      </c>
      <c r="AD14" s="474">
        <v>21.853937309999999</v>
      </c>
      <c r="AE14" s="474">
        <v>23.87592386</v>
      </c>
      <c r="AF14" s="474">
        <v>25.27995576</v>
      </c>
      <c r="AG14" s="474">
        <v>32.694032559999997</v>
      </c>
      <c r="AH14" s="474">
        <v>31.469789049999999</v>
      </c>
      <c r="AI14" s="474">
        <v>26.160440390000002</v>
      </c>
      <c r="AJ14" s="474">
        <v>23.5890737</v>
      </c>
      <c r="AK14" s="474">
        <v>21.82553806</v>
      </c>
      <c r="AL14" s="474">
        <v>23.8122243</v>
      </c>
      <c r="AM14" s="474">
        <v>24.80046196</v>
      </c>
      <c r="AN14" s="474">
        <v>22.487384160000001</v>
      </c>
      <c r="AO14" s="474">
        <v>22.611427200000001</v>
      </c>
      <c r="AP14" s="474">
        <v>21.962446799999999</v>
      </c>
      <c r="AQ14" s="474">
        <v>24.624660609999999</v>
      </c>
      <c r="AR14" s="474">
        <v>29.560338130000002</v>
      </c>
      <c r="AS14" s="474">
        <v>33.650094119999999</v>
      </c>
      <c r="AT14" s="474">
        <v>32.594286279999999</v>
      </c>
      <c r="AU14" s="474">
        <v>28.05418959</v>
      </c>
      <c r="AV14" s="474">
        <v>25.241223860000002</v>
      </c>
      <c r="AW14" s="474">
        <v>22.66204437</v>
      </c>
      <c r="AX14" s="474">
        <v>24.489998120999999</v>
      </c>
      <c r="AY14" s="940">
        <v>25.640263094000002</v>
      </c>
      <c r="AZ14" s="478">
        <v>22.52674</v>
      </c>
      <c r="BA14" s="478">
        <v>23.197410000000001</v>
      </c>
      <c r="BB14" s="478">
        <v>22.765429999999999</v>
      </c>
      <c r="BC14" s="478">
        <v>25.370239999999999</v>
      </c>
      <c r="BD14" s="478">
        <v>29.113479999999999</v>
      </c>
      <c r="BE14" s="478">
        <v>33.662640000000003</v>
      </c>
      <c r="BF14" s="478">
        <v>33.142919999999997</v>
      </c>
      <c r="BG14" s="478">
        <v>28.037759999999999</v>
      </c>
      <c r="BH14" s="478">
        <v>25.108139999999999</v>
      </c>
      <c r="BI14" s="478">
        <v>22.930700000000002</v>
      </c>
      <c r="BJ14" s="478">
        <v>25.495539999999998</v>
      </c>
      <c r="BK14" s="478">
        <v>25.637699999999999</v>
      </c>
      <c r="BL14" s="478">
        <v>22.855070000000001</v>
      </c>
      <c r="BM14" s="478">
        <v>23.63747</v>
      </c>
      <c r="BN14" s="478">
        <v>23.203140000000001</v>
      </c>
      <c r="BO14" s="478">
        <v>25.872309999999999</v>
      </c>
      <c r="BP14" s="478">
        <v>29.70777</v>
      </c>
      <c r="BQ14" s="478">
        <v>34.370429999999999</v>
      </c>
      <c r="BR14" s="478">
        <v>33.845799999999997</v>
      </c>
      <c r="BS14" s="478">
        <v>28.610499999999998</v>
      </c>
      <c r="BT14" s="478">
        <v>25.60772</v>
      </c>
      <c r="BU14" s="478">
        <v>23.384879999999999</v>
      </c>
      <c r="BV14" s="478">
        <v>25.998139999999999</v>
      </c>
    </row>
    <row r="15" spans="1:74" ht="11.05" customHeight="1" x14ac:dyDescent="0.2">
      <c r="A15" s="55" t="s">
        <v>641</v>
      </c>
      <c r="B15" s="762" t="s">
        <v>1033</v>
      </c>
      <c r="C15" s="474">
        <v>31.469344199999998</v>
      </c>
      <c r="D15" s="474">
        <v>28.563137220000002</v>
      </c>
      <c r="E15" s="474">
        <v>33.935256340000002</v>
      </c>
      <c r="F15" s="474">
        <v>26.435921990000001</v>
      </c>
      <c r="G15" s="474">
        <v>29.234760510000001</v>
      </c>
      <c r="H15" s="474">
        <v>33.911278930000002</v>
      </c>
      <c r="I15" s="474">
        <v>38.05901574</v>
      </c>
      <c r="J15" s="474">
        <v>37.990281359999997</v>
      </c>
      <c r="K15" s="474">
        <v>34.248257379999998</v>
      </c>
      <c r="L15" s="474">
        <v>31.532458890000001</v>
      </c>
      <c r="M15" s="474">
        <v>30.27043943</v>
      </c>
      <c r="N15" s="474">
        <v>33.933586060000003</v>
      </c>
      <c r="O15" s="474">
        <v>34.741069289999999</v>
      </c>
      <c r="P15" s="474">
        <v>29.192845510000001</v>
      </c>
      <c r="Q15" s="474">
        <v>32.55102995</v>
      </c>
      <c r="R15" s="474">
        <v>30.10539447</v>
      </c>
      <c r="S15" s="474">
        <v>30.07199018</v>
      </c>
      <c r="T15" s="474">
        <v>32.521636229999999</v>
      </c>
      <c r="U15" s="474">
        <v>36.237569059999998</v>
      </c>
      <c r="V15" s="474">
        <v>40.115421040000001</v>
      </c>
      <c r="W15" s="474">
        <v>37.039209239999998</v>
      </c>
      <c r="X15" s="474">
        <v>32.354657060000001</v>
      </c>
      <c r="Y15" s="474">
        <v>30.681157370000001</v>
      </c>
      <c r="Z15" s="474">
        <v>33.481373589999997</v>
      </c>
      <c r="AA15" s="474">
        <v>34.726282920000003</v>
      </c>
      <c r="AB15" s="474">
        <v>30.289797350000001</v>
      </c>
      <c r="AC15" s="474">
        <v>33.219393930000003</v>
      </c>
      <c r="AD15" s="474">
        <v>28.14654599</v>
      </c>
      <c r="AE15" s="474">
        <v>29.542860829999999</v>
      </c>
      <c r="AF15" s="474">
        <v>30.484069000000002</v>
      </c>
      <c r="AG15" s="474">
        <v>35.065682870000003</v>
      </c>
      <c r="AH15" s="474">
        <v>37.571488010000003</v>
      </c>
      <c r="AI15" s="474">
        <v>33.387443820000001</v>
      </c>
      <c r="AJ15" s="474">
        <v>31.68726401</v>
      </c>
      <c r="AK15" s="474">
        <v>30.68883095</v>
      </c>
      <c r="AL15" s="474">
        <v>32.208384359999997</v>
      </c>
      <c r="AM15" s="474">
        <v>34.349462719999998</v>
      </c>
      <c r="AN15" s="474">
        <v>30.144288230000001</v>
      </c>
      <c r="AO15" s="474">
        <v>30.062959849999999</v>
      </c>
      <c r="AP15" s="474">
        <v>28.769788940000002</v>
      </c>
      <c r="AQ15" s="474">
        <v>28.768342319999999</v>
      </c>
      <c r="AR15" s="474">
        <v>30.923273770000002</v>
      </c>
      <c r="AS15" s="474">
        <v>37.880428850000001</v>
      </c>
      <c r="AT15" s="474">
        <v>37.517900509999997</v>
      </c>
      <c r="AU15" s="474">
        <v>33.905591659999999</v>
      </c>
      <c r="AV15" s="474">
        <v>33.019075649999998</v>
      </c>
      <c r="AW15" s="474">
        <v>29.80368266</v>
      </c>
      <c r="AX15" s="474">
        <v>32.798008287999998</v>
      </c>
      <c r="AY15" s="940">
        <v>34.781214227</v>
      </c>
      <c r="AZ15" s="478">
        <v>28.954059999999998</v>
      </c>
      <c r="BA15" s="478">
        <v>29.88851</v>
      </c>
      <c r="BB15" s="478">
        <v>28.91825</v>
      </c>
      <c r="BC15" s="478">
        <v>29.168379999999999</v>
      </c>
      <c r="BD15" s="478">
        <v>31.135470000000002</v>
      </c>
      <c r="BE15" s="478">
        <v>36.81147</v>
      </c>
      <c r="BF15" s="478">
        <v>37.590420000000002</v>
      </c>
      <c r="BG15" s="478">
        <v>34.726770000000002</v>
      </c>
      <c r="BH15" s="478">
        <v>33.138660000000002</v>
      </c>
      <c r="BI15" s="478">
        <v>29.474989999999998</v>
      </c>
      <c r="BJ15" s="478">
        <v>33.461150000000004</v>
      </c>
      <c r="BK15" s="478">
        <v>35.065159999999999</v>
      </c>
      <c r="BL15" s="478">
        <v>29.17597</v>
      </c>
      <c r="BM15" s="478">
        <v>30.124849999999999</v>
      </c>
      <c r="BN15" s="478">
        <v>29.04804</v>
      </c>
      <c r="BO15" s="478">
        <v>29.35651</v>
      </c>
      <c r="BP15" s="478">
        <v>31.345079999999999</v>
      </c>
      <c r="BQ15" s="478">
        <v>37.06617</v>
      </c>
      <c r="BR15" s="478">
        <v>37.85772</v>
      </c>
      <c r="BS15" s="478">
        <v>34.944470000000003</v>
      </c>
      <c r="BT15" s="478">
        <v>33.358310000000003</v>
      </c>
      <c r="BU15" s="478">
        <v>29.603300000000001</v>
      </c>
      <c r="BV15" s="478">
        <v>33.591290000000001</v>
      </c>
    </row>
    <row r="16" spans="1:74" ht="11.25" customHeight="1" x14ac:dyDescent="0.2">
      <c r="A16" s="55" t="s">
        <v>642</v>
      </c>
      <c r="B16" s="762" t="s">
        <v>1034</v>
      </c>
      <c r="C16" s="474">
        <v>1.26681786</v>
      </c>
      <c r="D16" s="474">
        <v>1.14554044</v>
      </c>
      <c r="E16" s="474">
        <v>1.2487043900000001</v>
      </c>
      <c r="F16" s="474">
        <v>1.17650777</v>
      </c>
      <c r="G16" s="474">
        <v>1.21440569</v>
      </c>
      <c r="H16" s="474">
        <v>1.19536153</v>
      </c>
      <c r="I16" s="474">
        <v>1.2568445100000001</v>
      </c>
      <c r="J16" s="474">
        <v>1.2770840299999999</v>
      </c>
      <c r="K16" s="474">
        <v>1.2195703</v>
      </c>
      <c r="L16" s="474">
        <v>1.2687694199999999</v>
      </c>
      <c r="M16" s="474">
        <v>1.2948821699999999</v>
      </c>
      <c r="N16" s="474">
        <v>1.3413329599999999</v>
      </c>
      <c r="O16" s="474">
        <v>1.3073351900000001</v>
      </c>
      <c r="P16" s="474">
        <v>1.1637704099999999</v>
      </c>
      <c r="Q16" s="474">
        <v>1.2613754100000001</v>
      </c>
      <c r="R16" s="474">
        <v>1.1950009399999999</v>
      </c>
      <c r="S16" s="474">
        <v>1.2191797</v>
      </c>
      <c r="T16" s="474">
        <v>1.1919244200000001</v>
      </c>
      <c r="U16" s="474">
        <v>1.2525530300000001</v>
      </c>
      <c r="V16" s="474">
        <v>1.2826227100000001</v>
      </c>
      <c r="W16" s="474">
        <v>1.26132939</v>
      </c>
      <c r="X16" s="474">
        <v>1.3009800199999999</v>
      </c>
      <c r="Y16" s="474">
        <v>1.2779256800000001</v>
      </c>
      <c r="Z16" s="474">
        <v>1.3271981100000001</v>
      </c>
      <c r="AA16" s="474">
        <v>1.3180246</v>
      </c>
      <c r="AB16" s="474">
        <v>1.1480056300000001</v>
      </c>
      <c r="AC16" s="474">
        <v>1.2606170800000001</v>
      </c>
      <c r="AD16" s="474">
        <v>1.2099746199999999</v>
      </c>
      <c r="AE16" s="474">
        <v>1.1993754000000001</v>
      </c>
      <c r="AF16" s="474">
        <v>1.17612483</v>
      </c>
      <c r="AG16" s="474">
        <v>1.25748255</v>
      </c>
      <c r="AH16" s="474">
        <v>1.2733618600000001</v>
      </c>
      <c r="AI16" s="474">
        <v>1.2299131800000001</v>
      </c>
      <c r="AJ16" s="474">
        <v>1.2879744200000001</v>
      </c>
      <c r="AK16" s="474">
        <v>1.2714599799999999</v>
      </c>
      <c r="AL16" s="474">
        <v>1.31953583</v>
      </c>
      <c r="AM16" s="474">
        <v>1.3012586500000001</v>
      </c>
      <c r="AN16" s="474">
        <v>1.2114550399999999</v>
      </c>
      <c r="AO16" s="474">
        <v>1.22554645</v>
      </c>
      <c r="AP16" s="474">
        <v>1.17213079</v>
      </c>
      <c r="AQ16" s="474">
        <v>1.19735846</v>
      </c>
      <c r="AR16" s="474">
        <v>1.1944195500000001</v>
      </c>
      <c r="AS16" s="474">
        <v>1.2437002699999999</v>
      </c>
      <c r="AT16" s="474">
        <v>1.2801621299999999</v>
      </c>
      <c r="AU16" s="474">
        <v>1.2666377</v>
      </c>
      <c r="AV16" s="474">
        <v>1.29255655</v>
      </c>
      <c r="AW16" s="474">
        <v>1.28678336</v>
      </c>
      <c r="AX16" s="474">
        <v>1.3297574000000001</v>
      </c>
      <c r="AY16" s="940">
        <v>1.3159183800000001</v>
      </c>
      <c r="AZ16" s="478">
        <v>1.192032</v>
      </c>
      <c r="BA16" s="478">
        <v>1.2382740000000001</v>
      </c>
      <c r="BB16" s="478">
        <v>1.193244</v>
      </c>
      <c r="BC16" s="478">
        <v>1.2136690000000001</v>
      </c>
      <c r="BD16" s="478">
        <v>1.2117869999999999</v>
      </c>
      <c r="BE16" s="478">
        <v>1.26389</v>
      </c>
      <c r="BF16" s="478">
        <v>1.2896669999999999</v>
      </c>
      <c r="BG16" s="478">
        <v>1.274044</v>
      </c>
      <c r="BH16" s="478">
        <v>1.3043149999999999</v>
      </c>
      <c r="BI16" s="478">
        <v>1.2974129999999999</v>
      </c>
      <c r="BJ16" s="478">
        <v>1.3386210000000001</v>
      </c>
      <c r="BK16" s="478">
        <v>1.322883</v>
      </c>
      <c r="BL16" s="478">
        <v>1.1946209999999999</v>
      </c>
      <c r="BM16" s="478">
        <v>1.2399420000000001</v>
      </c>
      <c r="BN16" s="478">
        <v>1.196045</v>
      </c>
      <c r="BO16" s="478">
        <v>1.2156149999999999</v>
      </c>
      <c r="BP16" s="478">
        <v>1.2130110000000001</v>
      </c>
      <c r="BQ16" s="478">
        <v>1.2625390000000001</v>
      </c>
      <c r="BR16" s="478">
        <v>1.28721</v>
      </c>
      <c r="BS16" s="478">
        <v>1.2710840000000001</v>
      </c>
      <c r="BT16" s="478">
        <v>1.300724</v>
      </c>
      <c r="BU16" s="478">
        <v>1.293596</v>
      </c>
      <c r="BV16" s="478">
        <v>1.3347929999999999</v>
      </c>
    </row>
    <row r="17" spans="1:74" ht="11.05" customHeight="1" x14ac:dyDescent="0.2">
      <c r="A17" s="55"/>
      <c r="B17" s="58"/>
      <c r="C17" s="473"/>
      <c r="D17" s="473"/>
      <c r="E17" s="473"/>
      <c r="F17" s="473"/>
      <c r="G17" s="473"/>
      <c r="H17" s="473"/>
      <c r="I17" s="473"/>
      <c r="J17" s="473"/>
      <c r="K17" s="473"/>
      <c r="L17" s="473"/>
      <c r="M17" s="473"/>
      <c r="N17" s="473"/>
      <c r="O17" s="473"/>
      <c r="P17" s="473"/>
      <c r="Q17" s="473"/>
      <c r="R17" s="473"/>
      <c r="S17" s="473"/>
      <c r="T17" s="473"/>
      <c r="U17" s="473"/>
      <c r="V17" s="473"/>
      <c r="W17" s="473"/>
      <c r="X17" s="473"/>
      <c r="Y17" s="473"/>
      <c r="Z17" s="473"/>
      <c r="AA17" s="473"/>
      <c r="AB17" s="473"/>
      <c r="AC17" s="473"/>
      <c r="AD17" s="473"/>
      <c r="AE17" s="473"/>
      <c r="AF17" s="473"/>
      <c r="AG17" s="473"/>
      <c r="AH17" s="473"/>
      <c r="AI17" s="473"/>
      <c r="AJ17" s="473"/>
      <c r="AK17" s="473"/>
      <c r="AL17" s="473"/>
      <c r="AM17" s="473"/>
      <c r="AN17" s="473"/>
      <c r="AO17" s="473"/>
      <c r="AP17" s="473"/>
      <c r="AQ17" s="473"/>
      <c r="AR17" s="473"/>
      <c r="AS17" s="473"/>
      <c r="AT17" s="473"/>
      <c r="AU17" s="473"/>
      <c r="AV17" s="473"/>
      <c r="AW17" s="473"/>
      <c r="AX17" s="473"/>
      <c r="AY17" s="966"/>
      <c r="AZ17" s="899"/>
      <c r="BA17" s="899"/>
      <c r="BB17" s="899"/>
      <c r="BC17" s="899"/>
      <c r="BD17" s="900"/>
      <c r="BE17" s="900"/>
      <c r="BF17" s="900"/>
      <c r="BG17" s="900"/>
      <c r="BH17" s="900"/>
      <c r="BI17" s="477"/>
      <c r="BJ17" s="477"/>
      <c r="BK17" s="477"/>
      <c r="BL17" s="477"/>
      <c r="BM17" s="477"/>
      <c r="BN17" s="477"/>
      <c r="BO17" s="477"/>
      <c r="BP17" s="477"/>
      <c r="BQ17" s="477"/>
      <c r="BR17" s="477"/>
      <c r="BS17" s="477"/>
      <c r="BT17" s="477"/>
      <c r="BU17" s="477"/>
      <c r="BV17" s="477"/>
    </row>
    <row r="18" spans="1:74" s="58" customFormat="1" ht="11.05" customHeight="1" x14ac:dyDescent="0.2">
      <c r="A18" s="482" t="s">
        <v>610</v>
      </c>
      <c r="B18" s="764" t="s">
        <v>1059</v>
      </c>
      <c r="C18" s="320">
        <v>136.68235149</v>
      </c>
      <c r="D18" s="320">
        <v>126.54955735999999</v>
      </c>
      <c r="E18" s="320">
        <v>114.37398007</v>
      </c>
      <c r="F18" s="320">
        <v>93.890880019999997</v>
      </c>
      <c r="G18" s="320">
        <v>101.16029415</v>
      </c>
      <c r="H18" s="320">
        <v>132.15348567000001</v>
      </c>
      <c r="I18" s="320">
        <v>154.49457176000001</v>
      </c>
      <c r="J18" s="320">
        <v>157.79177211000001</v>
      </c>
      <c r="K18" s="320">
        <v>131.11130374000001</v>
      </c>
      <c r="L18" s="320">
        <v>103.99221442</v>
      </c>
      <c r="M18" s="320">
        <v>100.59096642</v>
      </c>
      <c r="N18" s="320">
        <v>117.69550511</v>
      </c>
      <c r="O18" s="320">
        <v>140.50406917999999</v>
      </c>
      <c r="P18" s="320">
        <v>125.34230287</v>
      </c>
      <c r="Q18" s="320">
        <v>111.43858992</v>
      </c>
      <c r="R18" s="320">
        <v>97.431844069999997</v>
      </c>
      <c r="S18" s="320">
        <v>110.07073411</v>
      </c>
      <c r="T18" s="320">
        <v>136.31028785999999</v>
      </c>
      <c r="U18" s="320">
        <v>164.27657787999999</v>
      </c>
      <c r="V18" s="320">
        <v>160.27146691999999</v>
      </c>
      <c r="W18" s="320">
        <v>129.24131835</v>
      </c>
      <c r="X18" s="320">
        <v>99.792191209999999</v>
      </c>
      <c r="Y18" s="320">
        <v>103.15207773</v>
      </c>
      <c r="Z18" s="320">
        <v>131.40170252999999</v>
      </c>
      <c r="AA18" s="320">
        <v>131.63774264</v>
      </c>
      <c r="AB18" s="320">
        <v>112.10518084</v>
      </c>
      <c r="AC18" s="320">
        <v>110.41692320999999</v>
      </c>
      <c r="AD18" s="320">
        <v>96.195859609999999</v>
      </c>
      <c r="AE18" s="320">
        <v>100.23051298999999</v>
      </c>
      <c r="AF18" s="320">
        <v>121.31961101</v>
      </c>
      <c r="AG18" s="320">
        <v>159.71483354</v>
      </c>
      <c r="AH18" s="320">
        <v>161.46019195</v>
      </c>
      <c r="AI18" s="320">
        <v>132.80700633999999</v>
      </c>
      <c r="AJ18" s="320">
        <v>103.3137742</v>
      </c>
      <c r="AK18" s="320">
        <v>101.90658738</v>
      </c>
      <c r="AL18" s="320">
        <v>118.91696047000001</v>
      </c>
      <c r="AM18" s="320">
        <v>143.26738527000001</v>
      </c>
      <c r="AN18" s="320">
        <v>116.35126955</v>
      </c>
      <c r="AO18" s="320">
        <v>102.72576692</v>
      </c>
      <c r="AP18" s="320">
        <v>95.126146059999996</v>
      </c>
      <c r="AQ18" s="320">
        <v>107.99864373</v>
      </c>
      <c r="AR18" s="320">
        <v>139.06736208000001</v>
      </c>
      <c r="AS18" s="320">
        <v>165.56428450000001</v>
      </c>
      <c r="AT18" s="320">
        <v>159.64436078</v>
      </c>
      <c r="AU18" s="320">
        <v>128.42906353000001</v>
      </c>
      <c r="AV18" s="320">
        <v>106.88679627</v>
      </c>
      <c r="AW18" s="320">
        <v>99.392753389999996</v>
      </c>
      <c r="AX18" s="320">
        <v>125.25684074999999</v>
      </c>
      <c r="AY18" s="965">
        <v>152.66104185</v>
      </c>
      <c r="AZ18" s="484">
        <v>119.4153</v>
      </c>
      <c r="BA18" s="484">
        <v>106.7133</v>
      </c>
      <c r="BB18" s="484">
        <v>97.911119999999997</v>
      </c>
      <c r="BC18" s="484">
        <v>107.1123</v>
      </c>
      <c r="BD18" s="484">
        <v>135.7818</v>
      </c>
      <c r="BE18" s="484">
        <v>168.25360000000001</v>
      </c>
      <c r="BF18" s="484">
        <v>166.38159999999999</v>
      </c>
      <c r="BG18" s="484">
        <v>131.12360000000001</v>
      </c>
      <c r="BH18" s="484">
        <v>107.64409999999999</v>
      </c>
      <c r="BI18" s="484">
        <v>102.36620000000001</v>
      </c>
      <c r="BJ18" s="484">
        <v>128.49340000000001</v>
      </c>
      <c r="BK18" s="484">
        <v>143.56479999999999</v>
      </c>
      <c r="BL18" s="484">
        <v>116.53100000000001</v>
      </c>
      <c r="BM18" s="484">
        <v>108.1009</v>
      </c>
      <c r="BN18" s="484">
        <v>98.852029999999999</v>
      </c>
      <c r="BO18" s="484">
        <v>108.319</v>
      </c>
      <c r="BP18" s="484">
        <v>137.4813</v>
      </c>
      <c r="BQ18" s="484">
        <v>170.5549</v>
      </c>
      <c r="BR18" s="484">
        <v>168.6619</v>
      </c>
      <c r="BS18" s="484">
        <v>132.8152</v>
      </c>
      <c r="BT18" s="484">
        <v>108.93380000000001</v>
      </c>
      <c r="BU18" s="484">
        <v>103.3475</v>
      </c>
      <c r="BV18" s="484">
        <v>129.5866</v>
      </c>
    </row>
    <row r="19" spans="1:74" ht="11.05" customHeight="1" x14ac:dyDescent="0.2">
      <c r="A19" s="55" t="s">
        <v>600</v>
      </c>
      <c r="B19" s="762" t="s">
        <v>1025</v>
      </c>
      <c r="C19" s="474">
        <v>4.6696076599999996</v>
      </c>
      <c r="D19" s="474">
        <v>4.2965727899999999</v>
      </c>
      <c r="E19" s="474">
        <v>3.9359127300000001</v>
      </c>
      <c r="F19" s="474">
        <v>3.3493628599999998</v>
      </c>
      <c r="G19" s="474">
        <v>3.1944030200000002</v>
      </c>
      <c r="H19" s="474">
        <v>4.2510449699999997</v>
      </c>
      <c r="I19" s="474">
        <v>4.6606535600000001</v>
      </c>
      <c r="J19" s="474">
        <v>4.9628409800000002</v>
      </c>
      <c r="K19" s="474">
        <v>4.2913408100000003</v>
      </c>
      <c r="L19" s="474">
        <v>3.3258596800000002</v>
      </c>
      <c r="M19" s="474">
        <v>3.46888577</v>
      </c>
      <c r="N19" s="474">
        <v>4.1911112399999997</v>
      </c>
      <c r="O19" s="474">
        <v>4.8329048300000004</v>
      </c>
      <c r="P19" s="474">
        <v>4.3054023700000004</v>
      </c>
      <c r="Q19" s="474">
        <v>3.9777455800000001</v>
      </c>
      <c r="R19" s="474">
        <v>3.5102551900000001</v>
      </c>
      <c r="S19" s="474">
        <v>3.41191639</v>
      </c>
      <c r="T19" s="474">
        <v>3.6095034500000001</v>
      </c>
      <c r="U19" s="474">
        <v>4.8394245800000002</v>
      </c>
      <c r="V19" s="474">
        <v>5.1874436299999998</v>
      </c>
      <c r="W19" s="474">
        <v>3.9148201</v>
      </c>
      <c r="X19" s="474">
        <v>3.2861362299999999</v>
      </c>
      <c r="Y19" s="474">
        <v>3.3926311299999998</v>
      </c>
      <c r="Z19" s="474">
        <v>4.1835965599999998</v>
      </c>
      <c r="AA19" s="474">
        <v>4.4079490100000003</v>
      </c>
      <c r="AB19" s="474">
        <v>3.9818522700000001</v>
      </c>
      <c r="AC19" s="474">
        <v>3.8611461600000001</v>
      </c>
      <c r="AD19" s="474">
        <v>3.2383502399999999</v>
      </c>
      <c r="AE19" s="474">
        <v>3.0922194599999999</v>
      </c>
      <c r="AF19" s="474">
        <v>3.4515094300000002</v>
      </c>
      <c r="AG19" s="474">
        <v>5.0172512100000004</v>
      </c>
      <c r="AH19" s="474">
        <v>4.6741163200000004</v>
      </c>
      <c r="AI19" s="474">
        <v>4.0709217899999999</v>
      </c>
      <c r="AJ19" s="474">
        <v>3.26849714</v>
      </c>
      <c r="AK19" s="474">
        <v>3.5331312399999999</v>
      </c>
      <c r="AL19" s="474">
        <v>4.0673117200000002</v>
      </c>
      <c r="AM19" s="474">
        <v>4.6120422599999999</v>
      </c>
      <c r="AN19" s="474">
        <v>4.1539457400000002</v>
      </c>
      <c r="AO19" s="474">
        <v>3.9114344299999999</v>
      </c>
      <c r="AP19" s="474">
        <v>3.5068515599999999</v>
      </c>
      <c r="AQ19" s="474">
        <v>3.4025458099999999</v>
      </c>
      <c r="AR19" s="474">
        <v>3.9678066599999999</v>
      </c>
      <c r="AS19" s="474">
        <v>5.1338777999999996</v>
      </c>
      <c r="AT19" s="474">
        <v>4.6859559800000001</v>
      </c>
      <c r="AU19" s="474">
        <v>3.6112165699999998</v>
      </c>
      <c r="AV19" s="474">
        <v>3.3438903899999999</v>
      </c>
      <c r="AW19" s="474">
        <v>3.4046412300000002</v>
      </c>
      <c r="AX19" s="474">
        <v>4.4378589881000003</v>
      </c>
      <c r="AY19" s="940">
        <v>5.1409789620000002</v>
      </c>
      <c r="AZ19" s="478">
        <v>4.3018400000000003</v>
      </c>
      <c r="BA19" s="478">
        <v>4.1286120000000004</v>
      </c>
      <c r="BB19" s="478">
        <v>3.580479</v>
      </c>
      <c r="BC19" s="478">
        <v>3.450663</v>
      </c>
      <c r="BD19" s="478">
        <v>3.8697270000000001</v>
      </c>
      <c r="BE19" s="478">
        <v>4.9423510000000004</v>
      </c>
      <c r="BF19" s="478">
        <v>4.9649570000000001</v>
      </c>
      <c r="BG19" s="478">
        <v>3.7964639999999998</v>
      </c>
      <c r="BH19" s="478">
        <v>3.3816470000000001</v>
      </c>
      <c r="BI19" s="478">
        <v>3.466815</v>
      </c>
      <c r="BJ19" s="478">
        <v>4.3367000000000004</v>
      </c>
      <c r="BK19" s="478">
        <v>4.8525219999999996</v>
      </c>
      <c r="BL19" s="478">
        <v>4.1314080000000004</v>
      </c>
      <c r="BM19" s="478">
        <v>4.0763109999999996</v>
      </c>
      <c r="BN19" s="478">
        <v>3.5687250000000001</v>
      </c>
      <c r="BO19" s="478">
        <v>3.444115</v>
      </c>
      <c r="BP19" s="478">
        <v>3.8728500000000001</v>
      </c>
      <c r="BQ19" s="478">
        <v>4.9628410000000001</v>
      </c>
      <c r="BR19" s="478">
        <v>4.9941620000000002</v>
      </c>
      <c r="BS19" s="478">
        <v>3.811585</v>
      </c>
      <c r="BT19" s="478">
        <v>3.3955760000000001</v>
      </c>
      <c r="BU19" s="478">
        <v>3.4851640000000002</v>
      </c>
      <c r="BV19" s="478">
        <v>4.3705160000000003</v>
      </c>
    </row>
    <row r="20" spans="1:74" ht="11.05" customHeight="1" x14ac:dyDescent="0.2">
      <c r="A20" s="55" t="s">
        <v>601</v>
      </c>
      <c r="B20" s="763" t="s">
        <v>1026</v>
      </c>
      <c r="C20" s="474">
        <v>13.05314972</v>
      </c>
      <c r="D20" s="474">
        <v>11.91468061</v>
      </c>
      <c r="E20" s="474">
        <v>10.87397182</v>
      </c>
      <c r="F20" s="474">
        <v>8.8696567799999997</v>
      </c>
      <c r="G20" s="474">
        <v>9.0338431400000001</v>
      </c>
      <c r="H20" s="474">
        <v>12.33202936</v>
      </c>
      <c r="I20" s="474">
        <v>14.75280169</v>
      </c>
      <c r="J20" s="474">
        <v>14.96086575</v>
      </c>
      <c r="K20" s="474">
        <v>11.99280811</v>
      </c>
      <c r="L20" s="474">
        <v>9.2355291600000005</v>
      </c>
      <c r="M20" s="474">
        <v>9.7316635700000003</v>
      </c>
      <c r="N20" s="474">
        <v>11.441429279999999</v>
      </c>
      <c r="O20" s="474">
        <v>13.575983219999999</v>
      </c>
      <c r="P20" s="474">
        <v>11.73578451</v>
      </c>
      <c r="Q20" s="474">
        <v>10.6264126</v>
      </c>
      <c r="R20" s="474">
        <v>9.1255836899999991</v>
      </c>
      <c r="S20" s="474">
        <v>9.3802762099999999</v>
      </c>
      <c r="T20" s="474">
        <v>11.433852160000001</v>
      </c>
      <c r="U20" s="474">
        <v>15.30224812</v>
      </c>
      <c r="V20" s="474">
        <v>15.59741092</v>
      </c>
      <c r="W20" s="474">
        <v>11.629279329999999</v>
      </c>
      <c r="X20" s="474">
        <v>8.7896072000000007</v>
      </c>
      <c r="Y20" s="474">
        <v>9.29570556</v>
      </c>
      <c r="Z20" s="474">
        <v>12.21067964</v>
      </c>
      <c r="AA20" s="474">
        <v>12.053750640000001</v>
      </c>
      <c r="AB20" s="474">
        <v>10.51791989</v>
      </c>
      <c r="AC20" s="474">
        <v>10.567845650000001</v>
      </c>
      <c r="AD20" s="474">
        <v>8.6231642700000002</v>
      </c>
      <c r="AE20" s="474">
        <v>8.6866814399999992</v>
      </c>
      <c r="AF20" s="474">
        <v>10.13928376</v>
      </c>
      <c r="AG20" s="474">
        <v>14.854679000000001</v>
      </c>
      <c r="AH20" s="474">
        <v>13.709516819999999</v>
      </c>
      <c r="AI20" s="474">
        <v>11.51515442</v>
      </c>
      <c r="AJ20" s="474">
        <v>9.0601458899999994</v>
      </c>
      <c r="AK20" s="474">
        <v>9.6250589600000005</v>
      </c>
      <c r="AL20" s="474">
        <v>11.5025713</v>
      </c>
      <c r="AM20" s="474">
        <v>12.70398425</v>
      </c>
      <c r="AN20" s="474">
        <v>11.048756790000001</v>
      </c>
      <c r="AO20" s="474">
        <v>9.9735612800000002</v>
      </c>
      <c r="AP20" s="474">
        <v>9.1046738999999999</v>
      </c>
      <c r="AQ20" s="474">
        <v>9.1257655100000008</v>
      </c>
      <c r="AR20" s="474">
        <v>12.375673129999999</v>
      </c>
      <c r="AS20" s="474">
        <v>16.3272683</v>
      </c>
      <c r="AT20" s="474">
        <v>14.5804183</v>
      </c>
      <c r="AU20" s="474">
        <v>10.324042260000001</v>
      </c>
      <c r="AV20" s="474">
        <v>8.7017669899999994</v>
      </c>
      <c r="AW20" s="474">
        <v>9.0517956999999996</v>
      </c>
      <c r="AX20" s="474">
        <v>12.336996142</v>
      </c>
      <c r="AY20" s="940">
        <v>14.037428427</v>
      </c>
      <c r="AZ20" s="478">
        <v>11.41319</v>
      </c>
      <c r="BA20" s="478">
        <v>10.53712</v>
      </c>
      <c r="BB20" s="478">
        <v>9.3443330000000007</v>
      </c>
      <c r="BC20" s="478">
        <v>9.1909989999999997</v>
      </c>
      <c r="BD20" s="478">
        <v>11.908379999999999</v>
      </c>
      <c r="BE20" s="478">
        <v>15.785550000000001</v>
      </c>
      <c r="BF20" s="478">
        <v>15.37294</v>
      </c>
      <c r="BG20" s="478">
        <v>10.90288</v>
      </c>
      <c r="BH20" s="478">
        <v>8.9240209999999998</v>
      </c>
      <c r="BI20" s="478">
        <v>9.3553370000000005</v>
      </c>
      <c r="BJ20" s="478">
        <v>12.153</v>
      </c>
      <c r="BK20" s="478">
        <v>13.25375</v>
      </c>
      <c r="BL20" s="478">
        <v>11.04735</v>
      </c>
      <c r="BM20" s="478">
        <v>10.528090000000001</v>
      </c>
      <c r="BN20" s="478">
        <v>9.4185269999999992</v>
      </c>
      <c r="BO20" s="478">
        <v>9.2768250000000005</v>
      </c>
      <c r="BP20" s="478">
        <v>12.043570000000001</v>
      </c>
      <c r="BQ20" s="478">
        <v>16.003889999999998</v>
      </c>
      <c r="BR20" s="478">
        <v>15.590260000000001</v>
      </c>
      <c r="BS20" s="478">
        <v>11.02779</v>
      </c>
      <c r="BT20" s="478">
        <v>9.0040420000000001</v>
      </c>
      <c r="BU20" s="478">
        <v>9.4287390000000002</v>
      </c>
      <c r="BV20" s="478">
        <v>12.23962</v>
      </c>
    </row>
    <row r="21" spans="1:74" ht="11.05" customHeight="1" x14ac:dyDescent="0.2">
      <c r="A21" s="55" t="s">
        <v>602</v>
      </c>
      <c r="B21" s="762" t="s">
        <v>1027</v>
      </c>
      <c r="C21" s="474">
        <v>18.037086039999998</v>
      </c>
      <c r="D21" s="474">
        <v>17.545620750000001</v>
      </c>
      <c r="E21" s="474">
        <v>14.42360017</v>
      </c>
      <c r="F21" s="474">
        <v>12.22063254</v>
      </c>
      <c r="G21" s="474">
        <v>12.972647820000001</v>
      </c>
      <c r="H21" s="474">
        <v>17.782269150000001</v>
      </c>
      <c r="I21" s="474">
        <v>19.67947903</v>
      </c>
      <c r="J21" s="474">
        <v>21.155962590000001</v>
      </c>
      <c r="K21" s="474">
        <v>15.268629819999999</v>
      </c>
      <c r="L21" s="474">
        <v>13.143316970000001</v>
      </c>
      <c r="M21" s="474">
        <v>13.90108603</v>
      </c>
      <c r="N21" s="474">
        <v>16.058047070000001</v>
      </c>
      <c r="O21" s="474">
        <v>19.087698410000002</v>
      </c>
      <c r="P21" s="474">
        <v>16.646109899999999</v>
      </c>
      <c r="Q21" s="474">
        <v>14.881576219999999</v>
      </c>
      <c r="R21" s="474">
        <v>12.717495899999999</v>
      </c>
      <c r="S21" s="474">
        <v>13.75035883</v>
      </c>
      <c r="T21" s="474">
        <v>17.117122999999999</v>
      </c>
      <c r="U21" s="474">
        <v>20.474227689999999</v>
      </c>
      <c r="V21" s="474">
        <v>19.424876359999999</v>
      </c>
      <c r="W21" s="474">
        <v>14.729913760000001</v>
      </c>
      <c r="X21" s="474">
        <v>11.87844396</v>
      </c>
      <c r="Y21" s="474">
        <v>13.41658357</v>
      </c>
      <c r="Z21" s="474">
        <v>17.64840049</v>
      </c>
      <c r="AA21" s="474">
        <v>16.907525419999999</v>
      </c>
      <c r="AB21" s="474">
        <v>14.54268682</v>
      </c>
      <c r="AC21" s="474">
        <v>14.806650830000001</v>
      </c>
      <c r="AD21" s="474">
        <v>12.171921960000001</v>
      </c>
      <c r="AE21" s="474">
        <v>12.380638129999999</v>
      </c>
      <c r="AF21" s="474">
        <v>15.02054822</v>
      </c>
      <c r="AG21" s="474">
        <v>19.304691479999999</v>
      </c>
      <c r="AH21" s="474">
        <v>18.31551043</v>
      </c>
      <c r="AI21" s="474">
        <v>14.590996710000001</v>
      </c>
      <c r="AJ21" s="474">
        <v>12.590401740000001</v>
      </c>
      <c r="AK21" s="474">
        <v>13.38279616</v>
      </c>
      <c r="AL21" s="474">
        <v>15.51073813</v>
      </c>
      <c r="AM21" s="474">
        <v>18.59355472</v>
      </c>
      <c r="AN21" s="474">
        <v>14.930368789999999</v>
      </c>
      <c r="AO21" s="474">
        <v>13.615840670000001</v>
      </c>
      <c r="AP21" s="474">
        <v>12.25766271</v>
      </c>
      <c r="AQ21" s="474">
        <v>13.59642747</v>
      </c>
      <c r="AR21" s="474">
        <v>17.751362149999999</v>
      </c>
      <c r="AS21" s="474">
        <v>20.089334959999999</v>
      </c>
      <c r="AT21" s="474">
        <v>19.602771430000001</v>
      </c>
      <c r="AU21" s="474">
        <v>15.04219241</v>
      </c>
      <c r="AV21" s="474">
        <v>12.227352489999999</v>
      </c>
      <c r="AW21" s="474">
        <v>12.512318909999999</v>
      </c>
      <c r="AX21" s="474">
        <v>17.031001585999999</v>
      </c>
      <c r="AY21" s="940">
        <v>19.860420061999999</v>
      </c>
      <c r="AZ21" s="478">
        <v>15.87411</v>
      </c>
      <c r="BA21" s="478">
        <v>14.488960000000001</v>
      </c>
      <c r="BB21" s="478">
        <v>12.66114</v>
      </c>
      <c r="BC21" s="478">
        <v>13.28579</v>
      </c>
      <c r="BD21" s="478">
        <v>17.153469999999999</v>
      </c>
      <c r="BE21" s="478">
        <v>21.586680000000001</v>
      </c>
      <c r="BF21" s="478">
        <v>20.466390000000001</v>
      </c>
      <c r="BG21" s="478">
        <v>14.71072</v>
      </c>
      <c r="BH21" s="478">
        <v>12.40568</v>
      </c>
      <c r="BI21" s="478">
        <v>13.10905</v>
      </c>
      <c r="BJ21" s="478">
        <v>17.258890000000001</v>
      </c>
      <c r="BK21" s="478">
        <v>19.01942</v>
      </c>
      <c r="BL21" s="478">
        <v>15.63965</v>
      </c>
      <c r="BM21" s="478">
        <v>14.59543</v>
      </c>
      <c r="BN21" s="478">
        <v>12.789160000000001</v>
      </c>
      <c r="BO21" s="478">
        <v>13.418049999999999</v>
      </c>
      <c r="BP21" s="478">
        <v>17.3294</v>
      </c>
      <c r="BQ21" s="478">
        <v>21.818739999999998</v>
      </c>
      <c r="BR21" s="478">
        <v>20.671199999999999</v>
      </c>
      <c r="BS21" s="478">
        <v>14.841290000000001</v>
      </c>
      <c r="BT21" s="478">
        <v>12.509639999999999</v>
      </c>
      <c r="BU21" s="478">
        <v>13.219440000000001</v>
      </c>
      <c r="BV21" s="478">
        <v>17.395</v>
      </c>
    </row>
    <row r="22" spans="1:74" ht="11.05" customHeight="1" x14ac:dyDescent="0.2">
      <c r="A22" s="55" t="s">
        <v>603</v>
      </c>
      <c r="B22" s="762" t="s">
        <v>1028</v>
      </c>
      <c r="C22" s="474">
        <v>10.516312080000001</v>
      </c>
      <c r="D22" s="474">
        <v>10.69020531</v>
      </c>
      <c r="E22" s="474">
        <v>8.4999005600000004</v>
      </c>
      <c r="F22" s="474">
        <v>6.9007056000000002</v>
      </c>
      <c r="G22" s="474">
        <v>6.8698765000000002</v>
      </c>
      <c r="H22" s="474">
        <v>9.7106758099999997</v>
      </c>
      <c r="I22" s="474">
        <v>10.963877889999999</v>
      </c>
      <c r="J22" s="474">
        <v>11.08201285</v>
      </c>
      <c r="K22" s="474">
        <v>8.7135616099999993</v>
      </c>
      <c r="L22" s="474">
        <v>7.0906489400000003</v>
      </c>
      <c r="M22" s="474">
        <v>7.4868347799999997</v>
      </c>
      <c r="N22" s="474">
        <v>9.2357511300000006</v>
      </c>
      <c r="O22" s="474">
        <v>11.48731579</v>
      </c>
      <c r="P22" s="474">
        <v>10.12490519</v>
      </c>
      <c r="Q22" s="474">
        <v>8.8695873800000005</v>
      </c>
      <c r="R22" s="474">
        <v>7.3911491700000003</v>
      </c>
      <c r="S22" s="474">
        <v>7.6342204499999999</v>
      </c>
      <c r="T22" s="474">
        <v>9.5612068099999998</v>
      </c>
      <c r="U22" s="474">
        <v>11.616510359999999</v>
      </c>
      <c r="V22" s="474">
        <v>11.10141342</v>
      </c>
      <c r="W22" s="474">
        <v>8.5188335100000003</v>
      </c>
      <c r="X22" s="474">
        <v>6.7750385499999997</v>
      </c>
      <c r="Y22" s="474">
        <v>7.8978867199999998</v>
      </c>
      <c r="Z22" s="474">
        <v>10.900055760000001</v>
      </c>
      <c r="AA22" s="474">
        <v>10.992469140000001</v>
      </c>
      <c r="AB22" s="474">
        <v>9.0309901999999997</v>
      </c>
      <c r="AC22" s="474">
        <v>9.0111930200000003</v>
      </c>
      <c r="AD22" s="474">
        <v>7.2363204300000001</v>
      </c>
      <c r="AE22" s="474">
        <v>7.28568222</v>
      </c>
      <c r="AF22" s="474">
        <v>9.3388051900000004</v>
      </c>
      <c r="AG22" s="474">
        <v>10.750720019999999</v>
      </c>
      <c r="AH22" s="474">
        <v>10.948567580000001</v>
      </c>
      <c r="AI22" s="474">
        <v>8.7867239799999997</v>
      </c>
      <c r="AJ22" s="474">
        <v>7.0678917600000002</v>
      </c>
      <c r="AK22" s="474">
        <v>7.61345531</v>
      </c>
      <c r="AL22" s="474">
        <v>9.3058331499999998</v>
      </c>
      <c r="AM22" s="474">
        <v>11.88238132</v>
      </c>
      <c r="AN22" s="474">
        <v>8.9179795500000001</v>
      </c>
      <c r="AO22" s="474">
        <v>8.0357466899999999</v>
      </c>
      <c r="AP22" s="474">
        <v>7.1371526899999997</v>
      </c>
      <c r="AQ22" s="474">
        <v>7.30353545</v>
      </c>
      <c r="AR22" s="474">
        <v>9.6786436800000004</v>
      </c>
      <c r="AS22" s="474">
        <v>11.12345796</v>
      </c>
      <c r="AT22" s="474">
        <v>10.787516849999999</v>
      </c>
      <c r="AU22" s="474">
        <v>8.5760024000000001</v>
      </c>
      <c r="AV22" s="474">
        <v>7.1104042999999999</v>
      </c>
      <c r="AW22" s="474">
        <v>7.3621124699999996</v>
      </c>
      <c r="AX22" s="474">
        <v>10.200332894000001</v>
      </c>
      <c r="AY22" s="940">
        <v>12.409311981</v>
      </c>
      <c r="AZ22" s="478">
        <v>9.8060620000000007</v>
      </c>
      <c r="BA22" s="478">
        <v>8.7270409999999998</v>
      </c>
      <c r="BB22" s="478">
        <v>7.4391509999999998</v>
      </c>
      <c r="BC22" s="478">
        <v>7.3850040000000003</v>
      </c>
      <c r="BD22" s="478">
        <v>9.5910449999999994</v>
      </c>
      <c r="BE22" s="478">
        <v>12.28228</v>
      </c>
      <c r="BF22" s="478">
        <v>11.7697</v>
      </c>
      <c r="BG22" s="478">
        <v>8.5647629999999992</v>
      </c>
      <c r="BH22" s="478">
        <v>7.31724</v>
      </c>
      <c r="BI22" s="478">
        <v>7.7656489999999998</v>
      </c>
      <c r="BJ22" s="478">
        <v>10.66578</v>
      </c>
      <c r="BK22" s="478">
        <v>12.173080000000001</v>
      </c>
      <c r="BL22" s="478">
        <v>9.7428120000000007</v>
      </c>
      <c r="BM22" s="478">
        <v>8.8398380000000003</v>
      </c>
      <c r="BN22" s="478">
        <v>7.5533130000000002</v>
      </c>
      <c r="BO22" s="478">
        <v>7.5094919999999998</v>
      </c>
      <c r="BP22" s="478">
        <v>9.7625980000000006</v>
      </c>
      <c r="BQ22" s="478">
        <v>12.50797</v>
      </c>
      <c r="BR22" s="478">
        <v>11.976509999999999</v>
      </c>
      <c r="BS22" s="478">
        <v>8.7108509999999999</v>
      </c>
      <c r="BT22" s="478">
        <v>7.439845</v>
      </c>
      <c r="BU22" s="478">
        <v>7.8921809999999999</v>
      </c>
      <c r="BV22" s="478">
        <v>10.836449999999999</v>
      </c>
    </row>
    <row r="23" spans="1:74" ht="11.05" customHeight="1" x14ac:dyDescent="0.2">
      <c r="A23" s="55" t="s">
        <v>604</v>
      </c>
      <c r="B23" s="762" t="s">
        <v>1029</v>
      </c>
      <c r="C23" s="474">
        <v>35.05766655</v>
      </c>
      <c r="D23" s="474">
        <v>31.960977939999999</v>
      </c>
      <c r="E23" s="474">
        <v>28.17043838</v>
      </c>
      <c r="F23" s="474">
        <v>24.386527040000001</v>
      </c>
      <c r="G23" s="474">
        <v>27.294430089999999</v>
      </c>
      <c r="H23" s="474">
        <v>33.34331152</v>
      </c>
      <c r="I23" s="474">
        <v>38.533264619999997</v>
      </c>
      <c r="J23" s="474">
        <v>39.429423440000001</v>
      </c>
      <c r="K23" s="474">
        <v>33.449210469999997</v>
      </c>
      <c r="L23" s="474">
        <v>27.739347850000001</v>
      </c>
      <c r="M23" s="474">
        <v>25.928046049999999</v>
      </c>
      <c r="N23" s="474">
        <v>29.453352110000001</v>
      </c>
      <c r="O23" s="474">
        <v>35.378035689999997</v>
      </c>
      <c r="P23" s="474">
        <v>31.80400251</v>
      </c>
      <c r="Q23" s="474">
        <v>27.36628335</v>
      </c>
      <c r="R23" s="474">
        <v>24.61065</v>
      </c>
      <c r="S23" s="474">
        <v>29.26250014</v>
      </c>
      <c r="T23" s="474">
        <v>35.737463050000002</v>
      </c>
      <c r="U23" s="474">
        <v>41.472507839999999</v>
      </c>
      <c r="V23" s="474">
        <v>39.866808599999999</v>
      </c>
      <c r="W23" s="474">
        <v>32.403803189999998</v>
      </c>
      <c r="X23" s="474">
        <v>25.64963054</v>
      </c>
      <c r="Y23" s="474">
        <v>26.497871119999999</v>
      </c>
      <c r="Z23" s="474">
        <v>33.716732049999997</v>
      </c>
      <c r="AA23" s="474">
        <v>32.256771360000002</v>
      </c>
      <c r="AB23" s="474">
        <v>26.945031629999999</v>
      </c>
      <c r="AC23" s="474">
        <v>27.40926005</v>
      </c>
      <c r="AD23" s="474">
        <v>25.188356110000001</v>
      </c>
      <c r="AE23" s="474">
        <v>26.35178531</v>
      </c>
      <c r="AF23" s="474">
        <v>31.69768419</v>
      </c>
      <c r="AG23" s="474">
        <v>41.150341920000002</v>
      </c>
      <c r="AH23" s="474">
        <v>41.495342319999999</v>
      </c>
      <c r="AI23" s="474">
        <v>34.406018699999997</v>
      </c>
      <c r="AJ23" s="474">
        <v>26.6123321</v>
      </c>
      <c r="AK23" s="474">
        <v>26.382401600000001</v>
      </c>
      <c r="AL23" s="474">
        <v>30.698912759999999</v>
      </c>
      <c r="AM23" s="474">
        <v>36.288948249999997</v>
      </c>
      <c r="AN23" s="474">
        <v>29.30687679</v>
      </c>
      <c r="AO23" s="474">
        <v>25.995675970000001</v>
      </c>
      <c r="AP23" s="474">
        <v>24.513136500000002</v>
      </c>
      <c r="AQ23" s="474">
        <v>30.00323367</v>
      </c>
      <c r="AR23" s="474">
        <v>37.467388550000003</v>
      </c>
      <c r="AS23" s="474">
        <v>42.813618200000001</v>
      </c>
      <c r="AT23" s="474">
        <v>40.547467959999999</v>
      </c>
      <c r="AU23" s="474">
        <v>33.099931779999999</v>
      </c>
      <c r="AV23" s="474">
        <v>27.652749289999999</v>
      </c>
      <c r="AW23" s="474">
        <v>26.063618229999999</v>
      </c>
      <c r="AX23" s="474">
        <v>32.364913856000001</v>
      </c>
      <c r="AY23" s="940">
        <v>40.479404746999997</v>
      </c>
      <c r="AZ23" s="478">
        <v>30.07724</v>
      </c>
      <c r="BA23" s="478">
        <v>26.74606</v>
      </c>
      <c r="BB23" s="478">
        <v>25.766739999999999</v>
      </c>
      <c r="BC23" s="478">
        <v>29.651900000000001</v>
      </c>
      <c r="BD23" s="478">
        <v>37.018410000000003</v>
      </c>
      <c r="BE23" s="478">
        <v>43.018839999999997</v>
      </c>
      <c r="BF23" s="478">
        <v>42.586840000000002</v>
      </c>
      <c r="BG23" s="478">
        <v>34.347349999999999</v>
      </c>
      <c r="BH23" s="478">
        <v>28.378710000000002</v>
      </c>
      <c r="BI23" s="478">
        <v>27.27393</v>
      </c>
      <c r="BJ23" s="478">
        <v>32.16339</v>
      </c>
      <c r="BK23" s="478">
        <v>36.141550000000002</v>
      </c>
      <c r="BL23" s="478">
        <v>28.893070000000002</v>
      </c>
      <c r="BM23" s="478">
        <v>27.107250000000001</v>
      </c>
      <c r="BN23" s="478">
        <v>25.944590000000002</v>
      </c>
      <c r="BO23" s="478">
        <v>29.900980000000001</v>
      </c>
      <c r="BP23" s="478">
        <v>37.35633</v>
      </c>
      <c r="BQ23" s="478">
        <v>43.450400000000002</v>
      </c>
      <c r="BR23" s="478">
        <v>43.006970000000003</v>
      </c>
      <c r="BS23" s="478">
        <v>34.698070000000001</v>
      </c>
      <c r="BT23" s="478">
        <v>28.640920000000001</v>
      </c>
      <c r="BU23" s="478">
        <v>27.429500000000001</v>
      </c>
      <c r="BV23" s="478">
        <v>32.265470000000001</v>
      </c>
    </row>
    <row r="24" spans="1:74" ht="11.05" customHeight="1" x14ac:dyDescent="0.2">
      <c r="A24" s="55" t="s">
        <v>605</v>
      </c>
      <c r="B24" s="762" t="s">
        <v>1030</v>
      </c>
      <c r="C24" s="474">
        <v>12.152412119999999</v>
      </c>
      <c r="D24" s="474">
        <v>11.643273560000001</v>
      </c>
      <c r="E24" s="474">
        <v>9.3978907100000004</v>
      </c>
      <c r="F24" s="474">
        <v>7.4145635700000003</v>
      </c>
      <c r="G24" s="474">
        <v>7.6604361499999998</v>
      </c>
      <c r="H24" s="474">
        <v>10.027376220000001</v>
      </c>
      <c r="I24" s="474">
        <v>12.08258432</v>
      </c>
      <c r="J24" s="474">
        <v>12.60445726</v>
      </c>
      <c r="K24" s="474">
        <v>10.72888659</v>
      </c>
      <c r="L24" s="474">
        <v>8.2057501500000001</v>
      </c>
      <c r="M24" s="474">
        <v>8.2221208200000007</v>
      </c>
      <c r="N24" s="474">
        <v>9.2901505499999999</v>
      </c>
      <c r="O24" s="474">
        <v>11.885308589999999</v>
      </c>
      <c r="P24" s="474">
        <v>11.42384992</v>
      </c>
      <c r="Q24" s="474">
        <v>8.9011356399999997</v>
      </c>
      <c r="R24" s="474">
        <v>7.63234806</v>
      </c>
      <c r="S24" s="474">
        <v>8.5482627999999998</v>
      </c>
      <c r="T24" s="474">
        <v>11.165415360000001</v>
      </c>
      <c r="U24" s="474">
        <v>13.54511759</v>
      </c>
      <c r="V24" s="474">
        <v>12.62548522</v>
      </c>
      <c r="W24" s="474">
        <v>10.39815492</v>
      </c>
      <c r="X24" s="474">
        <v>7.6904722200000002</v>
      </c>
      <c r="Y24" s="474">
        <v>7.9244603299999996</v>
      </c>
      <c r="Z24" s="474">
        <v>10.545612390000001</v>
      </c>
      <c r="AA24" s="474">
        <v>11.05016715</v>
      </c>
      <c r="AB24" s="474">
        <v>9.4577916599999998</v>
      </c>
      <c r="AC24" s="474">
        <v>8.25185192</v>
      </c>
      <c r="AD24" s="474">
        <v>7.4856747700000001</v>
      </c>
      <c r="AE24" s="474">
        <v>7.7400673600000003</v>
      </c>
      <c r="AF24" s="474">
        <v>9.7272442399999992</v>
      </c>
      <c r="AG24" s="474">
        <v>12.41955134</v>
      </c>
      <c r="AH24" s="474">
        <v>13.00603615</v>
      </c>
      <c r="AI24" s="474">
        <v>11.14149387</v>
      </c>
      <c r="AJ24" s="474">
        <v>8.0292148300000008</v>
      </c>
      <c r="AK24" s="474">
        <v>7.8278114700000003</v>
      </c>
      <c r="AL24" s="474">
        <v>9.7202122600000003</v>
      </c>
      <c r="AM24" s="474">
        <v>13.131786869999999</v>
      </c>
      <c r="AN24" s="474">
        <v>10.72996223</v>
      </c>
      <c r="AO24" s="474">
        <v>8.2288840400000005</v>
      </c>
      <c r="AP24" s="474">
        <v>7.53505292</v>
      </c>
      <c r="AQ24" s="474">
        <v>8.7693864399999999</v>
      </c>
      <c r="AR24" s="474">
        <v>11.20063041</v>
      </c>
      <c r="AS24" s="474">
        <v>13.49856213</v>
      </c>
      <c r="AT24" s="474">
        <v>13.155596510000001</v>
      </c>
      <c r="AU24" s="474">
        <v>10.906353640000001</v>
      </c>
      <c r="AV24" s="474">
        <v>8.3564509900000008</v>
      </c>
      <c r="AW24" s="474">
        <v>7.5732023399999999</v>
      </c>
      <c r="AX24" s="474">
        <v>9.9245591418999997</v>
      </c>
      <c r="AY24" s="940">
        <v>14.093473855999999</v>
      </c>
      <c r="AZ24" s="478">
        <v>11.04636</v>
      </c>
      <c r="BA24" s="478">
        <v>8.6503180000000004</v>
      </c>
      <c r="BB24" s="478">
        <v>7.7829889999999997</v>
      </c>
      <c r="BC24" s="478">
        <v>8.6415620000000004</v>
      </c>
      <c r="BD24" s="478">
        <v>10.91681</v>
      </c>
      <c r="BE24" s="478">
        <v>13.63247</v>
      </c>
      <c r="BF24" s="478">
        <v>13.5105</v>
      </c>
      <c r="BG24" s="478">
        <v>11.101559999999999</v>
      </c>
      <c r="BH24" s="478">
        <v>8.4547889999999999</v>
      </c>
      <c r="BI24" s="478">
        <v>8.1639219999999995</v>
      </c>
      <c r="BJ24" s="478">
        <v>10.47878</v>
      </c>
      <c r="BK24" s="478">
        <v>12.646559999999999</v>
      </c>
      <c r="BL24" s="478">
        <v>10.43735</v>
      </c>
      <c r="BM24" s="478">
        <v>8.8765900000000002</v>
      </c>
      <c r="BN24" s="478">
        <v>7.885103</v>
      </c>
      <c r="BO24" s="478">
        <v>8.7555300000000003</v>
      </c>
      <c r="BP24" s="478">
        <v>11.072850000000001</v>
      </c>
      <c r="BQ24" s="478">
        <v>13.83694</v>
      </c>
      <c r="BR24" s="478">
        <v>13.71574</v>
      </c>
      <c r="BS24" s="478">
        <v>11.261100000000001</v>
      </c>
      <c r="BT24" s="478">
        <v>8.563148</v>
      </c>
      <c r="BU24" s="478">
        <v>8.2536120000000004</v>
      </c>
      <c r="BV24" s="478">
        <v>10.57826</v>
      </c>
    </row>
    <row r="25" spans="1:74" ht="11.05" customHeight="1" x14ac:dyDescent="0.2">
      <c r="A25" s="55" t="s">
        <v>606</v>
      </c>
      <c r="B25" s="762" t="s">
        <v>1031</v>
      </c>
      <c r="C25" s="474">
        <v>20.400601389999999</v>
      </c>
      <c r="D25" s="474">
        <v>18.416273189999998</v>
      </c>
      <c r="E25" s="474">
        <v>17.855860270000001</v>
      </c>
      <c r="F25" s="474">
        <v>13.476364889999999</v>
      </c>
      <c r="G25" s="474">
        <v>15.212718430000001</v>
      </c>
      <c r="H25" s="474">
        <v>20.875147250000001</v>
      </c>
      <c r="I25" s="474">
        <v>25.106138229999999</v>
      </c>
      <c r="J25" s="474">
        <v>26.289515189999999</v>
      </c>
      <c r="K25" s="474">
        <v>23.637076140000001</v>
      </c>
      <c r="L25" s="474">
        <v>17.464539469999998</v>
      </c>
      <c r="M25" s="474">
        <v>14.06241638</v>
      </c>
      <c r="N25" s="474">
        <v>15.3505912</v>
      </c>
      <c r="O25" s="474">
        <v>19.89926659</v>
      </c>
      <c r="P25" s="474">
        <v>19.728792909999999</v>
      </c>
      <c r="Q25" s="474">
        <v>16.97941784</v>
      </c>
      <c r="R25" s="474">
        <v>14.501721610000001</v>
      </c>
      <c r="S25" s="474">
        <v>18.913789420000001</v>
      </c>
      <c r="T25" s="474">
        <v>25.052960630000001</v>
      </c>
      <c r="U25" s="474">
        <v>29.833331399999999</v>
      </c>
      <c r="V25" s="474">
        <v>28.104051739999999</v>
      </c>
      <c r="W25" s="474">
        <v>22.782847759999999</v>
      </c>
      <c r="X25" s="474">
        <v>17.139299149999999</v>
      </c>
      <c r="Y25" s="474">
        <v>15.01603768</v>
      </c>
      <c r="Z25" s="474">
        <v>18.819456330000001</v>
      </c>
      <c r="AA25" s="474">
        <v>19.5355235</v>
      </c>
      <c r="AB25" s="474">
        <v>17.181739010000001</v>
      </c>
      <c r="AC25" s="474">
        <v>15.39790483</v>
      </c>
      <c r="AD25" s="474">
        <v>13.9398368</v>
      </c>
      <c r="AE25" s="474">
        <v>16.413578019999999</v>
      </c>
      <c r="AF25" s="474">
        <v>22.654148589999998</v>
      </c>
      <c r="AG25" s="474">
        <v>29.221175850000002</v>
      </c>
      <c r="AH25" s="474">
        <v>31.622415960000001</v>
      </c>
      <c r="AI25" s="474">
        <v>26.769295629999998</v>
      </c>
      <c r="AJ25" s="474">
        <v>18.451373480000001</v>
      </c>
      <c r="AK25" s="474">
        <v>14.72578173</v>
      </c>
      <c r="AL25" s="474">
        <v>16.636148609999999</v>
      </c>
      <c r="AM25" s="474">
        <v>21.843469200000001</v>
      </c>
      <c r="AN25" s="474">
        <v>17.127175130000001</v>
      </c>
      <c r="AO25" s="474">
        <v>13.848639800000001</v>
      </c>
      <c r="AP25" s="474">
        <v>13.85241338</v>
      </c>
      <c r="AQ25" s="474">
        <v>17.934451989999999</v>
      </c>
      <c r="AR25" s="474">
        <v>24.079183130000001</v>
      </c>
      <c r="AS25" s="474">
        <v>27.165451260000001</v>
      </c>
      <c r="AT25" s="474">
        <v>28.15455176</v>
      </c>
      <c r="AU25" s="474">
        <v>23.46838966</v>
      </c>
      <c r="AV25" s="474">
        <v>19.106803029999998</v>
      </c>
      <c r="AW25" s="474">
        <v>15.01406364</v>
      </c>
      <c r="AX25" s="474">
        <v>16.974079118999999</v>
      </c>
      <c r="AY25" s="940">
        <v>22.039286151999999</v>
      </c>
      <c r="AZ25" s="478">
        <v>17.44125</v>
      </c>
      <c r="BA25" s="478">
        <v>14.57159</v>
      </c>
      <c r="BB25" s="478">
        <v>14.078239999999999</v>
      </c>
      <c r="BC25" s="478">
        <v>17.318349999999999</v>
      </c>
      <c r="BD25" s="478">
        <v>23.399349999999998</v>
      </c>
      <c r="BE25" s="478">
        <v>28.87932</v>
      </c>
      <c r="BF25" s="478">
        <v>29.558589999999999</v>
      </c>
      <c r="BG25" s="478">
        <v>24.00966</v>
      </c>
      <c r="BH25" s="478">
        <v>18.671240000000001</v>
      </c>
      <c r="BI25" s="478">
        <v>15.15649</v>
      </c>
      <c r="BJ25" s="478">
        <v>18.617280000000001</v>
      </c>
      <c r="BK25" s="478">
        <v>20.745480000000001</v>
      </c>
      <c r="BL25" s="478">
        <v>17.054169999999999</v>
      </c>
      <c r="BM25" s="478">
        <v>14.957850000000001</v>
      </c>
      <c r="BN25" s="478">
        <v>14.315329999999999</v>
      </c>
      <c r="BO25" s="478">
        <v>17.635020000000001</v>
      </c>
      <c r="BP25" s="478">
        <v>23.854839999999999</v>
      </c>
      <c r="BQ25" s="478">
        <v>29.463419999999999</v>
      </c>
      <c r="BR25" s="478">
        <v>30.160920000000001</v>
      </c>
      <c r="BS25" s="478">
        <v>24.481860000000001</v>
      </c>
      <c r="BT25" s="478">
        <v>19.010280000000002</v>
      </c>
      <c r="BU25" s="478">
        <v>15.40175</v>
      </c>
      <c r="BV25" s="478">
        <v>18.889759999999999</v>
      </c>
    </row>
    <row r="26" spans="1:74" ht="11.05" customHeight="1" x14ac:dyDescent="0.2">
      <c r="A26" s="55" t="s">
        <v>607</v>
      </c>
      <c r="B26" s="762" t="s">
        <v>1032</v>
      </c>
      <c r="C26" s="474">
        <v>8.7524879900000006</v>
      </c>
      <c r="D26" s="474">
        <v>7.4808114400000001</v>
      </c>
      <c r="E26" s="474">
        <v>7.4666974499999998</v>
      </c>
      <c r="F26" s="474">
        <v>7.1230390699999999</v>
      </c>
      <c r="G26" s="474">
        <v>8.1011236600000007</v>
      </c>
      <c r="H26" s="474">
        <v>11.58497903</v>
      </c>
      <c r="I26" s="474">
        <v>13.03219107</v>
      </c>
      <c r="J26" s="474">
        <v>12.2220225</v>
      </c>
      <c r="K26" s="474">
        <v>9.8770155800000001</v>
      </c>
      <c r="L26" s="474">
        <v>7.1165729600000001</v>
      </c>
      <c r="M26" s="474">
        <v>6.8390484799999998</v>
      </c>
      <c r="N26" s="474">
        <v>8.3292718400000005</v>
      </c>
      <c r="O26" s="474">
        <v>8.8681867400000005</v>
      </c>
      <c r="P26" s="474">
        <v>7.7315570400000002</v>
      </c>
      <c r="Q26" s="474">
        <v>7.5299469999999999</v>
      </c>
      <c r="R26" s="474">
        <v>7.1289809999999996</v>
      </c>
      <c r="S26" s="474">
        <v>8.3514465100000006</v>
      </c>
      <c r="T26" s="474">
        <v>10.753672440000001</v>
      </c>
      <c r="U26" s="474">
        <v>13.318795639999999</v>
      </c>
      <c r="V26" s="474">
        <v>12.494575640000001</v>
      </c>
      <c r="W26" s="474">
        <v>10.3116558</v>
      </c>
      <c r="X26" s="474">
        <v>7.5607164400000002</v>
      </c>
      <c r="Y26" s="474">
        <v>7.5125806500000003</v>
      </c>
      <c r="Z26" s="474">
        <v>9.1997221600000003</v>
      </c>
      <c r="AA26" s="474">
        <v>9.2664933000000005</v>
      </c>
      <c r="AB26" s="474">
        <v>8.04496243</v>
      </c>
      <c r="AC26" s="474">
        <v>7.9947475700000004</v>
      </c>
      <c r="AD26" s="474">
        <v>7.2752784400000001</v>
      </c>
      <c r="AE26" s="474">
        <v>8.1635166600000009</v>
      </c>
      <c r="AF26" s="474">
        <v>9.1127132599999996</v>
      </c>
      <c r="AG26" s="474">
        <v>13.92223151</v>
      </c>
      <c r="AH26" s="474">
        <v>12.93459184</v>
      </c>
      <c r="AI26" s="474">
        <v>9.5566163599999996</v>
      </c>
      <c r="AJ26" s="474">
        <v>7.7620796099999998</v>
      </c>
      <c r="AK26" s="474">
        <v>7.1527879299999997</v>
      </c>
      <c r="AL26" s="474">
        <v>8.4756901199999994</v>
      </c>
      <c r="AM26" s="474">
        <v>9.2601580999999999</v>
      </c>
      <c r="AN26" s="474">
        <v>7.79177842</v>
      </c>
      <c r="AO26" s="474">
        <v>7.37080482</v>
      </c>
      <c r="AP26" s="474">
        <v>6.9586450299999996</v>
      </c>
      <c r="AQ26" s="474">
        <v>8.1619004299999993</v>
      </c>
      <c r="AR26" s="474">
        <v>11.67861714</v>
      </c>
      <c r="AS26" s="474">
        <v>14.24821397</v>
      </c>
      <c r="AT26" s="474">
        <v>13.31184393</v>
      </c>
      <c r="AU26" s="474">
        <v>10.57465919</v>
      </c>
      <c r="AV26" s="474">
        <v>8.5458157400000001</v>
      </c>
      <c r="AW26" s="474">
        <v>7.2866110099999997</v>
      </c>
      <c r="AX26" s="474">
        <v>8.6167585977000005</v>
      </c>
      <c r="AY26" s="940">
        <v>9.5216421838999992</v>
      </c>
      <c r="AZ26" s="478">
        <v>7.7455109999999996</v>
      </c>
      <c r="BA26" s="478">
        <v>7.432118</v>
      </c>
      <c r="BB26" s="478">
        <v>7.1468550000000004</v>
      </c>
      <c r="BC26" s="478">
        <v>8.3662749999999999</v>
      </c>
      <c r="BD26" s="478">
        <v>11.04612</v>
      </c>
      <c r="BE26" s="478">
        <v>13.90849</v>
      </c>
      <c r="BF26" s="478">
        <v>13.383649999999999</v>
      </c>
      <c r="BG26" s="478">
        <v>10.29806</v>
      </c>
      <c r="BH26" s="478">
        <v>8.2326189999999997</v>
      </c>
      <c r="BI26" s="478">
        <v>7.2248960000000002</v>
      </c>
      <c r="BJ26" s="478">
        <v>9.1055100000000007</v>
      </c>
      <c r="BK26" s="478">
        <v>9.363804</v>
      </c>
      <c r="BL26" s="478">
        <v>7.7553000000000001</v>
      </c>
      <c r="BM26" s="478">
        <v>7.5468609999999998</v>
      </c>
      <c r="BN26" s="478">
        <v>7.2381380000000002</v>
      </c>
      <c r="BO26" s="478">
        <v>8.4815310000000004</v>
      </c>
      <c r="BP26" s="478">
        <v>11.22044</v>
      </c>
      <c r="BQ26" s="478">
        <v>14.155469999999999</v>
      </c>
      <c r="BR26" s="478">
        <v>13.624779999999999</v>
      </c>
      <c r="BS26" s="478">
        <v>10.472329999999999</v>
      </c>
      <c r="BT26" s="478">
        <v>8.3626719999999999</v>
      </c>
      <c r="BU26" s="478">
        <v>7.3371050000000002</v>
      </c>
      <c r="BV26" s="478">
        <v>9.2487560000000002</v>
      </c>
    </row>
    <row r="27" spans="1:74" ht="11.05" customHeight="1" x14ac:dyDescent="0.2">
      <c r="A27" s="55" t="s">
        <v>608</v>
      </c>
      <c r="B27" s="762" t="s">
        <v>1033</v>
      </c>
      <c r="C27" s="474">
        <v>13.59166267</v>
      </c>
      <c r="D27" s="474">
        <v>12.201559939999999</v>
      </c>
      <c r="E27" s="474">
        <v>13.329216600000001</v>
      </c>
      <c r="F27" s="474">
        <v>9.7731059699999996</v>
      </c>
      <c r="G27" s="474">
        <v>10.44314567</v>
      </c>
      <c r="H27" s="474">
        <v>11.86749936</v>
      </c>
      <c r="I27" s="474">
        <v>15.2855145</v>
      </c>
      <c r="J27" s="474">
        <v>14.67998983</v>
      </c>
      <c r="K27" s="474">
        <v>12.766164849999999</v>
      </c>
      <c r="L27" s="474">
        <v>10.264269580000001</v>
      </c>
      <c r="M27" s="474">
        <v>10.51685749</v>
      </c>
      <c r="N27" s="474">
        <v>13.87173554</v>
      </c>
      <c r="O27" s="474">
        <v>15.019843639999999</v>
      </c>
      <c r="P27" s="474">
        <v>11.460312679999999</v>
      </c>
      <c r="Q27" s="474">
        <v>11.90346963</v>
      </c>
      <c r="R27" s="474">
        <v>10.441632029999999</v>
      </c>
      <c r="S27" s="474">
        <v>10.444041110000001</v>
      </c>
      <c r="T27" s="474">
        <v>11.516104690000001</v>
      </c>
      <c r="U27" s="474">
        <v>13.49155758</v>
      </c>
      <c r="V27" s="474">
        <v>15.47803175</v>
      </c>
      <c r="W27" s="474">
        <v>14.168287449999999</v>
      </c>
      <c r="X27" s="474">
        <v>10.61524301</v>
      </c>
      <c r="Y27" s="474">
        <v>11.78396068</v>
      </c>
      <c r="Z27" s="474">
        <v>13.72147172</v>
      </c>
      <c r="AA27" s="474">
        <v>14.70462605</v>
      </c>
      <c r="AB27" s="474">
        <v>12.027932290000001</v>
      </c>
      <c r="AC27" s="474">
        <v>12.70394522</v>
      </c>
      <c r="AD27" s="474">
        <v>10.6577579</v>
      </c>
      <c r="AE27" s="474">
        <v>9.7536744199999994</v>
      </c>
      <c r="AF27" s="474">
        <v>9.8260389799999999</v>
      </c>
      <c r="AG27" s="474">
        <v>12.696641939999999</v>
      </c>
      <c r="AH27" s="474">
        <v>14.36713357</v>
      </c>
      <c r="AI27" s="474">
        <v>11.598454390000001</v>
      </c>
      <c r="AJ27" s="474">
        <v>10.07148971</v>
      </c>
      <c r="AK27" s="474">
        <v>11.250313520000001</v>
      </c>
      <c r="AL27" s="474">
        <v>12.54757603</v>
      </c>
      <c r="AM27" s="474">
        <v>14.495162410000001</v>
      </c>
      <c r="AN27" s="474">
        <v>11.9386209</v>
      </c>
      <c r="AO27" s="474">
        <v>11.35908463</v>
      </c>
      <c r="AP27" s="474">
        <v>9.9015953400000001</v>
      </c>
      <c r="AQ27" s="474">
        <v>9.3406279100000003</v>
      </c>
      <c r="AR27" s="474">
        <v>10.50600582</v>
      </c>
      <c r="AS27" s="474">
        <v>14.790593790000001</v>
      </c>
      <c r="AT27" s="474">
        <v>14.427644040000001</v>
      </c>
      <c r="AU27" s="474">
        <v>12.43395817</v>
      </c>
      <c r="AV27" s="474">
        <v>11.44443787</v>
      </c>
      <c r="AW27" s="474">
        <v>10.701841440000001</v>
      </c>
      <c r="AX27" s="474">
        <v>12.912632866999999</v>
      </c>
      <c r="AY27" s="940">
        <v>14.619227224999999</v>
      </c>
      <c r="AZ27" s="478">
        <v>11.31503</v>
      </c>
      <c r="BA27" s="478">
        <v>11.04335</v>
      </c>
      <c r="BB27" s="478">
        <v>9.750947</v>
      </c>
      <c r="BC27" s="478">
        <v>9.4598340000000007</v>
      </c>
      <c r="BD27" s="478">
        <v>10.515560000000001</v>
      </c>
      <c r="BE27" s="478">
        <v>13.842639999999999</v>
      </c>
      <c r="BF27" s="478">
        <v>14.37628</v>
      </c>
      <c r="BG27" s="478">
        <v>12.99874</v>
      </c>
      <c r="BH27" s="478">
        <v>11.48038</v>
      </c>
      <c r="BI27" s="478">
        <v>10.427020000000001</v>
      </c>
      <c r="BJ27" s="478">
        <v>13.256130000000001</v>
      </c>
      <c r="BK27" s="478">
        <v>14.90807</v>
      </c>
      <c r="BL27" s="478">
        <v>11.434419999999999</v>
      </c>
      <c r="BM27" s="478">
        <v>11.18389</v>
      </c>
      <c r="BN27" s="478">
        <v>9.7784399999999998</v>
      </c>
      <c r="BO27" s="478">
        <v>9.5352309999999996</v>
      </c>
      <c r="BP27" s="478">
        <v>10.605219999999999</v>
      </c>
      <c r="BQ27" s="478">
        <v>13.980040000000001</v>
      </c>
      <c r="BR27" s="478">
        <v>14.52942</v>
      </c>
      <c r="BS27" s="478">
        <v>13.116849999999999</v>
      </c>
      <c r="BT27" s="478">
        <v>11.60981</v>
      </c>
      <c r="BU27" s="478">
        <v>10.476839999999999</v>
      </c>
      <c r="BV27" s="478">
        <v>13.304880000000001</v>
      </c>
    </row>
    <row r="28" spans="1:74" ht="11.05" customHeight="1" x14ac:dyDescent="0.2">
      <c r="A28" s="55" t="s">
        <v>609</v>
      </c>
      <c r="B28" s="762" t="s">
        <v>1034</v>
      </c>
      <c r="C28" s="474">
        <v>0.45136526999999999</v>
      </c>
      <c r="D28" s="474">
        <v>0.39958183000000003</v>
      </c>
      <c r="E28" s="474">
        <v>0.42049138000000003</v>
      </c>
      <c r="F28" s="474">
        <v>0.37692170000000003</v>
      </c>
      <c r="G28" s="474">
        <v>0.37766967000000001</v>
      </c>
      <c r="H28" s="474">
        <v>0.37915300000000002</v>
      </c>
      <c r="I28" s="474">
        <v>0.39806685000000003</v>
      </c>
      <c r="J28" s="474">
        <v>0.40468172000000002</v>
      </c>
      <c r="K28" s="474">
        <v>0.38660976000000002</v>
      </c>
      <c r="L28" s="474">
        <v>0.40637965999999998</v>
      </c>
      <c r="M28" s="474">
        <v>0.43400705000000001</v>
      </c>
      <c r="N28" s="474">
        <v>0.47406514999999999</v>
      </c>
      <c r="O28" s="474">
        <v>0.46952568</v>
      </c>
      <c r="P28" s="474">
        <v>0.38158584000000001</v>
      </c>
      <c r="Q28" s="474">
        <v>0.40301468000000001</v>
      </c>
      <c r="R28" s="474">
        <v>0.37202742</v>
      </c>
      <c r="S28" s="474">
        <v>0.37392225000000001</v>
      </c>
      <c r="T28" s="474">
        <v>0.36298627</v>
      </c>
      <c r="U28" s="474">
        <v>0.38285708000000002</v>
      </c>
      <c r="V28" s="474">
        <v>0.39136964000000002</v>
      </c>
      <c r="W28" s="474">
        <v>0.38372253000000001</v>
      </c>
      <c r="X28" s="474">
        <v>0.40760391000000001</v>
      </c>
      <c r="Y28" s="474">
        <v>0.41436029000000002</v>
      </c>
      <c r="Z28" s="474">
        <v>0.45597543000000001</v>
      </c>
      <c r="AA28" s="474">
        <v>0.46246706999999998</v>
      </c>
      <c r="AB28" s="474">
        <v>0.37427463999999999</v>
      </c>
      <c r="AC28" s="474">
        <v>0.41237795999999999</v>
      </c>
      <c r="AD28" s="474">
        <v>0.37919869</v>
      </c>
      <c r="AE28" s="474">
        <v>0.36266997000000001</v>
      </c>
      <c r="AF28" s="474">
        <v>0.35163515000000001</v>
      </c>
      <c r="AG28" s="474">
        <v>0.37754926999999999</v>
      </c>
      <c r="AH28" s="474">
        <v>0.38696096000000002</v>
      </c>
      <c r="AI28" s="474">
        <v>0.37133049000000001</v>
      </c>
      <c r="AJ28" s="474">
        <v>0.40034794000000001</v>
      </c>
      <c r="AK28" s="474">
        <v>0.41304945999999998</v>
      </c>
      <c r="AL28" s="474">
        <v>0.45196639</v>
      </c>
      <c r="AM28" s="474">
        <v>0.45589788999999997</v>
      </c>
      <c r="AN28" s="474">
        <v>0.40580521000000003</v>
      </c>
      <c r="AO28" s="474">
        <v>0.38609459000000002</v>
      </c>
      <c r="AP28" s="474">
        <v>0.35896202999999999</v>
      </c>
      <c r="AQ28" s="474">
        <v>0.36076904999999998</v>
      </c>
      <c r="AR28" s="474">
        <v>0.36205141000000002</v>
      </c>
      <c r="AS28" s="474">
        <v>0.37390613</v>
      </c>
      <c r="AT28" s="474">
        <v>0.39059401999999999</v>
      </c>
      <c r="AU28" s="474">
        <v>0.39231745000000001</v>
      </c>
      <c r="AV28" s="474">
        <v>0.39712518000000002</v>
      </c>
      <c r="AW28" s="474">
        <v>0.42254842999999997</v>
      </c>
      <c r="AX28" s="474">
        <v>0.45770756000000001</v>
      </c>
      <c r="AY28" s="940">
        <v>0.45986825999999997</v>
      </c>
      <c r="AZ28" s="478">
        <v>0.39469759999999998</v>
      </c>
      <c r="BA28" s="478">
        <v>0.38810670000000003</v>
      </c>
      <c r="BB28" s="478">
        <v>0.36023830000000001</v>
      </c>
      <c r="BC28" s="478">
        <v>0.36187380000000002</v>
      </c>
      <c r="BD28" s="478">
        <v>0.36290260000000002</v>
      </c>
      <c r="BE28" s="478">
        <v>0.37498110000000001</v>
      </c>
      <c r="BF28" s="478">
        <v>0.3917909</v>
      </c>
      <c r="BG28" s="478">
        <v>0.39338289999999998</v>
      </c>
      <c r="BH28" s="478">
        <v>0.39778720000000001</v>
      </c>
      <c r="BI28" s="478">
        <v>0.42313319999999999</v>
      </c>
      <c r="BJ28" s="478">
        <v>0.4578932</v>
      </c>
      <c r="BK28" s="478">
        <v>0.46059299999999997</v>
      </c>
      <c r="BL28" s="478">
        <v>0.39544069999999998</v>
      </c>
      <c r="BM28" s="478">
        <v>0.3887757</v>
      </c>
      <c r="BN28" s="478">
        <v>0.3607051</v>
      </c>
      <c r="BO28" s="478">
        <v>0.36222759999999998</v>
      </c>
      <c r="BP28" s="478">
        <v>0.36315960000000003</v>
      </c>
      <c r="BQ28" s="478">
        <v>0.37515359999999998</v>
      </c>
      <c r="BR28" s="478">
        <v>0.39189639999999998</v>
      </c>
      <c r="BS28" s="478">
        <v>0.39344190000000001</v>
      </c>
      <c r="BT28" s="478">
        <v>0.39783499999999999</v>
      </c>
      <c r="BU28" s="478">
        <v>0.4231471</v>
      </c>
      <c r="BV28" s="478">
        <v>0.45792339999999998</v>
      </c>
    </row>
    <row r="29" spans="1:74" ht="11.05" customHeight="1" x14ac:dyDescent="0.2">
      <c r="A29" s="55"/>
      <c r="B29" s="57"/>
      <c r="C29" s="475"/>
      <c r="D29" s="475"/>
      <c r="E29" s="475"/>
      <c r="F29" s="475"/>
      <c r="G29" s="475"/>
      <c r="H29" s="475"/>
      <c r="I29" s="475"/>
      <c r="J29" s="475"/>
      <c r="K29" s="475"/>
      <c r="L29" s="475"/>
      <c r="M29" s="475"/>
      <c r="N29" s="475"/>
      <c r="O29" s="475"/>
      <c r="P29" s="475"/>
      <c r="Q29" s="475"/>
      <c r="R29" s="475"/>
      <c r="S29" s="475"/>
      <c r="T29" s="475"/>
      <c r="U29" s="475"/>
      <c r="V29" s="475"/>
      <c r="W29" s="475"/>
      <c r="X29" s="475"/>
      <c r="Y29" s="475"/>
      <c r="Z29" s="475"/>
      <c r="AA29" s="475"/>
      <c r="AB29" s="475"/>
      <c r="AC29" s="475"/>
      <c r="AD29" s="475"/>
      <c r="AE29" s="475"/>
      <c r="AF29" s="475"/>
      <c r="AG29" s="475"/>
      <c r="AH29" s="475"/>
      <c r="AI29" s="475"/>
      <c r="AJ29" s="475"/>
      <c r="AK29" s="475"/>
      <c r="AL29" s="475"/>
      <c r="AM29" s="475"/>
      <c r="AN29" s="475"/>
      <c r="AO29" s="475"/>
      <c r="AP29" s="475"/>
      <c r="AQ29" s="475"/>
      <c r="AR29" s="475"/>
      <c r="AS29" s="475"/>
      <c r="AT29" s="475"/>
      <c r="AU29" s="475"/>
      <c r="AV29" s="475"/>
      <c r="AW29" s="475"/>
      <c r="AX29" s="475"/>
      <c r="AY29" s="967"/>
      <c r="AZ29" s="479"/>
      <c r="BA29" s="479"/>
      <c r="BB29" s="479"/>
      <c r="BC29" s="479"/>
      <c r="BD29" s="479"/>
      <c r="BE29" s="479"/>
      <c r="BF29" s="479"/>
      <c r="BG29" s="479"/>
      <c r="BH29" s="479"/>
      <c r="BI29" s="479"/>
      <c r="BJ29" s="479"/>
      <c r="BK29" s="479"/>
      <c r="BL29" s="479"/>
      <c r="BM29" s="479"/>
      <c r="BN29" s="479"/>
      <c r="BO29" s="479"/>
      <c r="BP29" s="479"/>
      <c r="BQ29" s="479"/>
      <c r="BR29" s="479"/>
      <c r="BS29" s="479"/>
      <c r="BT29" s="479"/>
      <c r="BU29" s="479"/>
      <c r="BV29" s="479"/>
    </row>
    <row r="30" spans="1:74" s="58" customFormat="1" ht="11.05" customHeight="1" x14ac:dyDescent="0.2">
      <c r="A30" s="482" t="s">
        <v>621</v>
      </c>
      <c r="B30" s="764" t="s">
        <v>1006</v>
      </c>
      <c r="C30" s="320">
        <v>104.49764718</v>
      </c>
      <c r="D30" s="320">
        <v>98.355677380000003</v>
      </c>
      <c r="E30" s="320">
        <v>102.87723446</v>
      </c>
      <c r="F30" s="320">
        <v>98.721379159999998</v>
      </c>
      <c r="G30" s="320">
        <v>104.71120892</v>
      </c>
      <c r="H30" s="320">
        <v>119.05269115999999</v>
      </c>
      <c r="I30" s="320">
        <v>127.85573406</v>
      </c>
      <c r="J30" s="320">
        <v>131.11112134999999</v>
      </c>
      <c r="K30" s="320">
        <v>118.9886836</v>
      </c>
      <c r="L30" s="320">
        <v>112.24647543</v>
      </c>
      <c r="M30" s="320">
        <v>103.50607832999999</v>
      </c>
      <c r="N30" s="320">
        <v>106.51556746</v>
      </c>
      <c r="O30" s="320">
        <v>113.60509057</v>
      </c>
      <c r="P30" s="320">
        <v>103.06262117999999</v>
      </c>
      <c r="Q30" s="320">
        <v>108.60313764</v>
      </c>
      <c r="R30" s="320">
        <v>104.56587138</v>
      </c>
      <c r="S30" s="320">
        <v>113.00720865</v>
      </c>
      <c r="T30" s="320">
        <v>121.56717173</v>
      </c>
      <c r="U30" s="320">
        <v>133.95171139000001</v>
      </c>
      <c r="V30" s="320">
        <v>135.67595263000001</v>
      </c>
      <c r="W30" s="320">
        <v>124.19527521000001</v>
      </c>
      <c r="X30" s="320">
        <v>111.85135757</v>
      </c>
      <c r="Y30" s="320">
        <v>106.85796302999999</v>
      </c>
      <c r="Z30" s="320">
        <v>113.92945207</v>
      </c>
      <c r="AA30" s="320">
        <v>112.78971684</v>
      </c>
      <c r="AB30" s="320">
        <v>103.83028427000001</v>
      </c>
      <c r="AC30" s="320">
        <v>112.64296369</v>
      </c>
      <c r="AD30" s="320">
        <v>104.09076447</v>
      </c>
      <c r="AE30" s="320">
        <v>113.24271739</v>
      </c>
      <c r="AF30" s="320">
        <v>120.70658422</v>
      </c>
      <c r="AG30" s="320">
        <v>136.39420265999999</v>
      </c>
      <c r="AH30" s="320">
        <v>138.38957192000001</v>
      </c>
      <c r="AI30" s="320">
        <v>126.54578748</v>
      </c>
      <c r="AJ30" s="320">
        <v>118.20785266999999</v>
      </c>
      <c r="AK30" s="320">
        <v>109.75648323</v>
      </c>
      <c r="AL30" s="320">
        <v>111.51182664</v>
      </c>
      <c r="AM30" s="320">
        <v>116.19390885999999</v>
      </c>
      <c r="AN30" s="320">
        <v>106.67846836</v>
      </c>
      <c r="AO30" s="320">
        <v>108.21690002</v>
      </c>
      <c r="AP30" s="320">
        <v>105.88769979</v>
      </c>
      <c r="AQ30" s="320">
        <v>115.90301916999999</v>
      </c>
      <c r="AR30" s="320">
        <v>125.81842866</v>
      </c>
      <c r="AS30" s="320">
        <v>136.75857823999999</v>
      </c>
      <c r="AT30" s="320">
        <v>136.96582248999999</v>
      </c>
      <c r="AU30" s="320">
        <v>124.25924144</v>
      </c>
      <c r="AV30" s="320">
        <v>118.31200377</v>
      </c>
      <c r="AW30" s="320">
        <v>109.26167974000001</v>
      </c>
      <c r="AX30" s="320">
        <v>116.50577604999999</v>
      </c>
      <c r="AY30" s="965">
        <v>122.42738186</v>
      </c>
      <c r="AZ30" s="484">
        <v>108.3241</v>
      </c>
      <c r="BA30" s="484">
        <v>112.8318</v>
      </c>
      <c r="BB30" s="484">
        <v>108.9081</v>
      </c>
      <c r="BC30" s="484">
        <v>117.517</v>
      </c>
      <c r="BD30" s="484">
        <v>127.0463</v>
      </c>
      <c r="BE30" s="484">
        <v>140.48990000000001</v>
      </c>
      <c r="BF30" s="484">
        <v>141.85400000000001</v>
      </c>
      <c r="BG30" s="484">
        <v>127.304</v>
      </c>
      <c r="BH30" s="484">
        <v>120.5733</v>
      </c>
      <c r="BI30" s="484">
        <v>111.9956</v>
      </c>
      <c r="BJ30" s="484">
        <v>119.1923</v>
      </c>
      <c r="BK30" s="484">
        <v>121.8034</v>
      </c>
      <c r="BL30" s="484">
        <v>110.2693</v>
      </c>
      <c r="BM30" s="484">
        <v>114.7872</v>
      </c>
      <c r="BN30" s="484">
        <v>110.756</v>
      </c>
      <c r="BO30" s="484">
        <v>119.5438</v>
      </c>
      <c r="BP30" s="484">
        <v>129.27889999999999</v>
      </c>
      <c r="BQ30" s="484">
        <v>142.9854</v>
      </c>
      <c r="BR30" s="484">
        <v>144.32730000000001</v>
      </c>
      <c r="BS30" s="484">
        <v>129.42840000000001</v>
      </c>
      <c r="BT30" s="484">
        <v>122.5125</v>
      </c>
      <c r="BU30" s="484">
        <v>113.8078</v>
      </c>
      <c r="BV30" s="484">
        <v>121.0881</v>
      </c>
    </row>
    <row r="31" spans="1:74" ht="11.05" customHeight="1" x14ac:dyDescent="0.2">
      <c r="A31" s="55" t="s">
        <v>611</v>
      </c>
      <c r="B31" s="762" t="s">
        <v>1025</v>
      </c>
      <c r="C31" s="474">
        <v>4.0876912000000001</v>
      </c>
      <c r="D31" s="474">
        <v>3.8837538199999999</v>
      </c>
      <c r="E31" s="474">
        <v>3.8713896700000001</v>
      </c>
      <c r="F31" s="474">
        <v>3.7017799500000002</v>
      </c>
      <c r="G31" s="474">
        <v>3.7071993999999999</v>
      </c>
      <c r="H31" s="474">
        <v>4.4645183900000003</v>
      </c>
      <c r="I31" s="474">
        <v>4.4174577800000003</v>
      </c>
      <c r="J31" s="474">
        <v>4.9411434999999999</v>
      </c>
      <c r="K31" s="474">
        <v>4.30976318</v>
      </c>
      <c r="L31" s="474">
        <v>3.9197973400000001</v>
      </c>
      <c r="M31" s="474">
        <v>3.86895451</v>
      </c>
      <c r="N31" s="474">
        <v>3.8874012599999999</v>
      </c>
      <c r="O31" s="474">
        <v>4.2499365500000001</v>
      </c>
      <c r="P31" s="474">
        <v>3.9385332399999999</v>
      </c>
      <c r="Q31" s="474">
        <v>4.0039252400000001</v>
      </c>
      <c r="R31" s="474">
        <v>3.8586631599999999</v>
      </c>
      <c r="S31" s="474">
        <v>3.9693971499999998</v>
      </c>
      <c r="T31" s="474">
        <v>4.1127910700000001</v>
      </c>
      <c r="U31" s="474">
        <v>4.8572644900000004</v>
      </c>
      <c r="V31" s="474">
        <v>4.8486880299999999</v>
      </c>
      <c r="W31" s="474">
        <v>4.3000298099999998</v>
      </c>
      <c r="X31" s="474">
        <v>3.89329371</v>
      </c>
      <c r="Y31" s="474">
        <v>3.8279694599999998</v>
      </c>
      <c r="Z31" s="474">
        <v>4.0850220999999998</v>
      </c>
      <c r="AA31" s="474">
        <v>4.0982265900000003</v>
      </c>
      <c r="AB31" s="474">
        <v>3.90012062</v>
      </c>
      <c r="AC31" s="474">
        <v>4.0439620500000002</v>
      </c>
      <c r="AD31" s="474">
        <v>3.6153504700000001</v>
      </c>
      <c r="AE31" s="474">
        <v>3.9048921999999999</v>
      </c>
      <c r="AF31" s="474">
        <v>4.0888324300000001</v>
      </c>
      <c r="AG31" s="474">
        <v>4.8765816600000003</v>
      </c>
      <c r="AH31" s="474">
        <v>4.5272222700000002</v>
      </c>
      <c r="AI31" s="474">
        <v>4.3775785599999999</v>
      </c>
      <c r="AJ31" s="474">
        <v>4.0347777100000002</v>
      </c>
      <c r="AK31" s="474">
        <v>3.88472945</v>
      </c>
      <c r="AL31" s="474">
        <v>3.9188160399999998</v>
      </c>
      <c r="AM31" s="474">
        <v>4.23945507</v>
      </c>
      <c r="AN31" s="474">
        <v>4.03750549</v>
      </c>
      <c r="AO31" s="474">
        <v>3.9766319700000001</v>
      </c>
      <c r="AP31" s="474">
        <v>3.7410334999999999</v>
      </c>
      <c r="AQ31" s="474">
        <v>3.8826309700000001</v>
      </c>
      <c r="AR31" s="474">
        <v>4.1214697899999999</v>
      </c>
      <c r="AS31" s="474">
        <v>4.5575909699999997</v>
      </c>
      <c r="AT31" s="474">
        <v>4.29112765</v>
      </c>
      <c r="AU31" s="474">
        <v>3.9948705599999998</v>
      </c>
      <c r="AV31" s="474">
        <v>3.8896912499999998</v>
      </c>
      <c r="AW31" s="474">
        <v>3.7344483099999999</v>
      </c>
      <c r="AX31" s="474">
        <v>4.1264372173000003</v>
      </c>
      <c r="AY31" s="940">
        <v>4.4138882835000004</v>
      </c>
      <c r="AZ31" s="478">
        <v>3.9739239999999998</v>
      </c>
      <c r="BA31" s="478">
        <v>4.0359170000000004</v>
      </c>
      <c r="BB31" s="478">
        <v>3.7543639999999998</v>
      </c>
      <c r="BC31" s="478">
        <v>3.8969680000000002</v>
      </c>
      <c r="BD31" s="478">
        <v>4.0415099999999997</v>
      </c>
      <c r="BE31" s="478">
        <v>4.492769</v>
      </c>
      <c r="BF31" s="478">
        <v>4.4732349999999999</v>
      </c>
      <c r="BG31" s="478">
        <v>4.0546290000000003</v>
      </c>
      <c r="BH31" s="478">
        <v>3.9059539999999999</v>
      </c>
      <c r="BI31" s="478">
        <v>3.7593580000000002</v>
      </c>
      <c r="BJ31" s="478">
        <v>4.0827710000000002</v>
      </c>
      <c r="BK31" s="478">
        <v>4.3346799999999996</v>
      </c>
      <c r="BL31" s="478">
        <v>3.9317959999999998</v>
      </c>
      <c r="BM31" s="478">
        <v>4.0207699999999997</v>
      </c>
      <c r="BN31" s="478">
        <v>3.7437969999999998</v>
      </c>
      <c r="BO31" s="478">
        <v>3.8858869999999999</v>
      </c>
      <c r="BP31" s="478">
        <v>4.0323760000000002</v>
      </c>
      <c r="BQ31" s="478">
        <v>4.4896739999999999</v>
      </c>
      <c r="BR31" s="478">
        <v>4.4696480000000003</v>
      </c>
      <c r="BS31" s="478">
        <v>4.0466860000000002</v>
      </c>
      <c r="BT31" s="478">
        <v>3.8972259999999999</v>
      </c>
      <c r="BU31" s="478">
        <v>3.7512569999999998</v>
      </c>
      <c r="BV31" s="478">
        <v>4.0742510000000003</v>
      </c>
    </row>
    <row r="32" spans="1:74" ht="11.05" customHeight="1" x14ac:dyDescent="0.2">
      <c r="A32" s="55" t="s">
        <v>612</v>
      </c>
      <c r="B32" s="763" t="s">
        <v>1026</v>
      </c>
      <c r="C32" s="474">
        <v>11.64902667</v>
      </c>
      <c r="D32" s="474">
        <v>11.873935850000001</v>
      </c>
      <c r="E32" s="474">
        <v>11.393286509999999</v>
      </c>
      <c r="F32" s="474">
        <v>10.552676310000001</v>
      </c>
      <c r="G32" s="474">
        <v>10.726708520000001</v>
      </c>
      <c r="H32" s="474">
        <v>12.24735912</v>
      </c>
      <c r="I32" s="474">
        <v>13.713732</v>
      </c>
      <c r="J32" s="474">
        <v>13.90301139</v>
      </c>
      <c r="K32" s="474">
        <v>12.43254984</v>
      </c>
      <c r="L32" s="474">
        <v>11.68175606</v>
      </c>
      <c r="M32" s="474">
        <v>11.15797446</v>
      </c>
      <c r="N32" s="474">
        <v>11.71382449</v>
      </c>
      <c r="O32" s="474">
        <v>12.748852080000001</v>
      </c>
      <c r="P32" s="474">
        <v>11.69556841</v>
      </c>
      <c r="Q32" s="474">
        <v>12.02656999</v>
      </c>
      <c r="R32" s="474">
        <v>11.063787339999999</v>
      </c>
      <c r="S32" s="474">
        <v>11.28253677</v>
      </c>
      <c r="T32" s="474">
        <v>12.25114932</v>
      </c>
      <c r="U32" s="474">
        <v>13.68770224</v>
      </c>
      <c r="V32" s="474">
        <v>14.49793154</v>
      </c>
      <c r="W32" s="474">
        <v>12.67049688</v>
      </c>
      <c r="X32" s="474">
        <v>11.510772920000001</v>
      </c>
      <c r="Y32" s="474">
        <v>10.955641760000001</v>
      </c>
      <c r="Z32" s="474">
        <v>12.407663790000001</v>
      </c>
      <c r="AA32" s="474">
        <v>12.11509912</v>
      </c>
      <c r="AB32" s="474">
        <v>11.32625266</v>
      </c>
      <c r="AC32" s="474">
        <v>11.783641790000001</v>
      </c>
      <c r="AD32" s="474">
        <v>10.701148099999999</v>
      </c>
      <c r="AE32" s="474">
        <v>10.95019637</v>
      </c>
      <c r="AF32" s="474">
        <v>11.662786840000001</v>
      </c>
      <c r="AG32" s="474">
        <v>13.773676849999999</v>
      </c>
      <c r="AH32" s="474">
        <v>13.610055750000001</v>
      </c>
      <c r="AI32" s="474">
        <v>12.666721450000001</v>
      </c>
      <c r="AJ32" s="474">
        <v>11.49734628</v>
      </c>
      <c r="AK32" s="474">
        <v>11.438461999999999</v>
      </c>
      <c r="AL32" s="474">
        <v>11.78181781</v>
      </c>
      <c r="AM32" s="474">
        <v>12.199033999999999</v>
      </c>
      <c r="AN32" s="474">
        <v>11.318231089999999</v>
      </c>
      <c r="AO32" s="474">
        <v>11.61267951</v>
      </c>
      <c r="AP32" s="474">
        <v>10.744338839999999</v>
      </c>
      <c r="AQ32" s="474">
        <v>10.99988739</v>
      </c>
      <c r="AR32" s="474">
        <v>12.44906808</v>
      </c>
      <c r="AS32" s="474">
        <v>14.452126489999999</v>
      </c>
      <c r="AT32" s="474">
        <v>13.904250429999999</v>
      </c>
      <c r="AU32" s="474">
        <v>12.57438411</v>
      </c>
      <c r="AV32" s="474">
        <v>11.57683653</v>
      </c>
      <c r="AW32" s="474">
        <v>10.91393467</v>
      </c>
      <c r="AX32" s="474">
        <v>12.263514151000001</v>
      </c>
      <c r="AY32" s="940">
        <v>12.820378126</v>
      </c>
      <c r="AZ32" s="478">
        <v>11.36617</v>
      </c>
      <c r="BA32" s="478">
        <v>12.06301</v>
      </c>
      <c r="BB32" s="478">
        <v>11.0838</v>
      </c>
      <c r="BC32" s="478">
        <v>11.28356</v>
      </c>
      <c r="BD32" s="478">
        <v>12.537330000000001</v>
      </c>
      <c r="BE32" s="478">
        <v>14.626329999999999</v>
      </c>
      <c r="BF32" s="478">
        <v>14.56387</v>
      </c>
      <c r="BG32" s="478">
        <v>13.13419</v>
      </c>
      <c r="BH32" s="478">
        <v>11.93938</v>
      </c>
      <c r="BI32" s="478">
        <v>11.257910000000001</v>
      </c>
      <c r="BJ32" s="478">
        <v>12.45359</v>
      </c>
      <c r="BK32" s="478">
        <v>12.713469999999999</v>
      </c>
      <c r="BL32" s="478">
        <v>11.35159</v>
      </c>
      <c r="BM32" s="478">
        <v>12.119680000000001</v>
      </c>
      <c r="BN32" s="478">
        <v>11.15001</v>
      </c>
      <c r="BO32" s="478">
        <v>11.35225</v>
      </c>
      <c r="BP32" s="478">
        <v>12.616709999999999</v>
      </c>
      <c r="BQ32" s="478">
        <v>14.730130000000001</v>
      </c>
      <c r="BR32" s="478">
        <v>14.65898</v>
      </c>
      <c r="BS32" s="478">
        <v>13.206939999999999</v>
      </c>
      <c r="BT32" s="478">
        <v>11.997780000000001</v>
      </c>
      <c r="BU32" s="478">
        <v>11.308759999999999</v>
      </c>
      <c r="BV32" s="478">
        <v>12.51261</v>
      </c>
    </row>
    <row r="33" spans="1:74" ht="11.05" customHeight="1" x14ac:dyDescent="0.2">
      <c r="A33" s="55" t="s">
        <v>613</v>
      </c>
      <c r="B33" s="762" t="s">
        <v>1027</v>
      </c>
      <c r="C33" s="474">
        <v>14.194646949999999</v>
      </c>
      <c r="D33" s="474">
        <v>13.76898418</v>
      </c>
      <c r="E33" s="474">
        <v>13.773177370000001</v>
      </c>
      <c r="F33" s="474">
        <v>12.87720167</v>
      </c>
      <c r="G33" s="474">
        <v>13.74968937</v>
      </c>
      <c r="H33" s="474">
        <v>15.533382980000001</v>
      </c>
      <c r="I33" s="474">
        <v>16.60606786</v>
      </c>
      <c r="J33" s="474">
        <v>17.276275909999999</v>
      </c>
      <c r="K33" s="474">
        <v>15.092893910000001</v>
      </c>
      <c r="L33" s="474">
        <v>14.41137681</v>
      </c>
      <c r="M33" s="474">
        <v>13.540112369999999</v>
      </c>
      <c r="N33" s="474">
        <v>14.12766263</v>
      </c>
      <c r="O33" s="474">
        <v>15.23946611</v>
      </c>
      <c r="P33" s="474">
        <v>13.688683640000001</v>
      </c>
      <c r="Q33" s="474">
        <v>14.384191810000001</v>
      </c>
      <c r="R33" s="474">
        <v>13.035328890000001</v>
      </c>
      <c r="S33" s="474">
        <v>14.257530709999999</v>
      </c>
      <c r="T33" s="474">
        <v>15.62229378</v>
      </c>
      <c r="U33" s="474">
        <v>16.746942359999998</v>
      </c>
      <c r="V33" s="474">
        <v>16.924775780000001</v>
      </c>
      <c r="W33" s="474">
        <v>15.13689007</v>
      </c>
      <c r="X33" s="474">
        <v>13.78666641</v>
      </c>
      <c r="Y33" s="474">
        <v>13.680743319999999</v>
      </c>
      <c r="Z33" s="474">
        <v>14.741924040000001</v>
      </c>
      <c r="AA33" s="474">
        <v>14.62154619</v>
      </c>
      <c r="AB33" s="474">
        <v>13.3320898</v>
      </c>
      <c r="AC33" s="474">
        <v>14.42670749</v>
      </c>
      <c r="AD33" s="474">
        <v>13.02028114</v>
      </c>
      <c r="AE33" s="474">
        <v>14.03971325</v>
      </c>
      <c r="AF33" s="474">
        <v>14.94181058</v>
      </c>
      <c r="AG33" s="474">
        <v>16.694514340000001</v>
      </c>
      <c r="AH33" s="474">
        <v>16.496730970000002</v>
      </c>
      <c r="AI33" s="474">
        <v>14.917543009999999</v>
      </c>
      <c r="AJ33" s="474">
        <v>14.385519199999999</v>
      </c>
      <c r="AK33" s="474">
        <v>13.634169480000001</v>
      </c>
      <c r="AL33" s="474">
        <v>14.180545629999999</v>
      </c>
      <c r="AM33" s="474">
        <v>15.47296742</v>
      </c>
      <c r="AN33" s="474">
        <v>13.671630990000001</v>
      </c>
      <c r="AO33" s="474">
        <v>14.224763980000001</v>
      </c>
      <c r="AP33" s="474">
        <v>13.46632692</v>
      </c>
      <c r="AQ33" s="474">
        <v>14.39800136</v>
      </c>
      <c r="AR33" s="474">
        <v>15.886585439999999</v>
      </c>
      <c r="AS33" s="474">
        <v>17.09763233</v>
      </c>
      <c r="AT33" s="474">
        <v>17.364231149999998</v>
      </c>
      <c r="AU33" s="474">
        <v>15.532410260000001</v>
      </c>
      <c r="AV33" s="474">
        <v>14.672509639999999</v>
      </c>
      <c r="AW33" s="474">
        <v>13.75215687</v>
      </c>
      <c r="AX33" s="474">
        <v>15.013062272000001</v>
      </c>
      <c r="AY33" s="940">
        <v>16.084864702000001</v>
      </c>
      <c r="AZ33" s="478">
        <v>13.91883</v>
      </c>
      <c r="BA33" s="478">
        <v>14.79654</v>
      </c>
      <c r="BB33" s="478">
        <v>13.92113</v>
      </c>
      <c r="BC33" s="478">
        <v>14.567500000000001</v>
      </c>
      <c r="BD33" s="478">
        <v>16.044730000000001</v>
      </c>
      <c r="BE33" s="478">
        <v>18.092669999999998</v>
      </c>
      <c r="BF33" s="478">
        <v>18.098520000000001</v>
      </c>
      <c r="BG33" s="478">
        <v>15.747629999999999</v>
      </c>
      <c r="BH33" s="478">
        <v>15.07518</v>
      </c>
      <c r="BI33" s="478">
        <v>14.264810000000001</v>
      </c>
      <c r="BJ33" s="478">
        <v>15.380979999999999</v>
      </c>
      <c r="BK33" s="478">
        <v>15.95983</v>
      </c>
      <c r="BL33" s="478">
        <v>13.981109999999999</v>
      </c>
      <c r="BM33" s="478">
        <v>14.906079999999999</v>
      </c>
      <c r="BN33" s="478">
        <v>14.017239999999999</v>
      </c>
      <c r="BO33" s="478">
        <v>14.665050000000001</v>
      </c>
      <c r="BP33" s="478">
        <v>16.154440000000001</v>
      </c>
      <c r="BQ33" s="478">
        <v>18.222429999999999</v>
      </c>
      <c r="BR33" s="478">
        <v>18.22382</v>
      </c>
      <c r="BS33" s="478">
        <v>15.84714</v>
      </c>
      <c r="BT33" s="478">
        <v>15.16722</v>
      </c>
      <c r="BU33" s="478">
        <v>14.35022</v>
      </c>
      <c r="BV33" s="478">
        <v>15.47274</v>
      </c>
    </row>
    <row r="34" spans="1:74" ht="11.05" customHeight="1" x14ac:dyDescent="0.2">
      <c r="A34" s="55" t="s">
        <v>614</v>
      </c>
      <c r="B34" s="762" t="s">
        <v>1028</v>
      </c>
      <c r="C34" s="474">
        <v>8.0955605899999998</v>
      </c>
      <c r="D34" s="474">
        <v>8.1999971499999997</v>
      </c>
      <c r="E34" s="474">
        <v>7.7826394399999996</v>
      </c>
      <c r="F34" s="474">
        <v>7.2418826100000002</v>
      </c>
      <c r="G34" s="474">
        <v>7.6348492200000004</v>
      </c>
      <c r="H34" s="474">
        <v>8.8419346799999996</v>
      </c>
      <c r="I34" s="474">
        <v>9.4009085199999998</v>
      </c>
      <c r="J34" s="474">
        <v>9.6243798999999992</v>
      </c>
      <c r="K34" s="474">
        <v>8.5814467499999996</v>
      </c>
      <c r="L34" s="474">
        <v>8.1175325899999997</v>
      </c>
      <c r="M34" s="474">
        <v>7.7465175000000004</v>
      </c>
      <c r="N34" s="474">
        <v>8.1649260899999998</v>
      </c>
      <c r="O34" s="474">
        <v>8.8379906699999999</v>
      </c>
      <c r="P34" s="474">
        <v>8.1057179099999992</v>
      </c>
      <c r="Q34" s="474">
        <v>8.2918882000000007</v>
      </c>
      <c r="R34" s="474">
        <v>7.6794295799999999</v>
      </c>
      <c r="S34" s="474">
        <v>8.1904715299999999</v>
      </c>
      <c r="T34" s="474">
        <v>8.9129418600000001</v>
      </c>
      <c r="U34" s="474">
        <v>9.7156642299999998</v>
      </c>
      <c r="V34" s="474">
        <v>9.7325975400000004</v>
      </c>
      <c r="W34" s="474">
        <v>9.1347421999999998</v>
      </c>
      <c r="X34" s="474">
        <v>8.0692033399999996</v>
      </c>
      <c r="Y34" s="474">
        <v>8.10395486</v>
      </c>
      <c r="Z34" s="474">
        <v>8.7632351100000001</v>
      </c>
      <c r="AA34" s="474">
        <v>9.1390516000000002</v>
      </c>
      <c r="AB34" s="474">
        <v>8.0932784299999998</v>
      </c>
      <c r="AC34" s="474">
        <v>8.6448432200000003</v>
      </c>
      <c r="AD34" s="474">
        <v>7.9870484800000003</v>
      </c>
      <c r="AE34" s="474">
        <v>8.6031922499999993</v>
      </c>
      <c r="AF34" s="474">
        <v>9.4168327099999996</v>
      </c>
      <c r="AG34" s="474">
        <v>9.9421853500000008</v>
      </c>
      <c r="AH34" s="474">
        <v>10.290084179999999</v>
      </c>
      <c r="AI34" s="474">
        <v>9.2415581200000005</v>
      </c>
      <c r="AJ34" s="474">
        <v>8.6312925299999996</v>
      </c>
      <c r="AK34" s="474">
        <v>8.4797052300000004</v>
      </c>
      <c r="AL34" s="474">
        <v>8.7954070099999999</v>
      </c>
      <c r="AM34" s="474">
        <v>9.3766416499999998</v>
      </c>
      <c r="AN34" s="474">
        <v>8.1754262200000003</v>
      </c>
      <c r="AO34" s="474">
        <v>8.3213414100000005</v>
      </c>
      <c r="AP34" s="474">
        <v>7.95844124</v>
      </c>
      <c r="AQ34" s="474">
        <v>8.8882306199999999</v>
      </c>
      <c r="AR34" s="474">
        <v>9.6071681600000005</v>
      </c>
      <c r="AS34" s="474">
        <v>10.1868736</v>
      </c>
      <c r="AT34" s="474">
        <v>10.35347964</v>
      </c>
      <c r="AU34" s="474">
        <v>9.4487850099999999</v>
      </c>
      <c r="AV34" s="474">
        <v>8.9989366499999992</v>
      </c>
      <c r="AW34" s="474">
        <v>8.6615468199999999</v>
      </c>
      <c r="AX34" s="474">
        <v>9.2751296417999995</v>
      </c>
      <c r="AY34" s="940">
        <v>9.7456059345000003</v>
      </c>
      <c r="AZ34" s="478">
        <v>8.5874469999999992</v>
      </c>
      <c r="BA34" s="478">
        <v>8.8130410000000001</v>
      </c>
      <c r="BB34" s="478">
        <v>8.2028850000000002</v>
      </c>
      <c r="BC34" s="478">
        <v>9.0512409999999992</v>
      </c>
      <c r="BD34" s="478">
        <v>9.7252790000000005</v>
      </c>
      <c r="BE34" s="478">
        <v>10.83562</v>
      </c>
      <c r="BF34" s="478">
        <v>10.829420000000001</v>
      </c>
      <c r="BG34" s="478">
        <v>9.5141489999999997</v>
      </c>
      <c r="BH34" s="478">
        <v>9.2040500000000005</v>
      </c>
      <c r="BI34" s="478">
        <v>8.9228550000000002</v>
      </c>
      <c r="BJ34" s="478">
        <v>9.5297999999999998</v>
      </c>
      <c r="BK34" s="478">
        <v>9.8534830000000007</v>
      </c>
      <c r="BL34" s="478">
        <v>8.7813309999999998</v>
      </c>
      <c r="BM34" s="478">
        <v>9.034338</v>
      </c>
      <c r="BN34" s="478">
        <v>8.4037980000000001</v>
      </c>
      <c r="BO34" s="478">
        <v>9.2677940000000003</v>
      </c>
      <c r="BP34" s="478">
        <v>9.9621479999999991</v>
      </c>
      <c r="BQ34" s="478">
        <v>11.1059</v>
      </c>
      <c r="BR34" s="478">
        <v>11.09939</v>
      </c>
      <c r="BS34" s="478">
        <v>9.7456309999999995</v>
      </c>
      <c r="BT34" s="478">
        <v>9.4264989999999997</v>
      </c>
      <c r="BU34" s="478">
        <v>9.1372739999999997</v>
      </c>
      <c r="BV34" s="478">
        <v>9.7563420000000001</v>
      </c>
    </row>
    <row r="35" spans="1:74" ht="11.05" customHeight="1" x14ac:dyDescent="0.2">
      <c r="A35" s="55" t="s">
        <v>615</v>
      </c>
      <c r="B35" s="762" t="s">
        <v>1029</v>
      </c>
      <c r="C35" s="474">
        <v>24.56798388</v>
      </c>
      <c r="D35" s="474">
        <v>22.789525430000001</v>
      </c>
      <c r="E35" s="474">
        <v>23.452647150000001</v>
      </c>
      <c r="F35" s="474">
        <v>23.80185195</v>
      </c>
      <c r="G35" s="474">
        <v>25.60128508</v>
      </c>
      <c r="H35" s="474">
        <v>27.93244657</v>
      </c>
      <c r="I35" s="474">
        <v>30.463320320000001</v>
      </c>
      <c r="J35" s="474">
        <v>31.120992909999998</v>
      </c>
      <c r="K35" s="474">
        <v>28.04278313</v>
      </c>
      <c r="L35" s="474">
        <v>26.689851010000002</v>
      </c>
      <c r="M35" s="474">
        <v>24.11700497</v>
      </c>
      <c r="N35" s="474">
        <v>24.548862679999999</v>
      </c>
      <c r="O35" s="474">
        <v>27.068993590000002</v>
      </c>
      <c r="P35" s="474">
        <v>24.234512039999998</v>
      </c>
      <c r="Q35" s="474">
        <v>25.104618689999999</v>
      </c>
      <c r="R35" s="474">
        <v>25.3111532</v>
      </c>
      <c r="S35" s="474">
        <v>28.54665284</v>
      </c>
      <c r="T35" s="474">
        <v>29.766604770000001</v>
      </c>
      <c r="U35" s="474">
        <v>32.971963119999998</v>
      </c>
      <c r="V35" s="474">
        <v>32.334532979999999</v>
      </c>
      <c r="W35" s="474">
        <v>29.36825279</v>
      </c>
      <c r="X35" s="474">
        <v>26.626436089999999</v>
      </c>
      <c r="Y35" s="474">
        <v>26.428519810000001</v>
      </c>
      <c r="Z35" s="474">
        <v>27.045388079999999</v>
      </c>
      <c r="AA35" s="474">
        <v>25.60630068</v>
      </c>
      <c r="AB35" s="474">
        <v>24.211719899999999</v>
      </c>
      <c r="AC35" s="474">
        <v>27.191913499999998</v>
      </c>
      <c r="AD35" s="474">
        <v>25.693719290000001</v>
      </c>
      <c r="AE35" s="474">
        <v>28.214352770000001</v>
      </c>
      <c r="AF35" s="474">
        <v>29.54997693</v>
      </c>
      <c r="AG35" s="474">
        <v>33.699621110000002</v>
      </c>
      <c r="AH35" s="474">
        <v>34.186916709999998</v>
      </c>
      <c r="AI35" s="474">
        <v>30.7930916</v>
      </c>
      <c r="AJ35" s="474">
        <v>28.497893770000001</v>
      </c>
      <c r="AK35" s="474">
        <v>26.64223337</v>
      </c>
      <c r="AL35" s="474">
        <v>26.98451846</v>
      </c>
      <c r="AM35" s="474">
        <v>27.32291326</v>
      </c>
      <c r="AN35" s="474">
        <v>25.18906265</v>
      </c>
      <c r="AO35" s="474">
        <v>26.15512769</v>
      </c>
      <c r="AP35" s="474">
        <v>26.165270079999999</v>
      </c>
      <c r="AQ35" s="474">
        <v>29.096326359999999</v>
      </c>
      <c r="AR35" s="474">
        <v>31.294013440000001</v>
      </c>
      <c r="AS35" s="474">
        <v>33.47410635</v>
      </c>
      <c r="AT35" s="474">
        <v>33.481598200000001</v>
      </c>
      <c r="AU35" s="474">
        <v>29.743607019999999</v>
      </c>
      <c r="AV35" s="474">
        <v>27.787680640000001</v>
      </c>
      <c r="AW35" s="474">
        <v>26.470766600000001</v>
      </c>
      <c r="AX35" s="474">
        <v>28.543697625</v>
      </c>
      <c r="AY35" s="940">
        <v>29.304832301000001</v>
      </c>
      <c r="AZ35" s="478">
        <v>25.50113</v>
      </c>
      <c r="BA35" s="478">
        <v>27.45326</v>
      </c>
      <c r="BB35" s="478">
        <v>27.059280000000001</v>
      </c>
      <c r="BC35" s="478">
        <v>29.44997</v>
      </c>
      <c r="BD35" s="478">
        <v>31.816030000000001</v>
      </c>
      <c r="BE35" s="478">
        <v>34.286279999999998</v>
      </c>
      <c r="BF35" s="478">
        <v>34.993879999999997</v>
      </c>
      <c r="BG35" s="478">
        <v>30.681899999999999</v>
      </c>
      <c r="BH35" s="478">
        <v>28.615780000000001</v>
      </c>
      <c r="BI35" s="478">
        <v>27.291969999999999</v>
      </c>
      <c r="BJ35" s="478">
        <v>28.7744</v>
      </c>
      <c r="BK35" s="478">
        <v>29.25628</v>
      </c>
      <c r="BL35" s="478">
        <v>26.44988</v>
      </c>
      <c r="BM35" s="478">
        <v>28.145630000000001</v>
      </c>
      <c r="BN35" s="478">
        <v>27.75825</v>
      </c>
      <c r="BO35" s="478">
        <v>30.211929999999999</v>
      </c>
      <c r="BP35" s="478">
        <v>32.644799999999996</v>
      </c>
      <c r="BQ35" s="478">
        <v>35.18421</v>
      </c>
      <c r="BR35" s="478">
        <v>35.899590000000003</v>
      </c>
      <c r="BS35" s="478">
        <v>31.455770000000001</v>
      </c>
      <c r="BT35" s="478">
        <v>29.314029999999999</v>
      </c>
      <c r="BU35" s="478">
        <v>27.939350000000001</v>
      </c>
      <c r="BV35" s="478">
        <v>29.448160000000001</v>
      </c>
    </row>
    <row r="36" spans="1:74" ht="11.05" customHeight="1" x14ac:dyDescent="0.2">
      <c r="A36" s="55" t="s">
        <v>616</v>
      </c>
      <c r="B36" s="762" t="s">
        <v>1030</v>
      </c>
      <c r="C36" s="474">
        <v>7.1244195299999999</v>
      </c>
      <c r="D36" s="474">
        <v>6.8319317000000002</v>
      </c>
      <c r="E36" s="474">
        <v>6.7089845500000003</v>
      </c>
      <c r="F36" s="474">
        <v>6.6412048300000004</v>
      </c>
      <c r="G36" s="474">
        <v>6.9145448099999998</v>
      </c>
      <c r="H36" s="474">
        <v>7.9375961999999998</v>
      </c>
      <c r="I36" s="474">
        <v>8.6685969000000007</v>
      </c>
      <c r="J36" s="474">
        <v>9.0147376599999998</v>
      </c>
      <c r="K36" s="474">
        <v>8.2906486299999997</v>
      </c>
      <c r="L36" s="474">
        <v>7.4290153500000002</v>
      </c>
      <c r="M36" s="474">
        <v>6.7616781399999999</v>
      </c>
      <c r="N36" s="474">
        <v>6.7464207099999998</v>
      </c>
      <c r="O36" s="474">
        <v>7.4193315899999996</v>
      </c>
      <c r="P36" s="474">
        <v>6.8972957099999999</v>
      </c>
      <c r="Q36" s="474">
        <v>6.8491838300000003</v>
      </c>
      <c r="R36" s="474">
        <v>6.6631069500000004</v>
      </c>
      <c r="S36" s="474">
        <v>7.4447977600000002</v>
      </c>
      <c r="T36" s="474">
        <v>8.4598714899999994</v>
      </c>
      <c r="U36" s="474">
        <v>9.3843015300000001</v>
      </c>
      <c r="V36" s="474">
        <v>9.1997963600000006</v>
      </c>
      <c r="W36" s="474">
        <v>8.38916124</v>
      </c>
      <c r="X36" s="474">
        <v>7.2194981</v>
      </c>
      <c r="Y36" s="474">
        <v>6.8231891500000001</v>
      </c>
      <c r="Z36" s="474">
        <v>7.1246243299999996</v>
      </c>
      <c r="AA36" s="474">
        <v>7.1655807899999999</v>
      </c>
      <c r="AB36" s="474">
        <v>6.6622586500000001</v>
      </c>
      <c r="AC36" s="474">
        <v>6.7994585299999999</v>
      </c>
      <c r="AD36" s="474">
        <v>6.6980274499999997</v>
      </c>
      <c r="AE36" s="474">
        <v>7.11530605</v>
      </c>
      <c r="AF36" s="474">
        <v>7.9294516799999997</v>
      </c>
      <c r="AG36" s="474">
        <v>8.8959988600000006</v>
      </c>
      <c r="AH36" s="474">
        <v>9.3908985900000008</v>
      </c>
      <c r="AI36" s="474">
        <v>8.7577627200000006</v>
      </c>
      <c r="AJ36" s="474">
        <v>7.5637058599999998</v>
      </c>
      <c r="AK36" s="474">
        <v>6.95996842</v>
      </c>
      <c r="AL36" s="474">
        <v>6.9036874199999998</v>
      </c>
      <c r="AM36" s="474">
        <v>7.7449370899999996</v>
      </c>
      <c r="AN36" s="474">
        <v>6.9595528199999999</v>
      </c>
      <c r="AO36" s="474">
        <v>6.7670045500000002</v>
      </c>
      <c r="AP36" s="474">
        <v>6.8321018999999996</v>
      </c>
      <c r="AQ36" s="474">
        <v>7.8134118399999997</v>
      </c>
      <c r="AR36" s="474">
        <v>8.4545120399999991</v>
      </c>
      <c r="AS36" s="474">
        <v>9.1336224399999999</v>
      </c>
      <c r="AT36" s="474">
        <v>9.5047804800000009</v>
      </c>
      <c r="AU36" s="474">
        <v>8.5122207599999999</v>
      </c>
      <c r="AV36" s="474">
        <v>7.6715622300000001</v>
      </c>
      <c r="AW36" s="474">
        <v>6.9976327100000004</v>
      </c>
      <c r="AX36" s="474">
        <v>7.2514875832000003</v>
      </c>
      <c r="AY36" s="940">
        <v>8.1716352067999996</v>
      </c>
      <c r="AZ36" s="478">
        <v>6.963171</v>
      </c>
      <c r="BA36" s="478">
        <v>6.908029</v>
      </c>
      <c r="BB36" s="478">
        <v>6.8954339999999998</v>
      </c>
      <c r="BC36" s="478">
        <v>7.683954</v>
      </c>
      <c r="BD36" s="478">
        <v>8.3256720000000008</v>
      </c>
      <c r="BE36" s="478">
        <v>9.168177</v>
      </c>
      <c r="BF36" s="478">
        <v>9.6023639999999997</v>
      </c>
      <c r="BG36" s="478">
        <v>8.5412759999999999</v>
      </c>
      <c r="BH36" s="478">
        <v>7.6335699999999997</v>
      </c>
      <c r="BI36" s="478">
        <v>7.051291</v>
      </c>
      <c r="BJ36" s="478">
        <v>7.282915</v>
      </c>
      <c r="BK36" s="478">
        <v>7.9770490000000001</v>
      </c>
      <c r="BL36" s="478">
        <v>6.942895</v>
      </c>
      <c r="BM36" s="478">
        <v>6.9586790000000001</v>
      </c>
      <c r="BN36" s="478">
        <v>6.9261419999999996</v>
      </c>
      <c r="BO36" s="478">
        <v>7.7174480000000001</v>
      </c>
      <c r="BP36" s="478">
        <v>8.3674099999999996</v>
      </c>
      <c r="BQ36" s="478">
        <v>9.218629</v>
      </c>
      <c r="BR36" s="478">
        <v>9.6547409999999996</v>
      </c>
      <c r="BS36" s="478">
        <v>8.5816630000000007</v>
      </c>
      <c r="BT36" s="478">
        <v>7.6641550000000001</v>
      </c>
      <c r="BU36" s="478">
        <v>7.0772810000000002</v>
      </c>
      <c r="BV36" s="478">
        <v>7.305809</v>
      </c>
    </row>
    <row r="37" spans="1:74" ht="11.05" customHeight="1" x14ac:dyDescent="0.2">
      <c r="A37" s="55" t="s">
        <v>617</v>
      </c>
      <c r="B37" s="762" t="s">
        <v>1031</v>
      </c>
      <c r="C37" s="474">
        <v>15.26104836</v>
      </c>
      <c r="D37" s="474">
        <v>13.37588306</v>
      </c>
      <c r="E37" s="474">
        <v>14.202703319999999</v>
      </c>
      <c r="F37" s="474">
        <v>15.88670698</v>
      </c>
      <c r="G37" s="474">
        <v>16.43318678</v>
      </c>
      <c r="H37" s="474">
        <v>18.558992969999998</v>
      </c>
      <c r="I37" s="474">
        <v>19.629881860000001</v>
      </c>
      <c r="J37" s="474">
        <v>20.00118973</v>
      </c>
      <c r="K37" s="474">
        <v>19.16775973</v>
      </c>
      <c r="L37" s="474">
        <v>17.808233470000001</v>
      </c>
      <c r="M37" s="474">
        <v>15.68553503</v>
      </c>
      <c r="N37" s="474">
        <v>15.807977749999999</v>
      </c>
      <c r="O37" s="474">
        <v>16.57259436</v>
      </c>
      <c r="P37" s="474">
        <v>15.38593725</v>
      </c>
      <c r="Q37" s="474">
        <v>16.20987964</v>
      </c>
      <c r="R37" s="474">
        <v>16.144987159999999</v>
      </c>
      <c r="S37" s="474">
        <v>18.099011740000002</v>
      </c>
      <c r="T37" s="474">
        <v>19.740894319999999</v>
      </c>
      <c r="U37" s="474">
        <v>21.287491979999999</v>
      </c>
      <c r="V37" s="474">
        <v>21.639864410000001</v>
      </c>
      <c r="W37" s="474">
        <v>20.536307390000001</v>
      </c>
      <c r="X37" s="474">
        <v>17.825210460000001</v>
      </c>
      <c r="Y37" s="474">
        <v>16.792486239999999</v>
      </c>
      <c r="Z37" s="474">
        <v>18.022825109999999</v>
      </c>
      <c r="AA37" s="474">
        <v>17.341389209999999</v>
      </c>
      <c r="AB37" s="474">
        <v>15.66736367</v>
      </c>
      <c r="AC37" s="474">
        <v>16.908252520000001</v>
      </c>
      <c r="AD37" s="474">
        <v>16.353681640000001</v>
      </c>
      <c r="AE37" s="474">
        <v>18.010085790000002</v>
      </c>
      <c r="AF37" s="474">
        <v>19.924556219999999</v>
      </c>
      <c r="AG37" s="474">
        <v>22.15317172</v>
      </c>
      <c r="AH37" s="474">
        <v>23.137815629999999</v>
      </c>
      <c r="AI37" s="474">
        <v>21.49657346</v>
      </c>
      <c r="AJ37" s="474">
        <v>19.584191749999999</v>
      </c>
      <c r="AK37" s="474">
        <v>17.202542300000001</v>
      </c>
      <c r="AL37" s="474">
        <v>16.566935139999998</v>
      </c>
      <c r="AM37" s="474">
        <v>17.203562479999999</v>
      </c>
      <c r="AN37" s="474">
        <v>16.562516800000001</v>
      </c>
      <c r="AO37" s="474">
        <v>15.95592858</v>
      </c>
      <c r="AP37" s="474">
        <v>15.96392833</v>
      </c>
      <c r="AQ37" s="474">
        <v>18.69051314</v>
      </c>
      <c r="AR37" s="474">
        <v>20.278674850000002</v>
      </c>
      <c r="AS37" s="474">
        <v>21.311087499999999</v>
      </c>
      <c r="AT37" s="474">
        <v>21.240294089999999</v>
      </c>
      <c r="AU37" s="474">
        <v>20.088405529999999</v>
      </c>
      <c r="AV37" s="474">
        <v>19.453906010000001</v>
      </c>
      <c r="AW37" s="474">
        <v>17.212710520000002</v>
      </c>
      <c r="AX37" s="474">
        <v>17.334372108</v>
      </c>
      <c r="AY37" s="940">
        <v>18.673892331000001</v>
      </c>
      <c r="AZ37" s="478">
        <v>17.51606</v>
      </c>
      <c r="BA37" s="478">
        <v>17.075949999999999</v>
      </c>
      <c r="BB37" s="478">
        <v>16.37518</v>
      </c>
      <c r="BC37" s="478">
        <v>18.831859999999999</v>
      </c>
      <c r="BD37" s="478">
        <v>20.570319999999999</v>
      </c>
      <c r="BE37" s="478">
        <v>22.31606</v>
      </c>
      <c r="BF37" s="478">
        <v>21.971399999999999</v>
      </c>
      <c r="BG37" s="478">
        <v>20.830030000000001</v>
      </c>
      <c r="BH37" s="478">
        <v>19.776489999999999</v>
      </c>
      <c r="BI37" s="478">
        <v>17.772269999999999</v>
      </c>
      <c r="BJ37" s="478">
        <v>18.269880000000001</v>
      </c>
      <c r="BK37" s="478">
        <v>18.44117</v>
      </c>
      <c r="BL37" s="478">
        <v>17.998830000000002</v>
      </c>
      <c r="BM37" s="478">
        <v>17.591270000000002</v>
      </c>
      <c r="BN37" s="478">
        <v>16.845120000000001</v>
      </c>
      <c r="BO37" s="478">
        <v>19.374220000000001</v>
      </c>
      <c r="BP37" s="478">
        <v>21.17314</v>
      </c>
      <c r="BQ37" s="478">
        <v>22.972380000000001</v>
      </c>
      <c r="BR37" s="478">
        <v>22.598949999999999</v>
      </c>
      <c r="BS37" s="478">
        <v>21.405729999999998</v>
      </c>
      <c r="BT37" s="478">
        <v>20.313179999999999</v>
      </c>
      <c r="BU37" s="478">
        <v>18.28688</v>
      </c>
      <c r="BV37" s="478">
        <v>18.799050000000001</v>
      </c>
    </row>
    <row r="38" spans="1:74" ht="11.05" customHeight="1" x14ac:dyDescent="0.2">
      <c r="A38" s="55" t="s">
        <v>618</v>
      </c>
      <c r="B38" s="762" t="s">
        <v>1032</v>
      </c>
      <c r="C38" s="474">
        <v>7.5742229500000002</v>
      </c>
      <c r="D38" s="474">
        <v>6.92977065</v>
      </c>
      <c r="E38" s="474">
        <v>7.4460436000000003</v>
      </c>
      <c r="F38" s="474">
        <v>7.5094590700000001</v>
      </c>
      <c r="G38" s="474">
        <v>8.1059131600000001</v>
      </c>
      <c r="H38" s="474">
        <v>9.1994155000000006</v>
      </c>
      <c r="I38" s="474">
        <v>9.9136691700000004</v>
      </c>
      <c r="J38" s="474">
        <v>9.7875881299999996</v>
      </c>
      <c r="K38" s="474">
        <v>8.9759218700000005</v>
      </c>
      <c r="L38" s="474">
        <v>7.9543006600000004</v>
      </c>
      <c r="M38" s="474">
        <v>7.5010236900000002</v>
      </c>
      <c r="N38" s="474">
        <v>7.78308161</v>
      </c>
      <c r="O38" s="474">
        <v>7.93641782</v>
      </c>
      <c r="P38" s="474">
        <v>7.3223864399999998</v>
      </c>
      <c r="Q38" s="474">
        <v>7.9086589700000003</v>
      </c>
      <c r="R38" s="474">
        <v>7.7906753899999996</v>
      </c>
      <c r="S38" s="474">
        <v>8.4210285999999996</v>
      </c>
      <c r="T38" s="474">
        <v>9.1973194500000002</v>
      </c>
      <c r="U38" s="474">
        <v>10.17181568</v>
      </c>
      <c r="V38" s="474">
        <v>10.1579923</v>
      </c>
      <c r="W38" s="474">
        <v>9.2496164800000003</v>
      </c>
      <c r="X38" s="474">
        <v>8.2880860300000005</v>
      </c>
      <c r="Y38" s="474">
        <v>7.7204458799999998</v>
      </c>
      <c r="Z38" s="474">
        <v>8.2514569299999998</v>
      </c>
      <c r="AA38" s="474">
        <v>8.3321729599999994</v>
      </c>
      <c r="AB38" s="474">
        <v>7.6887723499999998</v>
      </c>
      <c r="AC38" s="474">
        <v>8.1570247800000004</v>
      </c>
      <c r="AD38" s="474">
        <v>7.9426798099999996</v>
      </c>
      <c r="AE38" s="474">
        <v>8.5860065300000006</v>
      </c>
      <c r="AF38" s="474">
        <v>8.8971394799999999</v>
      </c>
      <c r="AG38" s="474">
        <v>10.642808649999999</v>
      </c>
      <c r="AH38" s="474">
        <v>10.56943572</v>
      </c>
      <c r="AI38" s="474">
        <v>9.2757569899999996</v>
      </c>
      <c r="AJ38" s="474">
        <v>8.7673261</v>
      </c>
      <c r="AK38" s="474">
        <v>8.0129891600000001</v>
      </c>
      <c r="AL38" s="474">
        <v>8.4505635100000003</v>
      </c>
      <c r="AM38" s="474">
        <v>8.5143637000000005</v>
      </c>
      <c r="AN38" s="474">
        <v>8.0341812499999996</v>
      </c>
      <c r="AO38" s="474">
        <v>8.1420159699999992</v>
      </c>
      <c r="AP38" s="474">
        <v>8.1129329800000001</v>
      </c>
      <c r="AQ38" s="474">
        <v>8.8760944899999998</v>
      </c>
      <c r="AR38" s="474">
        <v>9.90501626</v>
      </c>
      <c r="AS38" s="474">
        <v>10.871728750000001</v>
      </c>
      <c r="AT38" s="474">
        <v>11.131610569999999</v>
      </c>
      <c r="AU38" s="474">
        <v>9.8433177599999997</v>
      </c>
      <c r="AV38" s="474">
        <v>9.2467658400000001</v>
      </c>
      <c r="AW38" s="474">
        <v>8.39619085</v>
      </c>
      <c r="AX38" s="474">
        <v>8.6571510557</v>
      </c>
      <c r="AY38" s="940">
        <v>8.9285084034000004</v>
      </c>
      <c r="AZ38" s="478">
        <v>8.1752950000000002</v>
      </c>
      <c r="BA38" s="478">
        <v>8.5018519999999995</v>
      </c>
      <c r="BB38" s="478">
        <v>8.4888549999999992</v>
      </c>
      <c r="BC38" s="478">
        <v>9.2600069999999999</v>
      </c>
      <c r="BD38" s="478">
        <v>9.9896980000000006</v>
      </c>
      <c r="BE38" s="478">
        <v>11.14462</v>
      </c>
      <c r="BF38" s="478">
        <v>11.53434</v>
      </c>
      <c r="BG38" s="478">
        <v>10.039709999999999</v>
      </c>
      <c r="BH38" s="478">
        <v>9.3567839999999993</v>
      </c>
      <c r="BI38" s="478">
        <v>8.6426379999999998</v>
      </c>
      <c r="BJ38" s="478">
        <v>9.0947630000000004</v>
      </c>
      <c r="BK38" s="478">
        <v>9.0106470000000005</v>
      </c>
      <c r="BL38" s="478">
        <v>8.4332820000000002</v>
      </c>
      <c r="BM38" s="478">
        <v>8.765936</v>
      </c>
      <c r="BN38" s="478">
        <v>8.7573310000000006</v>
      </c>
      <c r="BO38" s="478">
        <v>9.5539470000000009</v>
      </c>
      <c r="BP38" s="478">
        <v>10.30932</v>
      </c>
      <c r="BQ38" s="478">
        <v>11.50606</v>
      </c>
      <c r="BR38" s="478">
        <v>11.903510000000001</v>
      </c>
      <c r="BS38" s="478">
        <v>10.352130000000001</v>
      </c>
      <c r="BT38" s="478">
        <v>9.6418280000000003</v>
      </c>
      <c r="BU38" s="478">
        <v>8.9057069999999996</v>
      </c>
      <c r="BV38" s="478">
        <v>9.3735630000000008</v>
      </c>
    </row>
    <row r="39" spans="1:74" ht="11.05" customHeight="1" x14ac:dyDescent="0.2">
      <c r="A39" s="55" t="s">
        <v>619</v>
      </c>
      <c r="B39" s="762" t="s">
        <v>1033</v>
      </c>
      <c r="C39" s="474">
        <v>11.50034812</v>
      </c>
      <c r="D39" s="474">
        <v>10.28932275</v>
      </c>
      <c r="E39" s="474">
        <v>13.796299749999999</v>
      </c>
      <c r="F39" s="474">
        <v>10.08823142</v>
      </c>
      <c r="G39" s="474">
        <v>11.397479969999999</v>
      </c>
      <c r="H39" s="474">
        <v>13.89967719</v>
      </c>
      <c r="I39" s="474">
        <v>14.591042720000001</v>
      </c>
      <c r="J39" s="474">
        <v>14.98495599</v>
      </c>
      <c r="K39" s="474">
        <v>13.64937151</v>
      </c>
      <c r="L39" s="474">
        <v>13.781724690000001</v>
      </c>
      <c r="M39" s="474">
        <v>12.66525129</v>
      </c>
      <c r="N39" s="474">
        <v>13.26402463</v>
      </c>
      <c r="O39" s="474">
        <v>13.07515001</v>
      </c>
      <c r="P39" s="474">
        <v>11.369141470000001</v>
      </c>
      <c r="Q39" s="474">
        <v>13.37288671</v>
      </c>
      <c r="R39" s="474">
        <v>12.58596775</v>
      </c>
      <c r="S39" s="474">
        <v>12.35349581</v>
      </c>
      <c r="T39" s="474">
        <v>13.066198569999999</v>
      </c>
      <c r="U39" s="474">
        <v>14.676134490000001</v>
      </c>
      <c r="V39" s="474">
        <v>15.873616699999999</v>
      </c>
      <c r="W39" s="474">
        <v>14.95385952</v>
      </c>
      <c r="X39" s="474">
        <v>14.16448048</v>
      </c>
      <c r="Y39" s="474">
        <v>12.06706514</v>
      </c>
      <c r="Z39" s="474">
        <v>13.01841134</v>
      </c>
      <c r="AA39" s="474">
        <v>13.910228500000001</v>
      </c>
      <c r="AB39" s="474">
        <v>12.5283497</v>
      </c>
      <c r="AC39" s="474">
        <v>14.232821850000001</v>
      </c>
      <c r="AD39" s="474">
        <v>11.6393004</v>
      </c>
      <c r="AE39" s="474">
        <v>13.37685143</v>
      </c>
      <c r="AF39" s="474">
        <v>13.86261633</v>
      </c>
      <c r="AG39" s="474">
        <v>15.26085181</v>
      </c>
      <c r="AH39" s="474">
        <v>15.71105687</v>
      </c>
      <c r="AI39" s="474">
        <v>14.570243039999999</v>
      </c>
      <c r="AJ39" s="474">
        <v>14.78561989</v>
      </c>
      <c r="AK39" s="474">
        <v>13.046032589999999</v>
      </c>
      <c r="AL39" s="474">
        <v>13.465372609999999</v>
      </c>
      <c r="AM39" s="474">
        <v>13.668032070000001</v>
      </c>
      <c r="AN39" s="474">
        <v>12.29524934</v>
      </c>
      <c r="AO39" s="474">
        <v>12.61411148</v>
      </c>
      <c r="AP39" s="474">
        <v>12.47764516</v>
      </c>
      <c r="AQ39" s="474">
        <v>12.819089099999999</v>
      </c>
      <c r="AR39" s="474">
        <v>13.389717490000001</v>
      </c>
      <c r="AS39" s="474">
        <v>15.22165201</v>
      </c>
      <c r="AT39" s="474">
        <v>15.22980866</v>
      </c>
      <c r="AU39" s="474">
        <v>14.06405359</v>
      </c>
      <c r="AV39" s="474">
        <v>14.54964489</v>
      </c>
      <c r="AW39" s="474">
        <v>12.662611070000001</v>
      </c>
      <c r="AX39" s="474">
        <v>13.571959809000001</v>
      </c>
      <c r="AY39" s="940">
        <v>13.824340449999999</v>
      </c>
      <c r="AZ39" s="478">
        <v>11.883050000000001</v>
      </c>
      <c r="BA39" s="478">
        <v>12.72634</v>
      </c>
      <c r="BB39" s="478">
        <v>12.683579999999999</v>
      </c>
      <c r="BC39" s="478">
        <v>13.03795</v>
      </c>
      <c r="BD39" s="478">
        <v>13.547980000000001</v>
      </c>
      <c r="BE39" s="478">
        <v>15.059200000000001</v>
      </c>
      <c r="BF39" s="478">
        <v>15.3162</v>
      </c>
      <c r="BG39" s="478">
        <v>14.29937</v>
      </c>
      <c r="BH39" s="478">
        <v>14.5952</v>
      </c>
      <c r="BI39" s="478">
        <v>12.56714</v>
      </c>
      <c r="BJ39" s="478">
        <v>13.84986</v>
      </c>
      <c r="BK39" s="478">
        <v>13.793900000000001</v>
      </c>
      <c r="BL39" s="478">
        <v>11.96039</v>
      </c>
      <c r="BM39" s="478">
        <v>12.78947</v>
      </c>
      <c r="BN39" s="478">
        <v>12.71447</v>
      </c>
      <c r="BO39" s="478">
        <v>13.066409999999999</v>
      </c>
      <c r="BP39" s="478">
        <v>13.576560000000001</v>
      </c>
      <c r="BQ39" s="478">
        <v>15.09477</v>
      </c>
      <c r="BR39" s="478">
        <v>15.35534</v>
      </c>
      <c r="BS39" s="478">
        <v>14.332850000000001</v>
      </c>
      <c r="BT39" s="478">
        <v>14.6273</v>
      </c>
      <c r="BU39" s="478">
        <v>12.59308</v>
      </c>
      <c r="BV39" s="478">
        <v>13.879569999999999</v>
      </c>
    </row>
    <row r="40" spans="1:74" ht="11.05" customHeight="1" x14ac:dyDescent="0.2">
      <c r="A40" s="55" t="s">
        <v>620</v>
      </c>
      <c r="B40" s="762" t="s">
        <v>1034</v>
      </c>
      <c r="C40" s="474">
        <v>0.44269892999999999</v>
      </c>
      <c r="D40" s="474">
        <v>0.41257279000000002</v>
      </c>
      <c r="E40" s="474">
        <v>0.45006309999999999</v>
      </c>
      <c r="F40" s="474">
        <v>0.42038437000000001</v>
      </c>
      <c r="G40" s="474">
        <v>0.44035260999999998</v>
      </c>
      <c r="H40" s="474">
        <v>0.43736755999999999</v>
      </c>
      <c r="I40" s="474">
        <v>0.45105693000000002</v>
      </c>
      <c r="J40" s="474">
        <v>0.45684623000000002</v>
      </c>
      <c r="K40" s="474">
        <v>0.44554505</v>
      </c>
      <c r="L40" s="474">
        <v>0.45288745000000002</v>
      </c>
      <c r="M40" s="474">
        <v>0.46202637000000002</v>
      </c>
      <c r="N40" s="474">
        <v>0.47138561000000001</v>
      </c>
      <c r="O40" s="474">
        <v>0.45635778999999999</v>
      </c>
      <c r="P40" s="474">
        <v>0.42484506999999999</v>
      </c>
      <c r="Q40" s="474">
        <v>0.45133456</v>
      </c>
      <c r="R40" s="474">
        <v>0.43277196000000001</v>
      </c>
      <c r="S40" s="474">
        <v>0.44228573999999998</v>
      </c>
      <c r="T40" s="474">
        <v>0.43710710000000003</v>
      </c>
      <c r="U40" s="474">
        <v>0.45243127</v>
      </c>
      <c r="V40" s="474">
        <v>0.46615698999999999</v>
      </c>
      <c r="W40" s="474">
        <v>0.45591883</v>
      </c>
      <c r="X40" s="474">
        <v>0.46771003</v>
      </c>
      <c r="Y40" s="474">
        <v>0.45794741</v>
      </c>
      <c r="Z40" s="474">
        <v>0.46890124</v>
      </c>
      <c r="AA40" s="474">
        <v>0.46012120000000001</v>
      </c>
      <c r="AB40" s="474">
        <v>0.42007849000000003</v>
      </c>
      <c r="AC40" s="474">
        <v>0.45433795999999999</v>
      </c>
      <c r="AD40" s="474">
        <v>0.43952769000000003</v>
      </c>
      <c r="AE40" s="474">
        <v>0.44212075000000001</v>
      </c>
      <c r="AF40" s="474">
        <v>0.43258101999999998</v>
      </c>
      <c r="AG40" s="474">
        <v>0.45479230999999998</v>
      </c>
      <c r="AH40" s="474">
        <v>0.46935523000000001</v>
      </c>
      <c r="AI40" s="474">
        <v>0.44895853000000002</v>
      </c>
      <c r="AJ40" s="474">
        <v>0.46017957999999998</v>
      </c>
      <c r="AK40" s="474">
        <v>0.45565123000000002</v>
      </c>
      <c r="AL40" s="474">
        <v>0.46416300999999999</v>
      </c>
      <c r="AM40" s="474">
        <v>0.45200212000000001</v>
      </c>
      <c r="AN40" s="474">
        <v>0.43511170999999998</v>
      </c>
      <c r="AO40" s="474">
        <v>0.44729488000000001</v>
      </c>
      <c r="AP40" s="474">
        <v>0.42568084</v>
      </c>
      <c r="AQ40" s="474">
        <v>0.4388339</v>
      </c>
      <c r="AR40" s="474">
        <v>0.43220311</v>
      </c>
      <c r="AS40" s="474">
        <v>0.4521578</v>
      </c>
      <c r="AT40" s="474">
        <v>0.46464161999999998</v>
      </c>
      <c r="AU40" s="474">
        <v>0.45718683999999998</v>
      </c>
      <c r="AV40" s="474">
        <v>0.4644701</v>
      </c>
      <c r="AW40" s="474">
        <v>0.45968133</v>
      </c>
      <c r="AX40" s="474">
        <v>0.46896459000000001</v>
      </c>
      <c r="AY40" s="940">
        <v>0.45943612</v>
      </c>
      <c r="AZ40" s="478">
        <v>0.43900660000000002</v>
      </c>
      <c r="BA40" s="478">
        <v>0.45786399999999999</v>
      </c>
      <c r="BB40" s="478">
        <v>0.44356030000000002</v>
      </c>
      <c r="BC40" s="478">
        <v>0.45400879999999999</v>
      </c>
      <c r="BD40" s="478">
        <v>0.44774829999999999</v>
      </c>
      <c r="BE40" s="478">
        <v>0.46812599999999999</v>
      </c>
      <c r="BF40" s="478">
        <v>0.47076879999999999</v>
      </c>
      <c r="BG40" s="478">
        <v>0.46111269999999999</v>
      </c>
      <c r="BH40" s="478">
        <v>0.47086630000000002</v>
      </c>
      <c r="BI40" s="478">
        <v>0.465339</v>
      </c>
      <c r="BJ40" s="478">
        <v>0.47336529999999999</v>
      </c>
      <c r="BK40" s="478">
        <v>0.46285809999999999</v>
      </c>
      <c r="BL40" s="478">
        <v>0.43817020000000001</v>
      </c>
      <c r="BM40" s="478">
        <v>0.4553065</v>
      </c>
      <c r="BN40" s="478">
        <v>0.439834</v>
      </c>
      <c r="BO40" s="478">
        <v>0.44888479999999997</v>
      </c>
      <c r="BP40" s="478">
        <v>0.44200600000000001</v>
      </c>
      <c r="BQ40" s="478">
        <v>0.46122039999999997</v>
      </c>
      <c r="BR40" s="478">
        <v>0.46334550000000002</v>
      </c>
      <c r="BS40" s="478">
        <v>0.45380310000000001</v>
      </c>
      <c r="BT40" s="478">
        <v>0.46329530000000002</v>
      </c>
      <c r="BU40" s="478">
        <v>0.45802799999999999</v>
      </c>
      <c r="BV40" s="478">
        <v>0.46602480000000002</v>
      </c>
    </row>
    <row r="41" spans="1:74" ht="11.05" customHeight="1" x14ac:dyDescent="0.2">
      <c r="A41" s="55"/>
      <c r="B41" s="57"/>
      <c r="C41" s="475"/>
      <c r="D41" s="475"/>
      <c r="E41" s="475"/>
      <c r="F41" s="475"/>
      <c r="G41" s="475"/>
      <c r="H41" s="475"/>
      <c r="I41" s="475"/>
      <c r="J41" s="475"/>
      <c r="K41" s="475"/>
      <c r="L41" s="475"/>
      <c r="M41" s="475"/>
      <c r="N41" s="475"/>
      <c r="O41" s="475"/>
      <c r="P41" s="475"/>
      <c r="Q41" s="475"/>
      <c r="R41" s="475"/>
      <c r="S41" s="475"/>
      <c r="T41" s="475"/>
      <c r="U41" s="475"/>
      <c r="V41" s="475"/>
      <c r="W41" s="475"/>
      <c r="X41" s="475"/>
      <c r="Y41" s="475"/>
      <c r="Z41" s="475"/>
      <c r="AA41" s="475"/>
      <c r="AB41" s="475"/>
      <c r="AC41" s="475"/>
      <c r="AD41" s="475"/>
      <c r="AE41" s="475"/>
      <c r="AF41" s="475"/>
      <c r="AG41" s="475"/>
      <c r="AH41" s="475"/>
      <c r="AI41" s="475"/>
      <c r="AJ41" s="475"/>
      <c r="AK41" s="475"/>
      <c r="AL41" s="475"/>
      <c r="AM41" s="475"/>
      <c r="AN41" s="475"/>
      <c r="AO41" s="475"/>
      <c r="AP41" s="475"/>
      <c r="AQ41" s="475"/>
      <c r="AR41" s="475"/>
      <c r="AS41" s="475"/>
      <c r="AT41" s="475"/>
      <c r="AU41" s="475"/>
      <c r="AV41" s="475"/>
      <c r="AW41" s="475"/>
      <c r="AX41" s="475"/>
      <c r="AY41" s="967"/>
      <c r="AZ41" s="479"/>
      <c r="BA41" s="479"/>
      <c r="BB41" s="479"/>
      <c r="BC41" s="479"/>
      <c r="BD41" s="479"/>
      <c r="BE41" s="479"/>
      <c r="BF41" s="479"/>
      <c r="BG41" s="479"/>
      <c r="BH41" s="479"/>
      <c r="BI41" s="479"/>
      <c r="BJ41" s="479"/>
      <c r="BK41" s="479"/>
      <c r="BL41" s="479"/>
      <c r="BM41" s="479"/>
      <c r="BN41" s="479"/>
      <c r="BO41" s="479"/>
      <c r="BP41" s="479"/>
      <c r="BQ41" s="479"/>
      <c r="BR41" s="479"/>
      <c r="BS41" s="479"/>
      <c r="BT41" s="479"/>
      <c r="BU41" s="479"/>
      <c r="BV41" s="479"/>
    </row>
    <row r="42" spans="1:74" s="58" customFormat="1" ht="11.05" customHeight="1" x14ac:dyDescent="0.2">
      <c r="A42" s="482" t="s">
        <v>632</v>
      </c>
      <c r="B42" s="764" t="s">
        <v>1005</v>
      </c>
      <c r="C42" s="320">
        <v>79.749530280000002</v>
      </c>
      <c r="D42" s="320">
        <v>74.245261900000003</v>
      </c>
      <c r="E42" s="320">
        <v>77.551521989999998</v>
      </c>
      <c r="F42" s="320">
        <v>79.660859070000001</v>
      </c>
      <c r="G42" s="320">
        <v>83.70251055</v>
      </c>
      <c r="H42" s="320">
        <v>86.70160946</v>
      </c>
      <c r="I42" s="320">
        <v>91.052252139999993</v>
      </c>
      <c r="J42" s="320">
        <v>91.576366730000004</v>
      </c>
      <c r="K42" s="320">
        <v>85.817139620000006</v>
      </c>
      <c r="L42" s="320">
        <v>85.355969090000002</v>
      </c>
      <c r="M42" s="320">
        <v>82.545235070000004</v>
      </c>
      <c r="N42" s="320">
        <v>82.6552346</v>
      </c>
      <c r="O42" s="320">
        <v>83.982005900000004</v>
      </c>
      <c r="P42" s="320">
        <v>76.892528760000005</v>
      </c>
      <c r="Q42" s="320">
        <v>83.679089809999994</v>
      </c>
      <c r="R42" s="320">
        <v>82.422106670000005</v>
      </c>
      <c r="S42" s="320">
        <v>86.089694059999999</v>
      </c>
      <c r="T42" s="320">
        <v>88.715713239999999</v>
      </c>
      <c r="U42" s="320">
        <v>90.419842950000003</v>
      </c>
      <c r="V42" s="320">
        <v>93.143141189999994</v>
      </c>
      <c r="W42" s="320">
        <v>86.549522679999995</v>
      </c>
      <c r="X42" s="320">
        <v>85.017015029999996</v>
      </c>
      <c r="Y42" s="320">
        <v>81.701399429999995</v>
      </c>
      <c r="Z42" s="320">
        <v>81.851926710000001</v>
      </c>
      <c r="AA42" s="320">
        <v>80.407960110000005</v>
      </c>
      <c r="AB42" s="320">
        <v>76.449236850000005</v>
      </c>
      <c r="AC42" s="320">
        <v>82.817079179999993</v>
      </c>
      <c r="AD42" s="320">
        <v>80.011062550000005</v>
      </c>
      <c r="AE42" s="320">
        <v>84.70357577</v>
      </c>
      <c r="AF42" s="320">
        <v>86.193146010000007</v>
      </c>
      <c r="AG42" s="320">
        <v>90.526453549999999</v>
      </c>
      <c r="AH42" s="320">
        <v>92.008705259999999</v>
      </c>
      <c r="AI42" s="320">
        <v>86.472080500000004</v>
      </c>
      <c r="AJ42" s="320">
        <v>85.978380979999997</v>
      </c>
      <c r="AK42" s="320">
        <v>82.036277740000003</v>
      </c>
      <c r="AL42" s="320">
        <v>81.651676019999996</v>
      </c>
      <c r="AM42" s="320">
        <v>83.099039149999996</v>
      </c>
      <c r="AN42" s="320">
        <v>78.345285860000004</v>
      </c>
      <c r="AO42" s="320">
        <v>82.979711929999993</v>
      </c>
      <c r="AP42" s="320">
        <v>81.880938880000002</v>
      </c>
      <c r="AQ42" s="320">
        <v>87.532809119999996</v>
      </c>
      <c r="AR42" s="320">
        <v>87.650806889999998</v>
      </c>
      <c r="AS42" s="320">
        <v>91.159912489999996</v>
      </c>
      <c r="AT42" s="320">
        <v>92.969028469999998</v>
      </c>
      <c r="AU42" s="320">
        <v>87.127332240000001</v>
      </c>
      <c r="AV42" s="320">
        <v>87.870749869999997</v>
      </c>
      <c r="AW42" s="320">
        <v>83.405208630000004</v>
      </c>
      <c r="AX42" s="320">
        <v>85.362876464999999</v>
      </c>
      <c r="AY42" s="965">
        <v>86.182301574999997</v>
      </c>
      <c r="AZ42" s="484">
        <v>77.431280000000001</v>
      </c>
      <c r="BA42" s="484">
        <v>84.793139999999994</v>
      </c>
      <c r="BB42" s="484">
        <v>84.273870000000002</v>
      </c>
      <c r="BC42" s="484">
        <v>89.570310000000006</v>
      </c>
      <c r="BD42" s="484">
        <v>89.443259999999995</v>
      </c>
      <c r="BE42" s="484">
        <v>93.281940000000006</v>
      </c>
      <c r="BF42" s="484">
        <v>95.375320000000002</v>
      </c>
      <c r="BG42" s="484">
        <v>89.364140000000006</v>
      </c>
      <c r="BH42" s="484">
        <v>90.544079999999994</v>
      </c>
      <c r="BI42" s="484">
        <v>85.875200000000007</v>
      </c>
      <c r="BJ42" s="484">
        <v>87.615470000000002</v>
      </c>
      <c r="BK42" s="484">
        <v>88.362930000000006</v>
      </c>
      <c r="BL42" s="484">
        <v>79.392979999999994</v>
      </c>
      <c r="BM42" s="484">
        <v>87.218170000000001</v>
      </c>
      <c r="BN42" s="484">
        <v>87.341620000000006</v>
      </c>
      <c r="BO42" s="484">
        <v>93.045640000000006</v>
      </c>
      <c r="BP42" s="484">
        <v>92.857169999999996</v>
      </c>
      <c r="BQ42" s="484">
        <v>96.374549999999999</v>
      </c>
      <c r="BR42" s="484">
        <v>98.444209999999998</v>
      </c>
      <c r="BS42" s="484">
        <v>92.126540000000006</v>
      </c>
      <c r="BT42" s="484">
        <v>93.217429999999993</v>
      </c>
      <c r="BU42" s="484">
        <v>88.161580000000001</v>
      </c>
      <c r="BV42" s="484">
        <v>89.956249999999997</v>
      </c>
    </row>
    <row r="43" spans="1:74" ht="11.05" customHeight="1" x14ac:dyDescent="0.2">
      <c r="A43" s="55" t="s">
        <v>622</v>
      </c>
      <c r="B43" s="762" t="s">
        <v>1025</v>
      </c>
      <c r="C43" s="474">
        <v>1.2707177999999999</v>
      </c>
      <c r="D43" s="474">
        <v>1.19462069</v>
      </c>
      <c r="E43" s="474">
        <v>1.27055798</v>
      </c>
      <c r="F43" s="474">
        <v>1.23856597</v>
      </c>
      <c r="G43" s="474">
        <v>1.3488848600000001</v>
      </c>
      <c r="H43" s="474">
        <v>1.37074169</v>
      </c>
      <c r="I43" s="474">
        <v>1.36298549</v>
      </c>
      <c r="J43" s="474">
        <v>1.43965207</v>
      </c>
      <c r="K43" s="474">
        <v>1.3275830399999999</v>
      </c>
      <c r="L43" s="474">
        <v>1.3010387800000001</v>
      </c>
      <c r="M43" s="474">
        <v>1.2763163900000001</v>
      </c>
      <c r="N43" s="474">
        <v>1.2604153</v>
      </c>
      <c r="O43" s="474">
        <v>1.2885193800000001</v>
      </c>
      <c r="P43" s="474">
        <v>1.2386072800000001</v>
      </c>
      <c r="Q43" s="474">
        <v>1.3240743100000001</v>
      </c>
      <c r="R43" s="474">
        <v>1.2658749899999999</v>
      </c>
      <c r="S43" s="474">
        <v>1.3074048700000001</v>
      </c>
      <c r="T43" s="474">
        <v>1.2986152500000001</v>
      </c>
      <c r="U43" s="474">
        <v>1.3936588299999999</v>
      </c>
      <c r="V43" s="474">
        <v>1.4034131999999999</v>
      </c>
      <c r="W43" s="474">
        <v>1.2772920000000001</v>
      </c>
      <c r="X43" s="474">
        <v>1.2814766</v>
      </c>
      <c r="Y43" s="474">
        <v>1.2651568500000001</v>
      </c>
      <c r="Z43" s="474">
        <v>1.2572344900000001</v>
      </c>
      <c r="AA43" s="474">
        <v>1.2245432700000001</v>
      </c>
      <c r="AB43" s="474">
        <v>1.2354555</v>
      </c>
      <c r="AC43" s="474">
        <v>1.21419027</v>
      </c>
      <c r="AD43" s="474">
        <v>1.18663371</v>
      </c>
      <c r="AE43" s="474">
        <v>1.22915799</v>
      </c>
      <c r="AF43" s="474">
        <v>1.29057687</v>
      </c>
      <c r="AG43" s="474">
        <v>1.36136225</v>
      </c>
      <c r="AH43" s="474">
        <v>1.30778057</v>
      </c>
      <c r="AI43" s="474">
        <v>1.2609560099999999</v>
      </c>
      <c r="AJ43" s="474">
        <v>1.25298854</v>
      </c>
      <c r="AK43" s="474">
        <v>1.2081823700000001</v>
      </c>
      <c r="AL43" s="474">
        <v>1.1376617099999999</v>
      </c>
      <c r="AM43" s="474">
        <v>1.20023094</v>
      </c>
      <c r="AN43" s="474">
        <v>1.13584598</v>
      </c>
      <c r="AO43" s="474">
        <v>1.1451704700000001</v>
      </c>
      <c r="AP43" s="474">
        <v>1.11729294</v>
      </c>
      <c r="AQ43" s="474">
        <v>1.2075233400000001</v>
      </c>
      <c r="AR43" s="474">
        <v>1.27248849</v>
      </c>
      <c r="AS43" s="474">
        <v>1.3032380299999999</v>
      </c>
      <c r="AT43" s="474">
        <v>1.3345324999999999</v>
      </c>
      <c r="AU43" s="474">
        <v>1.21849246</v>
      </c>
      <c r="AV43" s="474">
        <v>1.2129800799999999</v>
      </c>
      <c r="AW43" s="474">
        <v>1.1764339800000001</v>
      </c>
      <c r="AX43" s="474">
        <v>1.1553779427999999</v>
      </c>
      <c r="AY43" s="940">
        <v>1.1959563201000001</v>
      </c>
      <c r="AZ43" s="478">
        <v>1.0745180000000001</v>
      </c>
      <c r="BA43" s="478">
        <v>1.1209560000000001</v>
      </c>
      <c r="BB43" s="478">
        <v>1.099704</v>
      </c>
      <c r="BC43" s="478">
        <v>1.183327</v>
      </c>
      <c r="BD43" s="478">
        <v>1.2558119999999999</v>
      </c>
      <c r="BE43" s="478">
        <v>1.292554</v>
      </c>
      <c r="BF43" s="478">
        <v>1.320613</v>
      </c>
      <c r="BG43" s="478">
        <v>1.2066490000000001</v>
      </c>
      <c r="BH43" s="478">
        <v>1.2081310000000001</v>
      </c>
      <c r="BI43" s="478">
        <v>1.1679569999999999</v>
      </c>
      <c r="BJ43" s="478">
        <v>1.1476980000000001</v>
      </c>
      <c r="BK43" s="478">
        <v>1.183657</v>
      </c>
      <c r="BL43" s="478">
        <v>1.0641910000000001</v>
      </c>
      <c r="BM43" s="478">
        <v>1.112304</v>
      </c>
      <c r="BN43" s="478">
        <v>1.0988659999999999</v>
      </c>
      <c r="BO43" s="478">
        <v>1.1843999999999999</v>
      </c>
      <c r="BP43" s="478">
        <v>1.2571600000000001</v>
      </c>
      <c r="BQ43" s="478">
        <v>1.288864</v>
      </c>
      <c r="BR43" s="478">
        <v>1.3150999999999999</v>
      </c>
      <c r="BS43" s="478">
        <v>1.2002619999999999</v>
      </c>
      <c r="BT43" s="478">
        <v>1.2002550000000001</v>
      </c>
      <c r="BU43" s="478">
        <v>1.1597329999999999</v>
      </c>
      <c r="BV43" s="478">
        <v>1.139632</v>
      </c>
    </row>
    <row r="44" spans="1:74" ht="11.05" customHeight="1" x14ac:dyDescent="0.2">
      <c r="A44" s="55" t="s">
        <v>623</v>
      </c>
      <c r="B44" s="763" t="s">
        <v>1026</v>
      </c>
      <c r="C44" s="474">
        <v>5.9388430400000001</v>
      </c>
      <c r="D44" s="474">
        <v>5.80891248</v>
      </c>
      <c r="E44" s="474">
        <v>5.9691867099999998</v>
      </c>
      <c r="F44" s="474">
        <v>5.8731419599999999</v>
      </c>
      <c r="G44" s="474">
        <v>6.0822298200000002</v>
      </c>
      <c r="H44" s="474">
        <v>6.0708487800000004</v>
      </c>
      <c r="I44" s="474">
        <v>6.4879721999999997</v>
      </c>
      <c r="J44" s="474">
        <v>6.6471901999999998</v>
      </c>
      <c r="K44" s="474">
        <v>6.3842033899999997</v>
      </c>
      <c r="L44" s="474">
        <v>6.1767455800000004</v>
      </c>
      <c r="M44" s="474">
        <v>5.8952581400000001</v>
      </c>
      <c r="N44" s="474">
        <v>6.1498087400000001</v>
      </c>
      <c r="O44" s="474">
        <v>6.2810453700000002</v>
      </c>
      <c r="P44" s="474">
        <v>5.7578296599999996</v>
      </c>
      <c r="Q44" s="474">
        <v>5.5691309899999997</v>
      </c>
      <c r="R44" s="474">
        <v>6.0455117899999999</v>
      </c>
      <c r="S44" s="474">
        <v>5.8659771999999997</v>
      </c>
      <c r="T44" s="474">
        <v>6.4537142100000002</v>
      </c>
      <c r="U44" s="474">
        <v>6.5240079199999998</v>
      </c>
      <c r="V44" s="474">
        <v>6.6204790100000004</v>
      </c>
      <c r="W44" s="474">
        <v>6.3969541000000003</v>
      </c>
      <c r="X44" s="474">
        <v>6.1801906600000001</v>
      </c>
      <c r="Y44" s="474">
        <v>5.9477271299999996</v>
      </c>
      <c r="Z44" s="474">
        <v>6.1718239600000002</v>
      </c>
      <c r="AA44" s="474">
        <v>6.0361988100000001</v>
      </c>
      <c r="AB44" s="474">
        <v>5.5237999799999997</v>
      </c>
      <c r="AC44" s="474">
        <v>5.8876043400000002</v>
      </c>
      <c r="AD44" s="474">
        <v>5.82221002</v>
      </c>
      <c r="AE44" s="474">
        <v>5.9264992000000003</v>
      </c>
      <c r="AF44" s="474">
        <v>5.9739679900000002</v>
      </c>
      <c r="AG44" s="474">
        <v>6.4297621300000003</v>
      </c>
      <c r="AH44" s="474">
        <v>6.4083787000000001</v>
      </c>
      <c r="AI44" s="474">
        <v>6.1745757000000001</v>
      </c>
      <c r="AJ44" s="474">
        <v>5.9290577300000002</v>
      </c>
      <c r="AK44" s="474">
        <v>5.6904792200000003</v>
      </c>
      <c r="AL44" s="474">
        <v>5.7416581999999998</v>
      </c>
      <c r="AM44" s="474">
        <v>6.1392860300000001</v>
      </c>
      <c r="AN44" s="474">
        <v>5.1642073499999999</v>
      </c>
      <c r="AO44" s="474">
        <v>6.0246052700000003</v>
      </c>
      <c r="AP44" s="474">
        <v>5.9493182500000001</v>
      </c>
      <c r="AQ44" s="474">
        <v>6.10497742</v>
      </c>
      <c r="AR44" s="474">
        <v>5.8296347500000003</v>
      </c>
      <c r="AS44" s="474">
        <v>6.3119167300000001</v>
      </c>
      <c r="AT44" s="474">
        <v>6.1826813999999999</v>
      </c>
      <c r="AU44" s="474">
        <v>6.0688514600000003</v>
      </c>
      <c r="AV44" s="474">
        <v>5.8835793399999998</v>
      </c>
      <c r="AW44" s="474">
        <v>5.5904800799999999</v>
      </c>
      <c r="AX44" s="474">
        <v>5.8914974526000004</v>
      </c>
      <c r="AY44" s="940">
        <v>6.2472770756999996</v>
      </c>
      <c r="AZ44" s="478">
        <v>5.0218730000000003</v>
      </c>
      <c r="BA44" s="478">
        <v>6.0543560000000003</v>
      </c>
      <c r="BB44" s="478">
        <v>6.0018250000000002</v>
      </c>
      <c r="BC44" s="478">
        <v>6.1409450000000003</v>
      </c>
      <c r="BD44" s="478">
        <v>5.8768700000000003</v>
      </c>
      <c r="BE44" s="478">
        <v>6.3600640000000004</v>
      </c>
      <c r="BF44" s="478">
        <v>6.2877830000000001</v>
      </c>
      <c r="BG44" s="478">
        <v>6.1865579999999998</v>
      </c>
      <c r="BH44" s="478">
        <v>5.9920859999999996</v>
      </c>
      <c r="BI44" s="478">
        <v>5.6796480000000003</v>
      </c>
      <c r="BJ44" s="478">
        <v>5.9903230000000001</v>
      </c>
      <c r="BK44" s="478">
        <v>6.3363709999999998</v>
      </c>
      <c r="BL44" s="478">
        <v>5.097232</v>
      </c>
      <c r="BM44" s="478">
        <v>6.1531989999999999</v>
      </c>
      <c r="BN44" s="478">
        <v>6.1271950000000004</v>
      </c>
      <c r="BO44" s="478">
        <v>6.2753199999999998</v>
      </c>
      <c r="BP44" s="478">
        <v>6.0052349999999999</v>
      </c>
      <c r="BQ44" s="478">
        <v>6.4825850000000003</v>
      </c>
      <c r="BR44" s="478">
        <v>6.4034750000000003</v>
      </c>
      <c r="BS44" s="478">
        <v>6.2951730000000001</v>
      </c>
      <c r="BT44" s="478">
        <v>6.0919720000000002</v>
      </c>
      <c r="BU44" s="478">
        <v>5.7723769999999996</v>
      </c>
      <c r="BV44" s="478">
        <v>6.0876720000000004</v>
      </c>
    </row>
    <row r="45" spans="1:74" ht="11.05" customHeight="1" x14ac:dyDescent="0.2">
      <c r="A45" s="55" t="s">
        <v>624</v>
      </c>
      <c r="B45" s="762" t="s">
        <v>1027</v>
      </c>
      <c r="C45" s="474">
        <v>14.87637206</v>
      </c>
      <c r="D45" s="474">
        <v>14.306534510000001</v>
      </c>
      <c r="E45" s="474">
        <v>15.145498419999999</v>
      </c>
      <c r="F45" s="474">
        <v>14.69592415</v>
      </c>
      <c r="G45" s="474">
        <v>15.631168260000001</v>
      </c>
      <c r="H45" s="474">
        <v>15.8531368</v>
      </c>
      <c r="I45" s="474">
        <v>16.250034159999998</v>
      </c>
      <c r="J45" s="474">
        <v>16.724516739999999</v>
      </c>
      <c r="K45" s="474">
        <v>15.471558720000001</v>
      </c>
      <c r="L45" s="474">
        <v>15.56855199</v>
      </c>
      <c r="M45" s="474">
        <v>15.184928940000001</v>
      </c>
      <c r="N45" s="474">
        <v>15.025294260000001</v>
      </c>
      <c r="O45" s="474">
        <v>15.581177690000001</v>
      </c>
      <c r="P45" s="474">
        <v>14.416944389999999</v>
      </c>
      <c r="Q45" s="474">
        <v>15.80682133</v>
      </c>
      <c r="R45" s="474">
        <v>14.978237780000001</v>
      </c>
      <c r="S45" s="474">
        <v>15.630616460000001</v>
      </c>
      <c r="T45" s="474">
        <v>16.23831212</v>
      </c>
      <c r="U45" s="474">
        <v>16.191056379999999</v>
      </c>
      <c r="V45" s="474">
        <v>16.838527200000001</v>
      </c>
      <c r="W45" s="474">
        <v>15.56805151</v>
      </c>
      <c r="X45" s="474">
        <v>15.2646915</v>
      </c>
      <c r="Y45" s="474">
        <v>14.771229399999999</v>
      </c>
      <c r="Z45" s="474">
        <v>15.120247259999999</v>
      </c>
      <c r="AA45" s="474">
        <v>15.19261492</v>
      </c>
      <c r="AB45" s="474">
        <v>14.1205905</v>
      </c>
      <c r="AC45" s="474">
        <v>15.637006469999999</v>
      </c>
      <c r="AD45" s="474">
        <v>14.678866579999999</v>
      </c>
      <c r="AE45" s="474">
        <v>15.439158819999999</v>
      </c>
      <c r="AF45" s="474">
        <v>15.76022358</v>
      </c>
      <c r="AG45" s="474">
        <v>16.510392679999999</v>
      </c>
      <c r="AH45" s="474">
        <v>16.47244276</v>
      </c>
      <c r="AI45" s="474">
        <v>15.383002250000001</v>
      </c>
      <c r="AJ45" s="474">
        <v>15.47278558</v>
      </c>
      <c r="AK45" s="474">
        <v>15.10528074</v>
      </c>
      <c r="AL45" s="474">
        <v>14.91591423</v>
      </c>
      <c r="AM45" s="474">
        <v>15.28771162</v>
      </c>
      <c r="AN45" s="474">
        <v>14.66053737</v>
      </c>
      <c r="AO45" s="474">
        <v>15.900572670000001</v>
      </c>
      <c r="AP45" s="474">
        <v>15.00588099</v>
      </c>
      <c r="AQ45" s="474">
        <v>15.993596330000001</v>
      </c>
      <c r="AR45" s="474">
        <v>15.80013478</v>
      </c>
      <c r="AS45" s="474">
        <v>16.269207130000002</v>
      </c>
      <c r="AT45" s="474">
        <v>16.73103386</v>
      </c>
      <c r="AU45" s="474">
        <v>15.66392909</v>
      </c>
      <c r="AV45" s="474">
        <v>15.36100242</v>
      </c>
      <c r="AW45" s="474">
        <v>15.486911510000001</v>
      </c>
      <c r="AX45" s="474">
        <v>15.336758649</v>
      </c>
      <c r="AY45" s="940">
        <v>15.431609349</v>
      </c>
      <c r="AZ45" s="478">
        <v>14.12467</v>
      </c>
      <c r="BA45" s="478">
        <v>15.855420000000001</v>
      </c>
      <c r="BB45" s="478">
        <v>15.109439999999999</v>
      </c>
      <c r="BC45" s="478">
        <v>15.9648</v>
      </c>
      <c r="BD45" s="478">
        <v>15.84503</v>
      </c>
      <c r="BE45" s="478">
        <v>16.468399999999999</v>
      </c>
      <c r="BF45" s="478">
        <v>16.880870000000002</v>
      </c>
      <c r="BG45" s="478">
        <v>15.82732</v>
      </c>
      <c r="BH45" s="478">
        <v>15.672689999999999</v>
      </c>
      <c r="BI45" s="478">
        <v>15.796620000000001</v>
      </c>
      <c r="BJ45" s="478">
        <v>15.64784</v>
      </c>
      <c r="BK45" s="478">
        <v>15.643140000000001</v>
      </c>
      <c r="BL45" s="478">
        <v>14.332129999999999</v>
      </c>
      <c r="BM45" s="478">
        <v>16.136970000000002</v>
      </c>
      <c r="BN45" s="478">
        <v>15.55761</v>
      </c>
      <c r="BO45" s="478">
        <v>16.478639999999999</v>
      </c>
      <c r="BP45" s="478">
        <v>16.351430000000001</v>
      </c>
      <c r="BQ45" s="478">
        <v>16.877590000000001</v>
      </c>
      <c r="BR45" s="478">
        <v>17.257940000000001</v>
      </c>
      <c r="BS45" s="478">
        <v>16.14847</v>
      </c>
      <c r="BT45" s="478">
        <v>15.956670000000001</v>
      </c>
      <c r="BU45" s="478">
        <v>16.070530000000002</v>
      </c>
      <c r="BV45" s="478">
        <v>15.920170000000001</v>
      </c>
    </row>
    <row r="46" spans="1:74" ht="11.05" customHeight="1" x14ac:dyDescent="0.2">
      <c r="A46" s="55" t="s">
        <v>625</v>
      </c>
      <c r="B46" s="762" t="s">
        <v>1028</v>
      </c>
      <c r="C46" s="474">
        <v>7.7816465399999997</v>
      </c>
      <c r="D46" s="474">
        <v>7.5281582299999998</v>
      </c>
      <c r="E46" s="474">
        <v>7.8833601499999997</v>
      </c>
      <c r="F46" s="474">
        <v>7.7851245999999996</v>
      </c>
      <c r="G46" s="474">
        <v>8.17427627</v>
      </c>
      <c r="H46" s="474">
        <v>8.4791300599999992</v>
      </c>
      <c r="I46" s="474">
        <v>8.8621135899999999</v>
      </c>
      <c r="J46" s="474">
        <v>9.0545719200000008</v>
      </c>
      <c r="K46" s="474">
        <v>8.3337585700000005</v>
      </c>
      <c r="L46" s="474">
        <v>8.3502142700000004</v>
      </c>
      <c r="M46" s="474">
        <v>8.2838686799999994</v>
      </c>
      <c r="N46" s="474">
        <v>8.2304111300000002</v>
      </c>
      <c r="O46" s="474">
        <v>8.0868715400000006</v>
      </c>
      <c r="P46" s="474">
        <v>7.6471938699999997</v>
      </c>
      <c r="Q46" s="474">
        <v>8.3867626800000004</v>
      </c>
      <c r="R46" s="474">
        <v>7.8365171199999999</v>
      </c>
      <c r="S46" s="474">
        <v>8.3809428100000005</v>
      </c>
      <c r="T46" s="474">
        <v>8.5015391400000002</v>
      </c>
      <c r="U46" s="474">
        <v>9.0159597500000004</v>
      </c>
      <c r="V46" s="474">
        <v>9.0854867800000001</v>
      </c>
      <c r="W46" s="474">
        <v>8.6011590699999996</v>
      </c>
      <c r="X46" s="474">
        <v>8.4442468599999998</v>
      </c>
      <c r="Y46" s="474">
        <v>8.3578886099999998</v>
      </c>
      <c r="Z46" s="474">
        <v>8.0051788399999992</v>
      </c>
      <c r="AA46" s="474">
        <v>7.9829290400000001</v>
      </c>
      <c r="AB46" s="474">
        <v>7.4341443900000002</v>
      </c>
      <c r="AC46" s="474">
        <v>8.0207247499999994</v>
      </c>
      <c r="AD46" s="474">
        <v>7.8202304299999996</v>
      </c>
      <c r="AE46" s="474">
        <v>8.3502445999999999</v>
      </c>
      <c r="AF46" s="474">
        <v>8.4535652799999994</v>
      </c>
      <c r="AG46" s="474">
        <v>8.8020945400000006</v>
      </c>
      <c r="AH46" s="474">
        <v>9.1619100899999992</v>
      </c>
      <c r="AI46" s="474">
        <v>8.3725442500000007</v>
      </c>
      <c r="AJ46" s="474">
        <v>8.4643590999999994</v>
      </c>
      <c r="AK46" s="474">
        <v>8.1740730500000005</v>
      </c>
      <c r="AL46" s="474">
        <v>8.2116185900000005</v>
      </c>
      <c r="AM46" s="474">
        <v>8.3130115599999996</v>
      </c>
      <c r="AN46" s="474">
        <v>7.8986331500000002</v>
      </c>
      <c r="AO46" s="474">
        <v>8.4956170800000006</v>
      </c>
      <c r="AP46" s="474">
        <v>8.2392544599999997</v>
      </c>
      <c r="AQ46" s="474">
        <v>8.4843527000000005</v>
      </c>
      <c r="AR46" s="474">
        <v>8.4493065099999995</v>
      </c>
      <c r="AS46" s="474">
        <v>8.9597765900000006</v>
      </c>
      <c r="AT46" s="474">
        <v>9.0581751500000003</v>
      </c>
      <c r="AU46" s="474">
        <v>8.59194952</v>
      </c>
      <c r="AV46" s="474">
        <v>8.4594849700000001</v>
      </c>
      <c r="AW46" s="474">
        <v>8.2465320900000005</v>
      </c>
      <c r="AX46" s="474">
        <v>8.3891344079000003</v>
      </c>
      <c r="AY46" s="940">
        <v>8.3450061547000001</v>
      </c>
      <c r="AZ46" s="478">
        <v>7.7578269999999998</v>
      </c>
      <c r="BA46" s="478">
        <v>8.6692110000000007</v>
      </c>
      <c r="BB46" s="478">
        <v>8.4824789999999997</v>
      </c>
      <c r="BC46" s="478">
        <v>8.6879469999999994</v>
      </c>
      <c r="BD46" s="478">
        <v>8.6864000000000008</v>
      </c>
      <c r="BE46" s="478">
        <v>9.2665500000000005</v>
      </c>
      <c r="BF46" s="478">
        <v>9.3508479999999992</v>
      </c>
      <c r="BG46" s="478">
        <v>8.8950320000000005</v>
      </c>
      <c r="BH46" s="478">
        <v>8.796583</v>
      </c>
      <c r="BI46" s="478">
        <v>8.5683539999999994</v>
      </c>
      <c r="BJ46" s="478">
        <v>8.7189139999999998</v>
      </c>
      <c r="BK46" s="478">
        <v>8.6099870000000003</v>
      </c>
      <c r="BL46" s="478">
        <v>8.0093019999999999</v>
      </c>
      <c r="BM46" s="478">
        <v>8.9731229999999993</v>
      </c>
      <c r="BN46" s="478">
        <v>8.8664620000000003</v>
      </c>
      <c r="BO46" s="478">
        <v>9.0985169999999993</v>
      </c>
      <c r="BP46" s="478">
        <v>9.0931610000000003</v>
      </c>
      <c r="BQ46" s="478">
        <v>9.6420130000000004</v>
      </c>
      <c r="BR46" s="478">
        <v>9.7063629999999996</v>
      </c>
      <c r="BS46" s="478">
        <v>9.2161030000000004</v>
      </c>
      <c r="BT46" s="478">
        <v>9.0966419999999992</v>
      </c>
      <c r="BU46" s="478">
        <v>8.8546420000000001</v>
      </c>
      <c r="BV46" s="478">
        <v>9.0096869999999996</v>
      </c>
    </row>
    <row r="47" spans="1:74" ht="11.05" customHeight="1" x14ac:dyDescent="0.2">
      <c r="A47" s="55" t="s">
        <v>626</v>
      </c>
      <c r="B47" s="762" t="s">
        <v>1029</v>
      </c>
      <c r="C47" s="474">
        <v>11.39719416</v>
      </c>
      <c r="D47" s="474">
        <v>11.012192560000001</v>
      </c>
      <c r="E47" s="474">
        <v>11.160738800000001</v>
      </c>
      <c r="F47" s="474">
        <v>11.468491</v>
      </c>
      <c r="G47" s="474">
        <v>12.08665684</v>
      </c>
      <c r="H47" s="474">
        <v>12.50998893</v>
      </c>
      <c r="I47" s="474">
        <v>13.21390603</v>
      </c>
      <c r="J47" s="474">
        <v>13.1808312</v>
      </c>
      <c r="K47" s="474">
        <v>12.001140510000001</v>
      </c>
      <c r="L47" s="474">
        <v>12.4544382</v>
      </c>
      <c r="M47" s="474">
        <v>12.14847308</v>
      </c>
      <c r="N47" s="474">
        <v>11.69496584</v>
      </c>
      <c r="O47" s="474">
        <v>12.5264036</v>
      </c>
      <c r="P47" s="474">
        <v>10.743742360000001</v>
      </c>
      <c r="Q47" s="474">
        <v>11.88918685</v>
      </c>
      <c r="R47" s="474">
        <v>11.47418165</v>
      </c>
      <c r="S47" s="474">
        <v>12.23493401</v>
      </c>
      <c r="T47" s="474">
        <v>12.085696370000001</v>
      </c>
      <c r="U47" s="474">
        <v>12.79270256</v>
      </c>
      <c r="V47" s="474">
        <v>12.649111469999999</v>
      </c>
      <c r="W47" s="474">
        <v>11.68760075</v>
      </c>
      <c r="X47" s="474">
        <v>11.98412944</v>
      </c>
      <c r="Y47" s="474">
        <v>11.65791896</v>
      </c>
      <c r="Z47" s="474">
        <v>11.229811099999999</v>
      </c>
      <c r="AA47" s="474">
        <v>10.726539219999999</v>
      </c>
      <c r="AB47" s="474">
        <v>10.5303006</v>
      </c>
      <c r="AC47" s="474">
        <v>11.67440188</v>
      </c>
      <c r="AD47" s="474">
        <v>10.82080483</v>
      </c>
      <c r="AE47" s="474">
        <v>11.967163299999999</v>
      </c>
      <c r="AF47" s="474">
        <v>11.790380900000001</v>
      </c>
      <c r="AG47" s="474">
        <v>12.06287152</v>
      </c>
      <c r="AH47" s="474">
        <v>12.26033337</v>
      </c>
      <c r="AI47" s="474">
        <v>11.35447658</v>
      </c>
      <c r="AJ47" s="474">
        <v>11.715254420000001</v>
      </c>
      <c r="AK47" s="474">
        <v>10.997459790000001</v>
      </c>
      <c r="AL47" s="474">
        <v>10.7025217</v>
      </c>
      <c r="AM47" s="474">
        <v>11.299226859999999</v>
      </c>
      <c r="AN47" s="474">
        <v>10.709587880000001</v>
      </c>
      <c r="AO47" s="474">
        <v>11.568226920000001</v>
      </c>
      <c r="AP47" s="474">
        <v>11.397901409999999</v>
      </c>
      <c r="AQ47" s="474">
        <v>12.115213000000001</v>
      </c>
      <c r="AR47" s="474">
        <v>11.858574819999999</v>
      </c>
      <c r="AS47" s="474">
        <v>12.28377922</v>
      </c>
      <c r="AT47" s="474">
        <v>12.56755675</v>
      </c>
      <c r="AU47" s="474">
        <v>11.31482111</v>
      </c>
      <c r="AV47" s="474">
        <v>11.81967622</v>
      </c>
      <c r="AW47" s="474">
        <v>11.15617426</v>
      </c>
      <c r="AX47" s="474">
        <v>10.986551711000001</v>
      </c>
      <c r="AY47" s="940">
        <v>11.502890176999999</v>
      </c>
      <c r="AZ47" s="478">
        <v>10.361359999999999</v>
      </c>
      <c r="BA47" s="478">
        <v>11.599970000000001</v>
      </c>
      <c r="BB47" s="478">
        <v>11.532539999999999</v>
      </c>
      <c r="BC47" s="478">
        <v>12.21551</v>
      </c>
      <c r="BD47" s="478">
        <v>11.95994</v>
      </c>
      <c r="BE47" s="478">
        <v>12.477969999999999</v>
      </c>
      <c r="BF47" s="478">
        <v>12.74592</v>
      </c>
      <c r="BG47" s="478">
        <v>11.499000000000001</v>
      </c>
      <c r="BH47" s="478">
        <v>12.085929999999999</v>
      </c>
      <c r="BI47" s="478">
        <v>11.392150000000001</v>
      </c>
      <c r="BJ47" s="478">
        <v>11.228389999999999</v>
      </c>
      <c r="BK47" s="478">
        <v>11.74499</v>
      </c>
      <c r="BL47" s="478">
        <v>10.556139999999999</v>
      </c>
      <c r="BM47" s="478">
        <v>11.843909999999999</v>
      </c>
      <c r="BN47" s="478">
        <v>11.86558</v>
      </c>
      <c r="BO47" s="478">
        <v>12.587289999999999</v>
      </c>
      <c r="BP47" s="478">
        <v>12.31775</v>
      </c>
      <c r="BQ47" s="478">
        <v>12.7897</v>
      </c>
      <c r="BR47" s="478">
        <v>13.04222</v>
      </c>
      <c r="BS47" s="478">
        <v>11.746320000000001</v>
      </c>
      <c r="BT47" s="478">
        <v>12.327310000000001</v>
      </c>
      <c r="BU47" s="478">
        <v>11.61214</v>
      </c>
      <c r="BV47" s="478">
        <v>11.446669999999999</v>
      </c>
    </row>
    <row r="48" spans="1:74" ht="11.05" customHeight="1" x14ac:dyDescent="0.2">
      <c r="A48" s="55" t="s">
        <v>627</v>
      </c>
      <c r="B48" s="762" t="s">
        <v>1030</v>
      </c>
      <c r="C48" s="474">
        <v>8.0620034100000009</v>
      </c>
      <c r="D48" s="474">
        <v>7.4577923699999999</v>
      </c>
      <c r="E48" s="474">
        <v>8.0859169200000007</v>
      </c>
      <c r="F48" s="474">
        <v>7.9946001500000001</v>
      </c>
      <c r="G48" s="474">
        <v>8.3566014000000006</v>
      </c>
      <c r="H48" s="474">
        <v>8.4768103799999999</v>
      </c>
      <c r="I48" s="474">
        <v>8.6770994399999992</v>
      </c>
      <c r="J48" s="474">
        <v>8.8706883399999992</v>
      </c>
      <c r="K48" s="474">
        <v>8.3887648400000003</v>
      </c>
      <c r="L48" s="474">
        <v>8.4766255200000007</v>
      </c>
      <c r="M48" s="474">
        <v>8.1623163400000003</v>
      </c>
      <c r="N48" s="474">
        <v>8.22975295</v>
      </c>
      <c r="O48" s="474">
        <v>8.39027295</v>
      </c>
      <c r="P48" s="474">
        <v>7.8680676700000003</v>
      </c>
      <c r="Q48" s="474">
        <v>8.4148001800000003</v>
      </c>
      <c r="R48" s="474">
        <v>8.2385829200000007</v>
      </c>
      <c r="S48" s="474">
        <v>8.7546256899999992</v>
      </c>
      <c r="T48" s="474">
        <v>8.78147156</v>
      </c>
      <c r="U48" s="474">
        <v>8.7222586599999996</v>
      </c>
      <c r="V48" s="474">
        <v>8.6977316200000008</v>
      </c>
      <c r="W48" s="474">
        <v>8.1168376599999998</v>
      </c>
      <c r="X48" s="474">
        <v>8.0587671800000003</v>
      </c>
      <c r="Y48" s="474">
        <v>7.6300096499999999</v>
      </c>
      <c r="Z48" s="474">
        <v>7.62466431</v>
      </c>
      <c r="AA48" s="474">
        <v>8.0128464299999997</v>
      </c>
      <c r="AB48" s="474">
        <v>7.5377506700000003</v>
      </c>
      <c r="AC48" s="474">
        <v>8.05808429</v>
      </c>
      <c r="AD48" s="474">
        <v>7.9160259599999998</v>
      </c>
      <c r="AE48" s="474">
        <v>8.1275823900000006</v>
      </c>
      <c r="AF48" s="474">
        <v>8.3103314000000008</v>
      </c>
      <c r="AG48" s="474">
        <v>8.4410969500000004</v>
      </c>
      <c r="AH48" s="474">
        <v>8.5661652799999999</v>
      </c>
      <c r="AI48" s="474">
        <v>8.1849362899999996</v>
      </c>
      <c r="AJ48" s="474">
        <v>7.9736666200000004</v>
      </c>
      <c r="AK48" s="474">
        <v>7.8459016500000001</v>
      </c>
      <c r="AL48" s="474">
        <v>7.89753712</v>
      </c>
      <c r="AM48" s="474">
        <v>7.8738960899999997</v>
      </c>
      <c r="AN48" s="474">
        <v>7.6146784199999997</v>
      </c>
      <c r="AO48" s="474">
        <v>7.9521870899999998</v>
      </c>
      <c r="AP48" s="474">
        <v>7.7806915800000001</v>
      </c>
      <c r="AQ48" s="474">
        <v>8.2326675399999996</v>
      </c>
      <c r="AR48" s="474">
        <v>8.2386145000000006</v>
      </c>
      <c r="AS48" s="474">
        <v>8.4845088099999995</v>
      </c>
      <c r="AT48" s="474">
        <v>8.6740517100000005</v>
      </c>
      <c r="AU48" s="474">
        <v>8.1728225200000004</v>
      </c>
      <c r="AV48" s="474">
        <v>8.2486744200000004</v>
      </c>
      <c r="AW48" s="474">
        <v>7.9275879099999997</v>
      </c>
      <c r="AX48" s="474">
        <v>8.2749532748999997</v>
      </c>
      <c r="AY48" s="940">
        <v>8.3679252960999992</v>
      </c>
      <c r="AZ48" s="478">
        <v>7.6564110000000003</v>
      </c>
      <c r="BA48" s="478">
        <v>8.2007130000000004</v>
      </c>
      <c r="BB48" s="478">
        <v>8.0131829999999997</v>
      </c>
      <c r="BC48" s="478">
        <v>8.3737150000000007</v>
      </c>
      <c r="BD48" s="478">
        <v>8.3451609999999992</v>
      </c>
      <c r="BE48" s="478">
        <v>8.6211230000000008</v>
      </c>
      <c r="BF48" s="478">
        <v>8.7713070000000002</v>
      </c>
      <c r="BG48" s="478">
        <v>8.2580229999999997</v>
      </c>
      <c r="BH48" s="478">
        <v>8.3678089999999994</v>
      </c>
      <c r="BI48" s="478">
        <v>8.0291829999999997</v>
      </c>
      <c r="BJ48" s="478">
        <v>8.3717500000000005</v>
      </c>
      <c r="BK48" s="478">
        <v>8.4237140000000004</v>
      </c>
      <c r="BL48" s="478">
        <v>7.6997720000000003</v>
      </c>
      <c r="BM48" s="478">
        <v>8.2613710000000005</v>
      </c>
      <c r="BN48" s="478">
        <v>8.1338519999999992</v>
      </c>
      <c r="BO48" s="478">
        <v>8.5102849999999997</v>
      </c>
      <c r="BP48" s="478">
        <v>8.4764800000000005</v>
      </c>
      <c r="BQ48" s="478">
        <v>8.7121309999999994</v>
      </c>
      <c r="BR48" s="478">
        <v>8.8470929999999992</v>
      </c>
      <c r="BS48" s="478">
        <v>8.3155529999999995</v>
      </c>
      <c r="BT48" s="478">
        <v>8.4126449999999995</v>
      </c>
      <c r="BU48" s="478">
        <v>8.0672879999999996</v>
      </c>
      <c r="BV48" s="478">
        <v>8.4116309999999999</v>
      </c>
    </row>
    <row r="49" spans="1:74" ht="11.05" customHeight="1" x14ac:dyDescent="0.2">
      <c r="A49" s="55" t="s">
        <v>628</v>
      </c>
      <c r="B49" s="762" t="s">
        <v>1031</v>
      </c>
      <c r="C49" s="474">
        <v>17.200046740000001</v>
      </c>
      <c r="D49" s="474">
        <v>14.447298010000001</v>
      </c>
      <c r="E49" s="474">
        <v>14.49597692</v>
      </c>
      <c r="F49" s="474">
        <v>17.16984738</v>
      </c>
      <c r="G49" s="474">
        <v>17.09862231</v>
      </c>
      <c r="H49" s="474">
        <v>17.749022119999999</v>
      </c>
      <c r="I49" s="474">
        <v>19.55190412</v>
      </c>
      <c r="J49" s="474">
        <v>19.16693574</v>
      </c>
      <c r="K49" s="474">
        <v>18.570342610000001</v>
      </c>
      <c r="L49" s="474">
        <v>18.238996700000001</v>
      </c>
      <c r="M49" s="474">
        <v>17.586876050000001</v>
      </c>
      <c r="N49" s="474">
        <v>18.203654329999999</v>
      </c>
      <c r="O49" s="474">
        <v>18.073518480000001</v>
      </c>
      <c r="P49" s="474">
        <v>16.359681819999999</v>
      </c>
      <c r="Q49" s="474">
        <v>17.956254349999998</v>
      </c>
      <c r="R49" s="474">
        <v>18.376021519999998</v>
      </c>
      <c r="S49" s="474">
        <v>19.1888936</v>
      </c>
      <c r="T49" s="474">
        <v>19.469335999999998</v>
      </c>
      <c r="U49" s="474">
        <v>19.024131830000002</v>
      </c>
      <c r="V49" s="474">
        <v>20.710310849999999</v>
      </c>
      <c r="W49" s="474">
        <v>19.226869270000002</v>
      </c>
      <c r="X49" s="474">
        <v>18.793166540000001</v>
      </c>
      <c r="Y49" s="474">
        <v>18.148765449999999</v>
      </c>
      <c r="Z49" s="474">
        <v>18.479330359999999</v>
      </c>
      <c r="AA49" s="474">
        <v>18.16357614</v>
      </c>
      <c r="AB49" s="474">
        <v>17.940463950000002</v>
      </c>
      <c r="AC49" s="474">
        <v>19.144718390000001</v>
      </c>
      <c r="AD49" s="474">
        <v>18.968230030000001</v>
      </c>
      <c r="AE49" s="474">
        <v>19.825368139999998</v>
      </c>
      <c r="AF49" s="474">
        <v>20.23970362</v>
      </c>
      <c r="AG49" s="474">
        <v>21.340538989999999</v>
      </c>
      <c r="AH49" s="474">
        <v>22.044240760000001</v>
      </c>
      <c r="AI49" s="474">
        <v>20.867135829999999</v>
      </c>
      <c r="AJ49" s="474">
        <v>20.936026689999998</v>
      </c>
      <c r="AK49" s="474">
        <v>19.64020682</v>
      </c>
      <c r="AL49" s="474">
        <v>19.63787065</v>
      </c>
      <c r="AM49" s="474">
        <v>19.455821010000001</v>
      </c>
      <c r="AN49" s="474">
        <v>18.298203109999999</v>
      </c>
      <c r="AO49" s="474">
        <v>18.400110300000001</v>
      </c>
      <c r="AP49" s="474">
        <v>18.802515100000001</v>
      </c>
      <c r="AQ49" s="474">
        <v>20.881960280000001</v>
      </c>
      <c r="AR49" s="474">
        <v>20.876703819999999</v>
      </c>
      <c r="AS49" s="474">
        <v>20.816233189999998</v>
      </c>
      <c r="AT49" s="474">
        <v>22.06743702</v>
      </c>
      <c r="AU49" s="474">
        <v>20.72288013</v>
      </c>
      <c r="AV49" s="474">
        <v>22.063120550000001</v>
      </c>
      <c r="AW49" s="474">
        <v>20.074136129999999</v>
      </c>
      <c r="AX49" s="474">
        <v>21.482367916000001</v>
      </c>
      <c r="AY49" s="940">
        <v>21.250505277999999</v>
      </c>
      <c r="AZ49" s="478">
        <v>18.791730000000001</v>
      </c>
      <c r="BA49" s="478">
        <v>19.599519999999998</v>
      </c>
      <c r="BB49" s="478">
        <v>20.113959999999999</v>
      </c>
      <c r="BC49" s="478">
        <v>22.271899999999999</v>
      </c>
      <c r="BD49" s="478">
        <v>22.006589999999999</v>
      </c>
      <c r="BE49" s="478">
        <v>21.938839999999999</v>
      </c>
      <c r="BF49" s="478">
        <v>23.554079999999999</v>
      </c>
      <c r="BG49" s="478">
        <v>22.02524</v>
      </c>
      <c r="BH49" s="478">
        <v>23.487850000000002</v>
      </c>
      <c r="BI49" s="478">
        <v>21.368040000000001</v>
      </c>
      <c r="BJ49" s="478">
        <v>22.538409999999999</v>
      </c>
      <c r="BK49" s="478">
        <v>22.477879999999999</v>
      </c>
      <c r="BL49" s="478">
        <v>19.902999999999999</v>
      </c>
      <c r="BM49" s="478">
        <v>20.946999999999999</v>
      </c>
      <c r="BN49" s="478">
        <v>21.616019999999999</v>
      </c>
      <c r="BO49" s="478">
        <v>23.995249999999999</v>
      </c>
      <c r="BP49" s="478">
        <v>23.69013</v>
      </c>
      <c r="BQ49" s="478">
        <v>23.538789999999999</v>
      </c>
      <c r="BR49" s="478">
        <v>25.235700000000001</v>
      </c>
      <c r="BS49" s="478">
        <v>23.58192</v>
      </c>
      <c r="BT49" s="478">
        <v>25.05246</v>
      </c>
      <c r="BU49" s="478">
        <v>22.61674</v>
      </c>
      <c r="BV49" s="478">
        <v>23.833010000000002</v>
      </c>
    </row>
    <row r="50" spans="1:74" ht="11.05" customHeight="1" x14ac:dyDescent="0.2">
      <c r="A50" s="55" t="s">
        <v>629</v>
      </c>
      <c r="B50" s="762" t="s">
        <v>1032</v>
      </c>
      <c r="C50" s="474">
        <v>6.5250544599999998</v>
      </c>
      <c r="D50" s="474">
        <v>6.1350486999999996</v>
      </c>
      <c r="E50" s="474">
        <v>6.4061681899999998</v>
      </c>
      <c r="F50" s="474">
        <v>6.5464095599999998</v>
      </c>
      <c r="G50" s="474">
        <v>7.1888685099999998</v>
      </c>
      <c r="H50" s="474">
        <v>7.7259703499999999</v>
      </c>
      <c r="I50" s="474">
        <v>8.1179818600000004</v>
      </c>
      <c r="J50" s="474">
        <v>7.8244768999999996</v>
      </c>
      <c r="K50" s="474">
        <v>7.1899684300000004</v>
      </c>
      <c r="L50" s="474">
        <v>6.9640051200000004</v>
      </c>
      <c r="M50" s="474">
        <v>6.5875830500000001</v>
      </c>
      <c r="N50" s="474">
        <v>6.73591096</v>
      </c>
      <c r="O50" s="474">
        <v>6.7948705299999999</v>
      </c>
      <c r="P50" s="474">
        <v>6.2046888500000001</v>
      </c>
      <c r="Q50" s="474">
        <v>6.7166983399999998</v>
      </c>
      <c r="R50" s="474">
        <v>6.8074226500000004</v>
      </c>
      <c r="S50" s="474">
        <v>7.1096994499999999</v>
      </c>
      <c r="T50" s="474">
        <v>7.6265275700000004</v>
      </c>
      <c r="U50" s="474">
        <v>8.3328773500000004</v>
      </c>
      <c r="V50" s="474">
        <v>8.0222913899999995</v>
      </c>
      <c r="W50" s="474">
        <v>7.4090740200000003</v>
      </c>
      <c r="X50" s="474">
        <v>7.0804825999999998</v>
      </c>
      <c r="Y50" s="474">
        <v>6.75534985</v>
      </c>
      <c r="Z50" s="474">
        <v>6.8931234200000002</v>
      </c>
      <c r="AA50" s="474">
        <v>6.6266035800000003</v>
      </c>
      <c r="AB50" s="474">
        <v>6.1041324000000001</v>
      </c>
      <c r="AC50" s="474">
        <v>6.5764477699999997</v>
      </c>
      <c r="AD50" s="474">
        <v>6.6229220599999996</v>
      </c>
      <c r="AE50" s="474">
        <v>7.1108546700000002</v>
      </c>
      <c r="AF50" s="474">
        <v>7.2576410200000003</v>
      </c>
      <c r="AG50" s="474">
        <v>8.1160563999999997</v>
      </c>
      <c r="AH50" s="474">
        <v>7.9526114899999998</v>
      </c>
      <c r="AI50" s="474">
        <v>7.3153690400000002</v>
      </c>
      <c r="AJ50" s="474">
        <v>7.0464519900000004</v>
      </c>
      <c r="AK50" s="474">
        <v>6.6466759700000004</v>
      </c>
      <c r="AL50" s="474">
        <v>6.8721246699999998</v>
      </c>
      <c r="AM50" s="474">
        <v>7.0115671600000002</v>
      </c>
      <c r="AN50" s="474">
        <v>6.64822749</v>
      </c>
      <c r="AO50" s="474">
        <v>7.0851794100000003</v>
      </c>
      <c r="AP50" s="474">
        <v>6.8775827899999999</v>
      </c>
      <c r="AQ50" s="474">
        <v>7.5738036900000001</v>
      </c>
      <c r="AR50" s="474">
        <v>7.9636977299999998</v>
      </c>
      <c r="AS50" s="474">
        <v>8.5167193999999995</v>
      </c>
      <c r="AT50" s="474">
        <v>8.1378467800000003</v>
      </c>
      <c r="AU50" s="474">
        <v>7.6235846399999998</v>
      </c>
      <c r="AV50" s="474">
        <v>7.4363642199999997</v>
      </c>
      <c r="AW50" s="474">
        <v>6.9667339799999999</v>
      </c>
      <c r="AX50" s="474">
        <v>7.2024954638000001</v>
      </c>
      <c r="AY50" s="940">
        <v>7.1765453130000001</v>
      </c>
      <c r="AZ50" s="478">
        <v>6.5932849999999998</v>
      </c>
      <c r="BA50" s="478">
        <v>7.2506740000000001</v>
      </c>
      <c r="BB50" s="478">
        <v>7.1172719999999998</v>
      </c>
      <c r="BC50" s="478">
        <v>7.7313429999999999</v>
      </c>
      <c r="BD50" s="478">
        <v>8.0650440000000003</v>
      </c>
      <c r="BE50" s="478">
        <v>8.5964880000000008</v>
      </c>
      <c r="BF50" s="478">
        <v>8.2118179999999992</v>
      </c>
      <c r="BG50" s="478">
        <v>7.6873300000000002</v>
      </c>
      <c r="BH50" s="478">
        <v>7.5059040000000001</v>
      </c>
      <c r="BI50" s="478">
        <v>7.0505279999999999</v>
      </c>
      <c r="BJ50" s="478">
        <v>7.281714</v>
      </c>
      <c r="BK50" s="478">
        <v>7.2496200000000002</v>
      </c>
      <c r="BL50" s="478">
        <v>6.6537889999999997</v>
      </c>
      <c r="BM50" s="478">
        <v>7.3118499999999997</v>
      </c>
      <c r="BN50" s="478">
        <v>7.1951710000000002</v>
      </c>
      <c r="BO50" s="478">
        <v>7.8241750000000003</v>
      </c>
      <c r="BP50" s="478">
        <v>8.1653570000000002</v>
      </c>
      <c r="BQ50" s="478">
        <v>8.6958359999999999</v>
      </c>
      <c r="BR50" s="478">
        <v>8.3043580000000006</v>
      </c>
      <c r="BS50" s="478">
        <v>7.7733350000000003</v>
      </c>
      <c r="BT50" s="478">
        <v>7.5903450000000001</v>
      </c>
      <c r="BU50" s="478">
        <v>7.1293939999999996</v>
      </c>
      <c r="BV50" s="478">
        <v>7.3622329999999998</v>
      </c>
    </row>
    <row r="51" spans="1:74" ht="11.05" customHeight="1" x14ac:dyDescent="0.2">
      <c r="A51" s="55" t="s">
        <v>630</v>
      </c>
      <c r="B51" s="762" t="s">
        <v>1033</v>
      </c>
      <c r="C51" s="474">
        <v>6.3248984100000003</v>
      </c>
      <c r="D51" s="474">
        <v>6.0213185300000003</v>
      </c>
      <c r="E51" s="474">
        <v>6.7559679900000003</v>
      </c>
      <c r="F51" s="474">
        <v>6.5095526000000001</v>
      </c>
      <c r="G51" s="474">
        <v>7.3388188699999999</v>
      </c>
      <c r="H51" s="474">
        <v>8.0871193800000007</v>
      </c>
      <c r="I51" s="474">
        <v>8.1205345199999996</v>
      </c>
      <c r="J51" s="474">
        <v>8.2519475399999997</v>
      </c>
      <c r="K51" s="474">
        <v>7.76240402</v>
      </c>
      <c r="L51" s="474">
        <v>7.4158506199999996</v>
      </c>
      <c r="M51" s="474">
        <v>7.0207656500000004</v>
      </c>
      <c r="N51" s="474">
        <v>6.7291388899999998</v>
      </c>
      <c r="O51" s="474">
        <v>6.5778746400000001</v>
      </c>
      <c r="P51" s="474">
        <v>6.2984333599999998</v>
      </c>
      <c r="Q51" s="474">
        <v>7.2083346099999996</v>
      </c>
      <c r="R51" s="474">
        <v>7.0095546899999999</v>
      </c>
      <c r="S51" s="474">
        <v>7.2136282600000001</v>
      </c>
      <c r="T51" s="474">
        <v>7.86866997</v>
      </c>
      <c r="U51" s="474">
        <v>8.0059249900000005</v>
      </c>
      <c r="V51" s="474">
        <v>8.6906935900000004</v>
      </c>
      <c r="W51" s="474">
        <v>7.8439962699999999</v>
      </c>
      <c r="X51" s="474">
        <v>7.5041975699999997</v>
      </c>
      <c r="Y51" s="474">
        <v>6.76173555</v>
      </c>
      <c r="Z51" s="474">
        <v>6.6681915299999996</v>
      </c>
      <c r="AA51" s="474">
        <v>6.0466723699999996</v>
      </c>
      <c r="AB51" s="474">
        <v>5.6689463599999996</v>
      </c>
      <c r="AC51" s="474">
        <v>6.2099998599999999</v>
      </c>
      <c r="AD51" s="474">
        <v>5.7838906899999998</v>
      </c>
      <c r="AE51" s="474">
        <v>6.3329619800000003</v>
      </c>
      <c r="AF51" s="474">
        <v>6.7248466899999997</v>
      </c>
      <c r="AG51" s="474">
        <v>7.0371371199999997</v>
      </c>
      <c r="AH51" s="474">
        <v>7.4177965700000001</v>
      </c>
      <c r="AI51" s="474">
        <v>7.1494603899999998</v>
      </c>
      <c r="AJ51" s="474">
        <v>6.7603434099999999</v>
      </c>
      <c r="AK51" s="474">
        <v>6.32525884</v>
      </c>
      <c r="AL51" s="474">
        <v>6.1313627200000003</v>
      </c>
      <c r="AM51" s="474">
        <v>6.1249292400000002</v>
      </c>
      <c r="AN51" s="474">
        <v>5.8448269899999996</v>
      </c>
      <c r="AO51" s="474">
        <v>6.0158857399999999</v>
      </c>
      <c r="AP51" s="474">
        <v>6.3230134400000004</v>
      </c>
      <c r="AQ51" s="474">
        <v>6.5409593099999999</v>
      </c>
      <c r="AR51" s="474">
        <v>6.9614864599999997</v>
      </c>
      <c r="AS51" s="474">
        <v>7.7968970500000001</v>
      </c>
      <c r="AT51" s="474">
        <v>7.7907868100000002</v>
      </c>
      <c r="AU51" s="474">
        <v>7.3328679000000001</v>
      </c>
      <c r="AV51" s="474">
        <v>6.9549063899999997</v>
      </c>
      <c r="AW51" s="474">
        <v>6.37566509</v>
      </c>
      <c r="AX51" s="474">
        <v>6.2406543970000001</v>
      </c>
      <c r="AY51" s="940">
        <v>6.2679726115000003</v>
      </c>
      <c r="AZ51" s="478">
        <v>5.6912849999999997</v>
      </c>
      <c r="BA51" s="478">
        <v>6.0500109999999996</v>
      </c>
      <c r="BB51" s="478">
        <v>6.414021</v>
      </c>
      <c r="BC51" s="478">
        <v>6.6030379999999997</v>
      </c>
      <c r="BD51" s="478">
        <v>7.0012809999999996</v>
      </c>
      <c r="BE51" s="478">
        <v>7.8391669999999998</v>
      </c>
      <c r="BF51" s="478">
        <v>7.8249740000000001</v>
      </c>
      <c r="BG51" s="478">
        <v>7.3594470000000003</v>
      </c>
      <c r="BH51" s="478">
        <v>6.9914230000000002</v>
      </c>
      <c r="BI51" s="478">
        <v>6.41378</v>
      </c>
      <c r="BJ51" s="478">
        <v>6.2830579999999996</v>
      </c>
      <c r="BK51" s="478">
        <v>6.2941479999999999</v>
      </c>
      <c r="BL51" s="478">
        <v>5.7164149999999996</v>
      </c>
      <c r="BM51" s="478">
        <v>6.0825829999999996</v>
      </c>
      <c r="BN51" s="478">
        <v>6.4853649999999998</v>
      </c>
      <c r="BO51" s="478">
        <v>6.687265</v>
      </c>
      <c r="BP51" s="478">
        <v>7.0926169999999997</v>
      </c>
      <c r="BQ51" s="478">
        <v>7.9208829999999999</v>
      </c>
      <c r="BR51" s="478">
        <v>7.8999889999999997</v>
      </c>
      <c r="BS51" s="478">
        <v>7.4255550000000001</v>
      </c>
      <c r="BT51" s="478">
        <v>7.0495270000000003</v>
      </c>
      <c r="BU51" s="478">
        <v>6.4663209999999998</v>
      </c>
      <c r="BV51" s="478">
        <v>6.3347119999999997</v>
      </c>
    </row>
    <row r="52" spans="1:74" s="761" customFormat="1" ht="11.05" customHeight="1" x14ac:dyDescent="0.2">
      <c r="A52" s="336" t="s">
        <v>631</v>
      </c>
      <c r="B52" s="760" t="s">
        <v>1034</v>
      </c>
      <c r="C52" s="580">
        <v>0.37275365999999999</v>
      </c>
      <c r="D52" s="580">
        <v>0.33338582</v>
      </c>
      <c r="E52" s="580">
        <v>0.37814990999999998</v>
      </c>
      <c r="F52" s="580">
        <v>0.37920169999999997</v>
      </c>
      <c r="G52" s="580">
        <v>0.39638340999999999</v>
      </c>
      <c r="H52" s="580">
        <v>0.37884097</v>
      </c>
      <c r="I52" s="580">
        <v>0.40772072999999998</v>
      </c>
      <c r="J52" s="580">
        <v>0.41555607999999999</v>
      </c>
      <c r="K52" s="580">
        <v>0.38741548999999997</v>
      </c>
      <c r="L52" s="580">
        <v>0.40950230999999998</v>
      </c>
      <c r="M52" s="580">
        <v>0.39884874999999997</v>
      </c>
      <c r="N52" s="580">
        <v>0.39588220000000002</v>
      </c>
      <c r="O52" s="580">
        <v>0.38145171999999999</v>
      </c>
      <c r="P52" s="580">
        <v>0.35733949999999998</v>
      </c>
      <c r="Q52" s="580">
        <v>0.40702617000000002</v>
      </c>
      <c r="R52" s="580">
        <v>0.39020156</v>
      </c>
      <c r="S52" s="580">
        <v>0.40297170999999998</v>
      </c>
      <c r="T52" s="580">
        <v>0.39183105000000001</v>
      </c>
      <c r="U52" s="580">
        <v>0.41726468</v>
      </c>
      <c r="V52" s="580">
        <v>0.42509607999999999</v>
      </c>
      <c r="W52" s="580">
        <v>0.42168802999999999</v>
      </c>
      <c r="X52" s="580">
        <v>0.42566608</v>
      </c>
      <c r="Y52" s="580">
        <v>0.40561797999999999</v>
      </c>
      <c r="Z52" s="580">
        <v>0.40232143999999997</v>
      </c>
      <c r="AA52" s="580">
        <v>0.39543633</v>
      </c>
      <c r="AB52" s="580">
        <v>0.35365249999999998</v>
      </c>
      <c r="AC52" s="580">
        <v>0.39390115999999997</v>
      </c>
      <c r="AD52" s="580">
        <v>0.39124824000000002</v>
      </c>
      <c r="AE52" s="580">
        <v>0.39458468000000002</v>
      </c>
      <c r="AF52" s="580">
        <v>0.39190866000000002</v>
      </c>
      <c r="AG52" s="580">
        <v>0.42514097000000001</v>
      </c>
      <c r="AH52" s="580">
        <v>0.41704566999999998</v>
      </c>
      <c r="AI52" s="580">
        <v>0.40962416000000001</v>
      </c>
      <c r="AJ52" s="580">
        <v>0.42744690000000002</v>
      </c>
      <c r="AK52" s="580">
        <v>0.40275928999999999</v>
      </c>
      <c r="AL52" s="580">
        <v>0.40340642999999998</v>
      </c>
      <c r="AM52" s="580">
        <v>0.39335863999999998</v>
      </c>
      <c r="AN52" s="580">
        <v>0.37053812000000003</v>
      </c>
      <c r="AO52" s="580">
        <v>0.39215697999999999</v>
      </c>
      <c r="AP52" s="580">
        <v>0.38748791999999999</v>
      </c>
      <c r="AQ52" s="580">
        <v>0.39775550999999998</v>
      </c>
      <c r="AR52" s="580">
        <v>0.40016502999999998</v>
      </c>
      <c r="AS52" s="580">
        <v>0.41763633999999999</v>
      </c>
      <c r="AT52" s="580">
        <v>0.42492648999999999</v>
      </c>
      <c r="AU52" s="580">
        <v>0.41713340999999998</v>
      </c>
      <c r="AV52" s="580">
        <v>0.43096126000000001</v>
      </c>
      <c r="AW52" s="580">
        <v>0.40455361000000001</v>
      </c>
      <c r="AX52" s="580">
        <v>0.40308525000000001</v>
      </c>
      <c r="AY52" s="968">
        <v>0.39661400000000002</v>
      </c>
      <c r="AZ52" s="481">
        <v>0.35832760000000002</v>
      </c>
      <c r="BA52" s="481">
        <v>0.39230379999999998</v>
      </c>
      <c r="BB52" s="481">
        <v>0.3894456</v>
      </c>
      <c r="BC52" s="481">
        <v>0.39778619999999998</v>
      </c>
      <c r="BD52" s="481">
        <v>0.4011361</v>
      </c>
      <c r="BE52" s="481">
        <v>0.42078330000000003</v>
      </c>
      <c r="BF52" s="481">
        <v>0.42710769999999998</v>
      </c>
      <c r="BG52" s="481">
        <v>0.4195488</v>
      </c>
      <c r="BH52" s="481">
        <v>0.43566179999999999</v>
      </c>
      <c r="BI52" s="481">
        <v>0.40894069999999999</v>
      </c>
      <c r="BJ52" s="481">
        <v>0.40736240000000001</v>
      </c>
      <c r="BK52" s="481">
        <v>0.3994317</v>
      </c>
      <c r="BL52" s="481">
        <v>0.36101040000000001</v>
      </c>
      <c r="BM52" s="481">
        <v>0.39585939999999997</v>
      </c>
      <c r="BN52" s="481">
        <v>0.39550639999999998</v>
      </c>
      <c r="BO52" s="481">
        <v>0.40450219999999998</v>
      </c>
      <c r="BP52" s="481">
        <v>0.40784530000000002</v>
      </c>
      <c r="BQ52" s="481">
        <v>0.42616530000000002</v>
      </c>
      <c r="BR52" s="481">
        <v>0.43196839999999997</v>
      </c>
      <c r="BS52" s="481">
        <v>0.42383870000000001</v>
      </c>
      <c r="BT52" s="481">
        <v>0.43959369999999998</v>
      </c>
      <c r="BU52" s="481">
        <v>0.41242129999999999</v>
      </c>
      <c r="BV52" s="481">
        <v>0.4108444</v>
      </c>
    </row>
    <row r="53" spans="1:74" s="358" customFormat="1" ht="11.95" customHeight="1" x14ac:dyDescent="0.2">
      <c r="A53" s="357"/>
      <c r="B53" s="1084" t="s">
        <v>1459</v>
      </c>
      <c r="C53" s="1091"/>
      <c r="D53" s="1091"/>
      <c r="E53" s="1091"/>
      <c r="F53" s="1091"/>
      <c r="G53" s="1091"/>
      <c r="H53" s="1091"/>
      <c r="I53" s="1091"/>
      <c r="J53" s="1091"/>
      <c r="K53" s="1091"/>
      <c r="L53" s="1091"/>
      <c r="M53" s="1091"/>
      <c r="N53" s="1091"/>
      <c r="O53" s="1091"/>
      <c r="P53" s="1091"/>
      <c r="Q53" s="1091"/>
      <c r="R53" s="805"/>
      <c r="AY53" s="361"/>
      <c r="BD53" s="361"/>
      <c r="BE53" s="361"/>
      <c r="BF53" s="361"/>
      <c r="BG53" s="361"/>
      <c r="BH53" s="361"/>
      <c r="BI53" s="361"/>
    </row>
    <row r="54" spans="1:74" s="186" customFormat="1" ht="11.95" customHeight="1" x14ac:dyDescent="0.2">
      <c r="A54" s="185"/>
      <c r="B54" s="799" t="s">
        <v>826</v>
      </c>
      <c r="C54" s="799"/>
      <c r="D54" s="799"/>
      <c r="E54" s="799"/>
      <c r="F54" s="799"/>
      <c r="G54" s="799"/>
      <c r="H54" s="800"/>
      <c r="I54" s="799"/>
      <c r="J54" s="799"/>
      <c r="K54" s="799"/>
      <c r="L54" s="799"/>
      <c r="M54" s="799"/>
      <c r="N54" s="799"/>
      <c r="O54" s="799"/>
      <c r="P54" s="799"/>
      <c r="Q54" s="799"/>
      <c r="R54" s="801"/>
      <c r="AY54" s="699"/>
      <c r="AZ54" s="207"/>
      <c r="BA54" s="207"/>
      <c r="BB54" s="207"/>
      <c r="BC54" s="207"/>
      <c r="BD54" s="699"/>
      <c r="BE54" s="699"/>
      <c r="BF54" s="699"/>
      <c r="BG54" s="699"/>
      <c r="BH54" s="873"/>
      <c r="BI54" s="699"/>
      <c r="BJ54" s="207"/>
    </row>
    <row r="55" spans="1:74" s="186" customFormat="1" ht="11.95" customHeight="1" x14ac:dyDescent="0.2">
      <c r="A55" s="185"/>
      <c r="B55" s="1018" t="str">
        <f>Dates!$G$2</f>
        <v>EIA completed modeling and analysis for this report on Thursday, February 6, 2025.</v>
      </c>
      <c r="C55" s="1019"/>
      <c r="D55" s="1019"/>
      <c r="E55" s="1019"/>
      <c r="F55" s="1019"/>
      <c r="G55" s="1019"/>
      <c r="H55" s="1019"/>
      <c r="I55" s="1019"/>
      <c r="J55" s="1019"/>
      <c r="K55" s="1019"/>
      <c r="L55" s="1019"/>
      <c r="M55" s="1019"/>
      <c r="N55" s="1019"/>
      <c r="O55" s="1019"/>
      <c r="P55" s="1019"/>
      <c r="Q55" s="1019"/>
      <c r="R55" s="802"/>
      <c r="AY55" s="699"/>
      <c r="AZ55" s="207"/>
      <c r="BA55" s="207"/>
      <c r="BB55" s="207"/>
      <c r="BC55" s="207"/>
      <c r="BD55" s="700"/>
      <c r="BE55" s="700"/>
      <c r="BF55" s="700"/>
      <c r="BG55" s="699"/>
      <c r="BH55" s="661"/>
      <c r="BI55" s="699"/>
      <c r="BJ55" s="207"/>
    </row>
    <row r="56" spans="1:74" s="186" customFormat="1" ht="12.85" x14ac:dyDescent="0.2">
      <c r="A56" s="185"/>
      <c r="B56" s="1009" t="s">
        <v>1440</v>
      </c>
      <c r="C56" s="1010"/>
      <c r="D56" s="1010"/>
      <c r="E56" s="1010"/>
      <c r="F56" s="1010"/>
      <c r="G56" s="1010"/>
      <c r="H56" s="1010"/>
      <c r="I56" s="1010"/>
      <c r="J56" s="1010"/>
      <c r="K56" s="1010"/>
      <c r="L56" s="1010"/>
      <c r="M56" s="1010"/>
      <c r="N56" s="1010"/>
      <c r="O56" s="1010"/>
      <c r="P56" s="1010"/>
      <c r="Q56" s="1010"/>
      <c r="R56" s="805"/>
      <c r="AY56" s="699"/>
      <c r="AZ56" s="207"/>
      <c r="BA56" s="207"/>
      <c r="BB56" s="207"/>
      <c r="BC56" s="207"/>
      <c r="BD56" s="700"/>
      <c r="BE56" s="700"/>
      <c r="BF56" s="700"/>
      <c r="BG56" s="699"/>
      <c r="BH56" s="661"/>
      <c r="BI56" s="699"/>
      <c r="BJ56" s="207"/>
    </row>
    <row r="57" spans="1:74" s="186" customFormat="1" ht="11.95" customHeight="1" x14ac:dyDescent="0.2">
      <c r="A57" s="185"/>
      <c r="B57" s="1090" t="s">
        <v>818</v>
      </c>
      <c r="C57" s="1099"/>
      <c r="D57" s="1099"/>
      <c r="E57" s="1099"/>
      <c r="F57" s="1099"/>
      <c r="G57" s="1099"/>
      <c r="H57" s="1099"/>
      <c r="I57" s="1099"/>
      <c r="J57" s="1099"/>
      <c r="K57" s="1099"/>
      <c r="L57" s="1099"/>
      <c r="M57" s="1099"/>
      <c r="N57" s="1099"/>
      <c r="O57" s="1099"/>
      <c r="P57" s="1099"/>
      <c r="Q57" s="1091"/>
      <c r="R57" s="805"/>
      <c r="AY57" s="699"/>
      <c r="AZ57" s="207"/>
      <c r="BA57" s="207"/>
      <c r="BB57" s="207"/>
      <c r="BC57" s="207"/>
      <c r="BD57" s="700"/>
      <c r="BE57" s="700"/>
      <c r="BF57" s="700"/>
      <c r="BG57" s="699"/>
      <c r="BH57" s="661"/>
      <c r="BI57" s="699"/>
      <c r="BJ57" s="207"/>
    </row>
    <row r="58" spans="1:74" s="186" customFormat="1" ht="11.95" customHeight="1" x14ac:dyDescent="0.2">
      <c r="A58" s="185"/>
      <c r="B58" s="1090" t="s">
        <v>819</v>
      </c>
      <c r="C58" s="1099"/>
      <c r="D58" s="1099"/>
      <c r="E58" s="1099"/>
      <c r="F58" s="1099"/>
      <c r="G58" s="1099"/>
      <c r="H58" s="1099"/>
      <c r="I58" s="1099"/>
      <c r="J58" s="1099"/>
      <c r="K58" s="1099"/>
      <c r="L58" s="1099"/>
      <c r="M58" s="1099"/>
      <c r="N58" s="1099"/>
      <c r="O58" s="1099"/>
      <c r="P58" s="1099"/>
      <c r="Q58" s="1091"/>
      <c r="R58" s="805"/>
      <c r="AY58" s="699"/>
      <c r="AZ58" s="207"/>
      <c r="BA58" s="207"/>
      <c r="BB58" s="207"/>
      <c r="BC58" s="207"/>
      <c r="BD58" s="700"/>
      <c r="BE58" s="700"/>
      <c r="BF58" s="700"/>
      <c r="BG58" s="699"/>
      <c r="BH58" s="661"/>
      <c r="BI58" s="699"/>
      <c r="BJ58" s="207"/>
    </row>
    <row r="59" spans="1:74" s="186" customFormat="1" ht="11.95" customHeight="1" x14ac:dyDescent="0.2">
      <c r="A59" s="185"/>
      <c r="B59" s="998" t="s">
        <v>840</v>
      </c>
      <c r="C59" s="998"/>
      <c r="D59" s="998"/>
      <c r="E59" s="998"/>
      <c r="F59" s="998"/>
      <c r="G59" s="998"/>
      <c r="H59" s="998"/>
      <c r="I59" s="998"/>
      <c r="J59" s="998"/>
      <c r="K59" s="998"/>
      <c r="L59" s="998"/>
      <c r="M59" s="998"/>
      <c r="N59" s="998"/>
      <c r="O59" s="998"/>
      <c r="P59" s="998"/>
      <c r="Q59" s="998"/>
      <c r="R59" s="998"/>
      <c r="AY59" s="699"/>
      <c r="AZ59" s="207"/>
      <c r="BA59" s="207"/>
      <c r="BB59" s="207"/>
      <c r="BC59" s="207"/>
      <c r="BD59" s="700"/>
      <c r="BE59" s="700"/>
      <c r="BF59" s="700"/>
      <c r="BG59" s="699"/>
      <c r="BH59" s="661"/>
      <c r="BI59" s="699"/>
      <c r="BJ59" s="207"/>
    </row>
    <row r="60" spans="1:74" s="186" customFormat="1" ht="11.95" customHeight="1" x14ac:dyDescent="0.2">
      <c r="A60" s="185"/>
      <c r="B60" s="1090" t="s">
        <v>1457</v>
      </c>
      <c r="C60" s="1005"/>
      <c r="D60" s="1005"/>
      <c r="E60" s="1005"/>
      <c r="F60" s="1005"/>
      <c r="G60" s="1005"/>
      <c r="H60" s="1005"/>
      <c r="I60" s="1005"/>
      <c r="J60" s="1005"/>
      <c r="K60" s="1005"/>
      <c r="L60" s="1005"/>
      <c r="M60" s="1005"/>
      <c r="N60" s="1005"/>
      <c r="O60" s="1005"/>
      <c r="P60" s="1005"/>
      <c r="Q60" s="1006"/>
      <c r="R60" s="805"/>
      <c r="AY60" s="699"/>
      <c r="AZ60" s="207"/>
      <c r="BA60" s="207"/>
      <c r="BB60" s="207"/>
      <c r="BC60" s="207"/>
      <c r="BD60" s="700"/>
      <c r="BE60" s="700"/>
      <c r="BF60" s="700"/>
      <c r="BG60" s="699"/>
      <c r="BH60" s="661"/>
      <c r="BI60" s="699"/>
      <c r="BJ60" s="207"/>
    </row>
    <row r="61" spans="1:74" s="186" customFormat="1" ht="11.95" customHeight="1" x14ac:dyDescent="0.2">
      <c r="A61" s="185"/>
      <c r="B61" s="1004" t="s">
        <v>817</v>
      </c>
      <c r="C61" s="1006"/>
      <c r="D61" s="1006"/>
      <c r="E61" s="1006"/>
      <c r="F61" s="1006"/>
      <c r="G61" s="1006"/>
      <c r="H61" s="1006"/>
      <c r="I61" s="1006"/>
      <c r="J61" s="1006"/>
      <c r="K61" s="1006"/>
      <c r="L61" s="1006"/>
      <c r="M61" s="1006"/>
      <c r="N61" s="1006"/>
      <c r="O61" s="1006"/>
      <c r="P61" s="1006"/>
      <c r="Q61" s="1091"/>
      <c r="R61" s="805"/>
      <c r="AY61" s="699"/>
      <c r="AZ61" s="207"/>
      <c r="BA61" s="207"/>
      <c r="BB61" s="207"/>
      <c r="BC61" s="207"/>
      <c r="BD61" s="700"/>
      <c r="BE61" s="700"/>
      <c r="BF61" s="700"/>
      <c r="BG61" s="699"/>
      <c r="BH61" s="661"/>
      <c r="BI61" s="699"/>
      <c r="BJ61" s="207"/>
    </row>
    <row r="62" spans="1:74" s="186" customFormat="1" ht="11.95" customHeight="1" x14ac:dyDescent="0.2">
      <c r="A62" s="185"/>
      <c r="B62" s="1092" t="s">
        <v>1458</v>
      </c>
      <c r="C62" s="1006"/>
      <c r="D62" s="1006"/>
      <c r="E62" s="1006"/>
      <c r="F62" s="1006"/>
      <c r="G62" s="1006"/>
      <c r="H62" s="1006"/>
      <c r="I62" s="1006"/>
      <c r="J62" s="1006"/>
      <c r="K62" s="1006"/>
      <c r="L62" s="1006"/>
      <c r="M62" s="1006"/>
      <c r="N62" s="1006"/>
      <c r="O62" s="1006"/>
      <c r="P62" s="1006"/>
      <c r="Q62" s="1006"/>
      <c r="R62" s="805"/>
      <c r="AY62" s="699"/>
      <c r="AZ62" s="207"/>
      <c r="BA62" s="207"/>
      <c r="BB62" s="207"/>
      <c r="BC62" s="207"/>
      <c r="BD62" s="700"/>
      <c r="BE62" s="700"/>
      <c r="BF62" s="700"/>
      <c r="BG62" s="699"/>
      <c r="BH62" s="661"/>
      <c r="BI62" s="699"/>
      <c r="BJ62" s="207"/>
    </row>
    <row r="63" spans="1:74" s="184" customFormat="1" ht="11.95" customHeight="1" x14ac:dyDescent="0.2">
      <c r="A63" s="56"/>
      <c r="B63" s="1044"/>
      <c r="C63" s="1000"/>
      <c r="D63" s="1000"/>
      <c r="E63" s="1000"/>
      <c r="F63" s="1000"/>
      <c r="G63" s="1000"/>
      <c r="H63" s="1000"/>
      <c r="I63" s="1000"/>
      <c r="J63" s="1000"/>
      <c r="K63" s="1000"/>
      <c r="L63" s="1000"/>
      <c r="M63" s="1000"/>
      <c r="N63" s="1000"/>
      <c r="O63" s="1000"/>
      <c r="P63" s="1000"/>
      <c r="Q63" s="1000"/>
      <c r="AY63" s="855"/>
      <c r="AZ63" s="205"/>
      <c r="BA63" s="205"/>
      <c r="BB63" s="205"/>
      <c r="BC63" s="205"/>
      <c r="BD63" s="697"/>
      <c r="BE63" s="697"/>
      <c r="BF63" s="697"/>
      <c r="BG63" s="855"/>
      <c r="BH63" s="661"/>
      <c r="BI63" s="855"/>
      <c r="BJ63" s="205"/>
    </row>
    <row r="64" spans="1:74" x14ac:dyDescent="0.2">
      <c r="BH64" s="661"/>
      <c r="BK64" s="142"/>
      <c r="BL64" s="142"/>
      <c r="BM64" s="142"/>
      <c r="BN64" s="142"/>
      <c r="BO64" s="142"/>
      <c r="BP64" s="142"/>
      <c r="BQ64" s="142"/>
      <c r="BR64" s="142"/>
      <c r="BS64" s="142"/>
      <c r="BT64" s="142"/>
      <c r="BU64" s="142"/>
      <c r="BV64" s="142"/>
    </row>
    <row r="65" spans="60:74" x14ac:dyDescent="0.2">
      <c r="BH65" s="661"/>
      <c r="BK65" s="142"/>
      <c r="BL65" s="142"/>
      <c r="BM65" s="142"/>
      <c r="BN65" s="142"/>
      <c r="BO65" s="142"/>
      <c r="BP65" s="142"/>
      <c r="BQ65" s="142"/>
      <c r="BR65" s="142"/>
      <c r="BS65" s="142"/>
      <c r="BT65" s="142"/>
      <c r="BU65" s="142"/>
      <c r="BV65" s="142"/>
    </row>
    <row r="66" spans="60:74" x14ac:dyDescent="0.2">
      <c r="BH66" s="661"/>
      <c r="BK66" s="142"/>
      <c r="BL66" s="142"/>
      <c r="BM66" s="142"/>
      <c r="BN66" s="142"/>
      <c r="BO66" s="142"/>
      <c r="BP66" s="142"/>
      <c r="BQ66" s="142"/>
      <c r="BR66" s="142"/>
      <c r="BS66" s="142"/>
      <c r="BT66" s="142"/>
      <c r="BU66" s="142"/>
      <c r="BV66" s="142"/>
    </row>
    <row r="67" spans="60:74" x14ac:dyDescent="0.2">
      <c r="BH67" s="661"/>
      <c r="BK67" s="142"/>
      <c r="BL67" s="142"/>
      <c r="BM67" s="142"/>
      <c r="BN67" s="142"/>
      <c r="BO67" s="142"/>
      <c r="BP67" s="142"/>
      <c r="BQ67" s="142"/>
      <c r="BR67" s="142"/>
      <c r="BS67" s="142"/>
      <c r="BT67" s="142"/>
      <c r="BU67" s="142"/>
      <c r="BV67" s="142"/>
    </row>
    <row r="68" spans="60:74" x14ac:dyDescent="0.2">
      <c r="BH68" s="661"/>
      <c r="BK68" s="142"/>
      <c r="BL68" s="142"/>
      <c r="BM68" s="142"/>
      <c r="BN68" s="142"/>
      <c r="BO68" s="142"/>
      <c r="BP68" s="142"/>
      <c r="BQ68" s="142"/>
      <c r="BR68" s="142"/>
      <c r="BS68" s="142"/>
      <c r="BT68" s="142"/>
      <c r="BU68" s="142"/>
      <c r="BV68" s="142"/>
    </row>
    <row r="69" spans="60:74" x14ac:dyDescent="0.2">
      <c r="BK69" s="142"/>
      <c r="BL69" s="142"/>
      <c r="BM69" s="142"/>
      <c r="BN69" s="142"/>
      <c r="BO69" s="142"/>
      <c r="BP69" s="142"/>
      <c r="BQ69" s="142"/>
      <c r="BR69" s="142"/>
      <c r="BS69" s="142"/>
      <c r="BT69" s="142"/>
      <c r="BU69" s="142"/>
      <c r="BV69" s="142"/>
    </row>
    <row r="70" spans="60:74" x14ac:dyDescent="0.2">
      <c r="BK70" s="142"/>
      <c r="BL70" s="142"/>
      <c r="BM70" s="142"/>
      <c r="BN70" s="142"/>
      <c r="BO70" s="142"/>
      <c r="BP70" s="142"/>
      <c r="BQ70" s="142"/>
      <c r="BR70" s="142"/>
      <c r="BS70" s="142"/>
      <c r="BT70" s="142"/>
      <c r="BU70" s="142"/>
      <c r="BV70" s="142"/>
    </row>
    <row r="71" spans="60:74" x14ac:dyDescent="0.2">
      <c r="BK71" s="142"/>
      <c r="BL71" s="142"/>
      <c r="BM71" s="142"/>
      <c r="BN71" s="142"/>
      <c r="BO71" s="142"/>
      <c r="BP71" s="142"/>
      <c r="BQ71" s="142"/>
      <c r="BR71" s="142"/>
      <c r="BS71" s="142"/>
      <c r="BT71" s="142"/>
      <c r="BU71" s="142"/>
      <c r="BV71" s="142"/>
    </row>
    <row r="72" spans="60:74" x14ac:dyDescent="0.2">
      <c r="BK72" s="142"/>
      <c r="BL72" s="142"/>
      <c r="BM72" s="142"/>
      <c r="BN72" s="142"/>
      <c r="BO72" s="142"/>
      <c r="BP72" s="142"/>
      <c r="BQ72" s="142"/>
      <c r="BR72" s="142"/>
      <c r="BS72" s="142"/>
      <c r="BT72" s="142"/>
      <c r="BU72" s="142"/>
      <c r="BV72" s="142"/>
    </row>
    <row r="73" spans="60:74" x14ac:dyDescent="0.2">
      <c r="BK73" s="142"/>
      <c r="BL73" s="142"/>
      <c r="BM73" s="142"/>
      <c r="BN73" s="142"/>
      <c r="BO73" s="142"/>
      <c r="BP73" s="142"/>
      <c r="BQ73" s="142"/>
      <c r="BR73" s="142"/>
      <c r="BS73" s="142"/>
      <c r="BT73" s="142"/>
      <c r="BU73" s="142"/>
      <c r="BV73" s="142"/>
    </row>
    <row r="74" spans="60:74" x14ac:dyDescent="0.2">
      <c r="BK74" s="142"/>
      <c r="BL74" s="142"/>
      <c r="BM74" s="142"/>
      <c r="BN74" s="142"/>
      <c r="BO74" s="142"/>
      <c r="BP74" s="142"/>
      <c r="BQ74" s="142"/>
      <c r="BR74" s="142"/>
      <c r="BS74" s="142"/>
      <c r="BT74" s="142"/>
      <c r="BU74" s="142"/>
      <c r="BV74" s="142"/>
    </row>
    <row r="75" spans="60:74" x14ac:dyDescent="0.2">
      <c r="BK75" s="142"/>
      <c r="BL75" s="142"/>
      <c r="BM75" s="142"/>
      <c r="BN75" s="142"/>
      <c r="BO75" s="142"/>
      <c r="BP75" s="142"/>
      <c r="BQ75" s="142"/>
      <c r="BR75" s="142"/>
      <c r="BS75" s="142"/>
      <c r="BT75" s="142"/>
      <c r="BU75" s="142"/>
      <c r="BV75" s="142"/>
    </row>
    <row r="76" spans="60:74" x14ac:dyDescent="0.2">
      <c r="BK76" s="142"/>
      <c r="BL76" s="142"/>
      <c r="BM76" s="142"/>
      <c r="BN76" s="142"/>
      <c r="BO76" s="142"/>
      <c r="BP76" s="142"/>
      <c r="BQ76" s="142"/>
      <c r="BR76" s="142"/>
      <c r="BS76" s="142"/>
      <c r="BT76" s="142"/>
      <c r="BU76" s="142"/>
      <c r="BV76" s="142"/>
    </row>
    <row r="77" spans="60:74" x14ac:dyDescent="0.2">
      <c r="BK77" s="142"/>
      <c r="BL77" s="142"/>
      <c r="BM77" s="142"/>
      <c r="BN77" s="142"/>
      <c r="BO77" s="142"/>
      <c r="BP77" s="142"/>
      <c r="BQ77" s="142"/>
      <c r="BR77" s="142"/>
      <c r="BS77" s="142"/>
      <c r="BT77" s="142"/>
      <c r="BU77" s="142"/>
      <c r="BV77" s="142"/>
    </row>
    <row r="78" spans="60:74" x14ac:dyDescent="0.2">
      <c r="BK78" s="142"/>
      <c r="BL78" s="142"/>
      <c r="BM78" s="142"/>
      <c r="BN78" s="142"/>
      <c r="BO78" s="142"/>
      <c r="BP78" s="142"/>
      <c r="BQ78" s="142"/>
      <c r="BR78" s="142"/>
      <c r="BS78" s="142"/>
      <c r="BT78" s="142"/>
      <c r="BU78" s="142"/>
      <c r="BV78" s="142"/>
    </row>
    <row r="79" spans="60:74" x14ac:dyDescent="0.2">
      <c r="BK79" s="142"/>
      <c r="BL79" s="142"/>
      <c r="BM79" s="142"/>
      <c r="BN79" s="142"/>
      <c r="BO79" s="142"/>
      <c r="BP79" s="142"/>
      <c r="BQ79" s="142"/>
      <c r="BR79" s="142"/>
      <c r="BS79" s="142"/>
      <c r="BT79" s="142"/>
      <c r="BU79" s="142"/>
      <c r="BV79" s="142"/>
    </row>
    <row r="80" spans="60:74" x14ac:dyDescent="0.2">
      <c r="BK80" s="142"/>
      <c r="BL80" s="142"/>
      <c r="BM80" s="142"/>
      <c r="BN80" s="142"/>
      <c r="BO80" s="142"/>
      <c r="BP80" s="142"/>
      <c r="BQ80" s="142"/>
      <c r="BR80" s="142"/>
      <c r="BS80" s="142"/>
      <c r="BT80" s="142"/>
      <c r="BU80" s="142"/>
      <c r="BV80" s="142"/>
    </row>
    <row r="81" spans="63:74" x14ac:dyDescent="0.2">
      <c r="BK81" s="142"/>
      <c r="BL81" s="142"/>
      <c r="BM81" s="142"/>
      <c r="BN81" s="142"/>
      <c r="BO81" s="142"/>
      <c r="BP81" s="142"/>
      <c r="BQ81" s="142"/>
      <c r="BR81" s="142"/>
      <c r="BS81" s="142"/>
      <c r="BT81" s="142"/>
      <c r="BU81" s="142"/>
      <c r="BV81" s="142"/>
    </row>
    <row r="82" spans="63:74" x14ac:dyDescent="0.2">
      <c r="BK82" s="142"/>
      <c r="BL82" s="142"/>
      <c r="BM82" s="142"/>
      <c r="BN82" s="142"/>
      <c r="BO82" s="142"/>
      <c r="BP82" s="142"/>
      <c r="BQ82" s="142"/>
      <c r="BR82" s="142"/>
      <c r="BS82" s="142"/>
      <c r="BT82" s="142"/>
      <c r="BU82" s="142"/>
      <c r="BV82" s="142"/>
    </row>
    <row r="83" spans="63:74" x14ac:dyDescent="0.2">
      <c r="BK83" s="142"/>
      <c r="BL83" s="142"/>
      <c r="BM83" s="142"/>
      <c r="BN83" s="142"/>
      <c r="BO83" s="142"/>
      <c r="BP83" s="142"/>
      <c r="BQ83" s="142"/>
      <c r="BR83" s="142"/>
      <c r="BS83" s="142"/>
      <c r="BT83" s="142"/>
      <c r="BU83" s="142"/>
      <c r="BV83" s="142"/>
    </row>
    <row r="84" spans="63:74" x14ac:dyDescent="0.2">
      <c r="BK84" s="142"/>
      <c r="BL84" s="142"/>
      <c r="BM84" s="142"/>
      <c r="BN84" s="142"/>
      <c r="BO84" s="142"/>
      <c r="BP84" s="142"/>
      <c r="BQ84" s="142"/>
      <c r="BR84" s="142"/>
      <c r="BS84" s="142"/>
      <c r="BT84" s="142"/>
      <c r="BU84" s="142"/>
      <c r="BV84" s="142"/>
    </row>
    <row r="85" spans="63:74" x14ac:dyDescent="0.2">
      <c r="BK85" s="142"/>
      <c r="BL85" s="142"/>
      <c r="BM85" s="142"/>
      <c r="BN85" s="142"/>
      <c r="BO85" s="142"/>
      <c r="BP85" s="142"/>
      <c r="BQ85" s="142"/>
      <c r="BR85" s="142"/>
      <c r="BS85" s="142"/>
      <c r="BT85" s="142"/>
      <c r="BU85" s="142"/>
      <c r="BV85" s="142"/>
    </row>
    <row r="86" spans="63:74" x14ac:dyDescent="0.2">
      <c r="BK86" s="142"/>
      <c r="BL86" s="142"/>
      <c r="BM86" s="142"/>
      <c r="BN86" s="142"/>
      <c r="BO86" s="142"/>
      <c r="BP86" s="142"/>
      <c r="BQ86" s="142"/>
      <c r="BR86" s="142"/>
      <c r="BS86" s="142"/>
      <c r="BT86" s="142"/>
      <c r="BU86" s="142"/>
      <c r="BV86" s="142"/>
    </row>
    <row r="87" spans="63:74" x14ac:dyDescent="0.2">
      <c r="BK87" s="142"/>
      <c r="BL87" s="142"/>
      <c r="BM87" s="142"/>
      <c r="BN87" s="142"/>
      <c r="BO87" s="142"/>
      <c r="BP87" s="142"/>
      <c r="BQ87" s="142"/>
      <c r="BR87" s="142"/>
      <c r="BS87" s="142"/>
      <c r="BT87" s="142"/>
      <c r="BU87" s="142"/>
      <c r="BV87" s="142"/>
    </row>
    <row r="88" spans="63:74" x14ac:dyDescent="0.2">
      <c r="BK88" s="142"/>
      <c r="BL88" s="142"/>
      <c r="BM88" s="142"/>
      <c r="BN88" s="142"/>
      <c r="BO88" s="142"/>
      <c r="BP88" s="142"/>
      <c r="BQ88" s="142"/>
      <c r="BR88" s="142"/>
      <c r="BS88" s="142"/>
      <c r="BT88" s="142"/>
      <c r="BU88" s="142"/>
      <c r="BV88" s="142"/>
    </row>
    <row r="89" spans="63:74" x14ac:dyDescent="0.2">
      <c r="BK89" s="142"/>
      <c r="BL89" s="142"/>
      <c r="BM89" s="142"/>
      <c r="BN89" s="142"/>
      <c r="BO89" s="142"/>
      <c r="BP89" s="142"/>
      <c r="BQ89" s="142"/>
      <c r="BR89" s="142"/>
      <c r="BS89" s="142"/>
      <c r="BT89" s="142"/>
      <c r="BU89" s="142"/>
      <c r="BV89" s="142"/>
    </row>
    <row r="90" spans="63:74" x14ac:dyDescent="0.2">
      <c r="BK90" s="142"/>
      <c r="BL90" s="142"/>
      <c r="BM90" s="142"/>
      <c r="BN90" s="142"/>
      <c r="BO90" s="142"/>
      <c r="BP90" s="142"/>
      <c r="BQ90" s="142"/>
      <c r="BR90" s="142"/>
      <c r="BS90" s="142"/>
      <c r="BT90" s="142"/>
      <c r="BU90" s="142"/>
      <c r="BV90" s="142"/>
    </row>
    <row r="91" spans="63:74" x14ac:dyDescent="0.2">
      <c r="BK91" s="142"/>
      <c r="BL91" s="142"/>
      <c r="BM91" s="142"/>
      <c r="BN91" s="142"/>
      <c r="BO91" s="142"/>
      <c r="BP91" s="142"/>
      <c r="BQ91" s="142"/>
      <c r="BR91" s="142"/>
      <c r="BS91" s="142"/>
      <c r="BT91" s="142"/>
      <c r="BU91" s="142"/>
      <c r="BV91" s="142"/>
    </row>
    <row r="92" spans="63:74" x14ac:dyDescent="0.2">
      <c r="BK92" s="142"/>
      <c r="BL92" s="142"/>
      <c r="BM92" s="142"/>
      <c r="BN92" s="142"/>
      <c r="BO92" s="142"/>
      <c r="BP92" s="142"/>
      <c r="BQ92" s="142"/>
      <c r="BR92" s="142"/>
      <c r="BS92" s="142"/>
      <c r="BT92" s="142"/>
      <c r="BU92" s="142"/>
      <c r="BV92" s="142"/>
    </row>
    <row r="93" spans="63:74" x14ac:dyDescent="0.2">
      <c r="BK93" s="142"/>
      <c r="BL93" s="142"/>
      <c r="BM93" s="142"/>
      <c r="BN93" s="142"/>
      <c r="BO93" s="142"/>
      <c r="BP93" s="142"/>
      <c r="BQ93" s="142"/>
      <c r="BR93" s="142"/>
      <c r="BS93" s="142"/>
      <c r="BT93" s="142"/>
      <c r="BU93" s="142"/>
      <c r="BV93" s="142"/>
    </row>
    <row r="94" spans="63:74" x14ac:dyDescent="0.2">
      <c r="BK94" s="142"/>
      <c r="BL94" s="142"/>
      <c r="BM94" s="142"/>
      <c r="BN94" s="142"/>
      <c r="BO94" s="142"/>
      <c r="BP94" s="142"/>
      <c r="BQ94" s="142"/>
      <c r="BR94" s="142"/>
      <c r="BS94" s="142"/>
      <c r="BT94" s="142"/>
      <c r="BU94" s="142"/>
      <c r="BV94" s="142"/>
    </row>
    <row r="95" spans="63:74" x14ac:dyDescent="0.2">
      <c r="BK95" s="142"/>
      <c r="BL95" s="142"/>
      <c r="BM95" s="142"/>
      <c r="BN95" s="142"/>
      <c r="BO95" s="142"/>
      <c r="BP95" s="142"/>
      <c r="BQ95" s="142"/>
      <c r="BR95" s="142"/>
      <c r="BS95" s="142"/>
      <c r="BT95" s="142"/>
      <c r="BU95" s="142"/>
      <c r="BV95" s="142"/>
    </row>
    <row r="96" spans="63:74" x14ac:dyDescent="0.2">
      <c r="BK96" s="142"/>
      <c r="BL96" s="142"/>
      <c r="BM96" s="142"/>
      <c r="BN96" s="142"/>
      <c r="BO96" s="142"/>
      <c r="BP96" s="142"/>
      <c r="BQ96" s="142"/>
      <c r="BR96" s="142"/>
      <c r="BS96" s="142"/>
      <c r="BT96" s="142"/>
      <c r="BU96" s="142"/>
      <c r="BV96" s="142"/>
    </row>
    <row r="97" spans="63:74" x14ac:dyDescent="0.2">
      <c r="BK97" s="142"/>
      <c r="BL97" s="142"/>
      <c r="BM97" s="142"/>
      <c r="BN97" s="142"/>
      <c r="BO97" s="142"/>
      <c r="BP97" s="142"/>
      <c r="BQ97" s="142"/>
      <c r="BR97" s="142"/>
      <c r="BS97" s="142"/>
      <c r="BT97" s="142"/>
      <c r="BU97" s="142"/>
      <c r="BV97" s="142"/>
    </row>
    <row r="98" spans="63:74" x14ac:dyDescent="0.2">
      <c r="BK98" s="142"/>
      <c r="BL98" s="142"/>
      <c r="BM98" s="142"/>
      <c r="BN98" s="142"/>
      <c r="BO98" s="142"/>
      <c r="BP98" s="142"/>
      <c r="BQ98" s="142"/>
      <c r="BR98" s="142"/>
      <c r="BS98" s="142"/>
      <c r="BT98" s="142"/>
      <c r="BU98" s="142"/>
      <c r="BV98" s="142"/>
    </row>
    <row r="99" spans="63:74" x14ac:dyDescent="0.2">
      <c r="BK99" s="142"/>
      <c r="BL99" s="142"/>
      <c r="BM99" s="142"/>
      <c r="BN99" s="142"/>
      <c r="BO99" s="142"/>
      <c r="BP99" s="142"/>
      <c r="BQ99" s="142"/>
      <c r="BR99" s="142"/>
      <c r="BS99" s="142"/>
      <c r="BT99" s="142"/>
      <c r="BU99" s="142"/>
      <c r="BV99" s="142"/>
    </row>
    <row r="100" spans="63:74" x14ac:dyDescent="0.2">
      <c r="BK100" s="142"/>
      <c r="BL100" s="142"/>
      <c r="BM100" s="142"/>
      <c r="BN100" s="142"/>
      <c r="BO100" s="142"/>
      <c r="BP100" s="142"/>
      <c r="BQ100" s="142"/>
      <c r="BR100" s="142"/>
      <c r="BS100" s="142"/>
      <c r="BT100" s="142"/>
      <c r="BU100" s="142"/>
      <c r="BV100" s="142"/>
    </row>
    <row r="101" spans="63:74" x14ac:dyDescent="0.2">
      <c r="BK101" s="142"/>
      <c r="BL101" s="142"/>
      <c r="BM101" s="142"/>
      <c r="BN101" s="142"/>
      <c r="BO101" s="142"/>
      <c r="BP101" s="142"/>
      <c r="BQ101" s="142"/>
      <c r="BR101" s="142"/>
      <c r="BS101" s="142"/>
      <c r="BT101" s="142"/>
      <c r="BU101" s="142"/>
      <c r="BV101" s="142"/>
    </row>
    <row r="102" spans="63:74" x14ac:dyDescent="0.2">
      <c r="BK102" s="142"/>
      <c r="BL102" s="142"/>
      <c r="BM102" s="142"/>
      <c r="BN102" s="142"/>
      <c r="BO102" s="142"/>
      <c r="BP102" s="142"/>
      <c r="BQ102" s="142"/>
      <c r="BR102" s="142"/>
      <c r="BS102" s="142"/>
      <c r="BT102" s="142"/>
      <c r="BU102" s="142"/>
      <c r="BV102" s="142"/>
    </row>
    <row r="103" spans="63:74" x14ac:dyDescent="0.2">
      <c r="BK103" s="142"/>
      <c r="BL103" s="142"/>
      <c r="BM103" s="142"/>
      <c r="BN103" s="142"/>
      <c r="BO103" s="142"/>
      <c r="BP103" s="142"/>
      <c r="BQ103" s="142"/>
      <c r="BR103" s="142"/>
      <c r="BS103" s="142"/>
      <c r="BT103" s="142"/>
      <c r="BU103" s="142"/>
      <c r="BV103" s="142"/>
    </row>
    <row r="104" spans="63:74" x14ac:dyDescent="0.2">
      <c r="BK104" s="142"/>
      <c r="BL104" s="142"/>
      <c r="BM104" s="142"/>
      <c r="BN104" s="142"/>
      <c r="BO104" s="142"/>
      <c r="BP104" s="142"/>
      <c r="BQ104" s="142"/>
      <c r="BR104" s="142"/>
      <c r="BS104" s="142"/>
      <c r="BT104" s="142"/>
      <c r="BU104" s="142"/>
      <c r="BV104" s="142"/>
    </row>
    <row r="105" spans="63:74" x14ac:dyDescent="0.2">
      <c r="BK105" s="142"/>
      <c r="BL105" s="142"/>
      <c r="BM105" s="142"/>
      <c r="BN105" s="142"/>
      <c r="BO105" s="142"/>
      <c r="BP105" s="142"/>
      <c r="BQ105" s="142"/>
      <c r="BR105" s="142"/>
      <c r="BS105" s="142"/>
      <c r="BT105" s="142"/>
      <c r="BU105" s="142"/>
      <c r="BV105" s="142"/>
    </row>
    <row r="106" spans="63:74" x14ac:dyDescent="0.2">
      <c r="BK106" s="142"/>
      <c r="BL106" s="142"/>
      <c r="BM106" s="142"/>
      <c r="BN106" s="142"/>
      <c r="BO106" s="142"/>
      <c r="BP106" s="142"/>
      <c r="BQ106" s="142"/>
      <c r="BR106" s="142"/>
      <c r="BS106" s="142"/>
      <c r="BT106" s="142"/>
      <c r="BU106" s="142"/>
      <c r="BV106" s="142"/>
    </row>
    <row r="107" spans="63:74" x14ac:dyDescent="0.2">
      <c r="BK107" s="142"/>
      <c r="BL107" s="142"/>
      <c r="BM107" s="142"/>
      <c r="BN107" s="142"/>
      <c r="BO107" s="142"/>
      <c r="BP107" s="142"/>
      <c r="BQ107" s="142"/>
      <c r="BR107" s="142"/>
      <c r="BS107" s="142"/>
      <c r="BT107" s="142"/>
      <c r="BU107" s="142"/>
      <c r="BV107" s="142"/>
    </row>
    <row r="108" spans="63:74" x14ac:dyDescent="0.2">
      <c r="BK108" s="142"/>
      <c r="BL108" s="142"/>
      <c r="BM108" s="142"/>
      <c r="BN108" s="142"/>
      <c r="BO108" s="142"/>
      <c r="BP108" s="142"/>
      <c r="BQ108" s="142"/>
      <c r="BR108" s="142"/>
      <c r="BS108" s="142"/>
      <c r="BT108" s="142"/>
      <c r="BU108" s="142"/>
      <c r="BV108" s="142"/>
    </row>
    <row r="109" spans="63:74" x14ac:dyDescent="0.2">
      <c r="BK109" s="142"/>
      <c r="BL109" s="142"/>
      <c r="BM109" s="142"/>
      <c r="BN109" s="142"/>
      <c r="BO109" s="142"/>
      <c r="BP109" s="142"/>
      <c r="BQ109" s="142"/>
      <c r="BR109" s="142"/>
      <c r="BS109" s="142"/>
      <c r="BT109" s="142"/>
      <c r="BU109" s="142"/>
      <c r="BV109" s="142"/>
    </row>
    <row r="110" spans="63:74" x14ac:dyDescent="0.2">
      <c r="BK110" s="142"/>
      <c r="BL110" s="142"/>
      <c r="BM110" s="142"/>
      <c r="BN110" s="142"/>
      <c r="BO110" s="142"/>
      <c r="BP110" s="142"/>
      <c r="BQ110" s="142"/>
      <c r="BR110" s="142"/>
      <c r="BS110" s="142"/>
      <c r="BT110" s="142"/>
      <c r="BU110" s="142"/>
      <c r="BV110" s="142"/>
    </row>
    <row r="111" spans="63:74" x14ac:dyDescent="0.2">
      <c r="BK111" s="142"/>
      <c r="BL111" s="142"/>
      <c r="BM111" s="142"/>
      <c r="BN111" s="142"/>
      <c r="BO111" s="142"/>
      <c r="BP111" s="142"/>
      <c r="BQ111" s="142"/>
      <c r="BR111" s="142"/>
      <c r="BS111" s="142"/>
      <c r="BT111" s="142"/>
      <c r="BU111" s="142"/>
      <c r="BV111" s="142"/>
    </row>
    <row r="112" spans="63:74" x14ac:dyDescent="0.2">
      <c r="BK112" s="142"/>
      <c r="BL112" s="142"/>
      <c r="BM112" s="142"/>
      <c r="BN112" s="142"/>
      <c r="BO112" s="142"/>
      <c r="BP112" s="142"/>
      <c r="BQ112" s="142"/>
      <c r="BR112" s="142"/>
      <c r="BS112" s="142"/>
      <c r="BT112" s="142"/>
      <c r="BU112" s="142"/>
      <c r="BV112" s="142"/>
    </row>
    <row r="113" spans="63:74" x14ac:dyDescent="0.2">
      <c r="BK113" s="142"/>
      <c r="BL113" s="142"/>
      <c r="BM113" s="142"/>
      <c r="BN113" s="142"/>
      <c r="BO113" s="142"/>
      <c r="BP113" s="142"/>
      <c r="BQ113" s="142"/>
      <c r="BR113" s="142"/>
      <c r="BS113" s="142"/>
      <c r="BT113" s="142"/>
      <c r="BU113" s="142"/>
      <c r="BV113" s="142"/>
    </row>
    <row r="114" spans="63:74" x14ac:dyDescent="0.2">
      <c r="BK114" s="142"/>
      <c r="BL114" s="142"/>
      <c r="BM114" s="142"/>
      <c r="BN114" s="142"/>
      <c r="BO114" s="142"/>
      <c r="BP114" s="142"/>
      <c r="BQ114" s="142"/>
      <c r="BR114" s="142"/>
      <c r="BS114" s="142"/>
      <c r="BT114" s="142"/>
      <c r="BU114" s="142"/>
      <c r="BV114" s="142"/>
    </row>
    <row r="115" spans="63:74" x14ac:dyDescent="0.2">
      <c r="BK115" s="142"/>
      <c r="BL115" s="142"/>
      <c r="BM115" s="142"/>
      <c r="BN115" s="142"/>
      <c r="BO115" s="142"/>
      <c r="BP115" s="142"/>
      <c r="BQ115" s="142"/>
      <c r="BR115" s="142"/>
      <c r="BS115" s="142"/>
      <c r="BT115" s="142"/>
      <c r="BU115" s="142"/>
      <c r="BV115" s="142"/>
    </row>
    <row r="116" spans="63:74" x14ac:dyDescent="0.2">
      <c r="BK116" s="142"/>
      <c r="BL116" s="142"/>
      <c r="BM116" s="142"/>
      <c r="BN116" s="142"/>
      <c r="BO116" s="142"/>
      <c r="BP116" s="142"/>
      <c r="BQ116" s="142"/>
      <c r="BR116" s="142"/>
      <c r="BS116" s="142"/>
      <c r="BT116" s="142"/>
      <c r="BU116" s="142"/>
      <c r="BV116" s="142"/>
    </row>
    <row r="117" spans="63:74" x14ac:dyDescent="0.2">
      <c r="BK117" s="142"/>
      <c r="BL117" s="142"/>
      <c r="BM117" s="142"/>
      <c r="BN117" s="142"/>
      <c r="BO117" s="142"/>
      <c r="BP117" s="142"/>
      <c r="BQ117" s="142"/>
      <c r="BR117" s="142"/>
      <c r="BS117" s="142"/>
      <c r="BT117" s="142"/>
      <c r="BU117" s="142"/>
      <c r="BV117" s="142"/>
    </row>
    <row r="118" spans="63:74" x14ac:dyDescent="0.2">
      <c r="BK118" s="142"/>
      <c r="BL118" s="142"/>
      <c r="BM118" s="142"/>
      <c r="BN118" s="142"/>
      <c r="BO118" s="142"/>
      <c r="BP118" s="142"/>
      <c r="BQ118" s="142"/>
      <c r="BR118" s="142"/>
      <c r="BS118" s="142"/>
      <c r="BT118" s="142"/>
      <c r="BU118" s="142"/>
      <c r="BV118" s="142"/>
    </row>
    <row r="119" spans="63:74" x14ac:dyDescent="0.2">
      <c r="BK119" s="142"/>
      <c r="BL119" s="142"/>
      <c r="BM119" s="142"/>
      <c r="BN119" s="142"/>
      <c r="BO119" s="142"/>
      <c r="BP119" s="142"/>
      <c r="BQ119" s="142"/>
      <c r="BR119" s="142"/>
      <c r="BS119" s="142"/>
      <c r="BT119" s="142"/>
      <c r="BU119" s="142"/>
      <c r="BV119" s="142"/>
    </row>
    <row r="120" spans="63:74" x14ac:dyDescent="0.2">
      <c r="BK120" s="142"/>
      <c r="BL120" s="142"/>
      <c r="BM120" s="142"/>
      <c r="BN120" s="142"/>
      <c r="BO120" s="142"/>
      <c r="BP120" s="142"/>
      <c r="BQ120" s="142"/>
      <c r="BR120" s="142"/>
      <c r="BS120" s="142"/>
      <c r="BT120" s="142"/>
      <c r="BU120" s="142"/>
      <c r="BV120" s="142"/>
    </row>
    <row r="121" spans="63:74" x14ac:dyDescent="0.2">
      <c r="BK121" s="142"/>
      <c r="BL121" s="142"/>
      <c r="BM121" s="142"/>
      <c r="BN121" s="142"/>
      <c r="BO121" s="142"/>
      <c r="BP121" s="142"/>
      <c r="BQ121" s="142"/>
      <c r="BR121" s="142"/>
      <c r="BS121" s="142"/>
      <c r="BT121" s="142"/>
      <c r="BU121" s="142"/>
      <c r="BV121" s="142"/>
    </row>
    <row r="122" spans="63:74" x14ac:dyDescent="0.2">
      <c r="BK122" s="142"/>
      <c r="BL122" s="142"/>
      <c r="BM122" s="142"/>
      <c r="BN122" s="142"/>
      <c r="BO122" s="142"/>
      <c r="BP122" s="142"/>
      <c r="BQ122" s="142"/>
      <c r="BR122" s="142"/>
      <c r="BS122" s="142"/>
      <c r="BT122" s="142"/>
      <c r="BU122" s="142"/>
      <c r="BV122" s="142"/>
    </row>
    <row r="123" spans="63:74" x14ac:dyDescent="0.2">
      <c r="BK123" s="142"/>
      <c r="BL123" s="142"/>
      <c r="BM123" s="142"/>
      <c r="BN123" s="142"/>
      <c r="BO123" s="142"/>
      <c r="BP123" s="142"/>
      <c r="BQ123" s="142"/>
      <c r="BR123" s="142"/>
      <c r="BS123" s="142"/>
      <c r="BT123" s="142"/>
      <c r="BU123" s="142"/>
      <c r="BV123" s="142"/>
    </row>
    <row r="124" spans="63:74" x14ac:dyDescent="0.2">
      <c r="BK124" s="142"/>
      <c r="BL124" s="142"/>
      <c r="BM124" s="142"/>
      <c r="BN124" s="142"/>
      <c r="BO124" s="142"/>
      <c r="BP124" s="142"/>
      <c r="BQ124" s="142"/>
      <c r="BR124" s="142"/>
      <c r="BS124" s="142"/>
      <c r="BT124" s="142"/>
      <c r="BU124" s="142"/>
      <c r="BV124" s="142"/>
    </row>
    <row r="125" spans="63:74" x14ac:dyDescent="0.2">
      <c r="BK125" s="142"/>
      <c r="BL125" s="142"/>
      <c r="BM125" s="142"/>
      <c r="BN125" s="142"/>
      <c r="BO125" s="142"/>
      <c r="BP125" s="142"/>
      <c r="BQ125" s="142"/>
      <c r="BR125" s="142"/>
      <c r="BS125" s="142"/>
      <c r="BT125" s="142"/>
      <c r="BU125" s="142"/>
      <c r="BV125" s="142"/>
    </row>
    <row r="126" spans="63:74" x14ac:dyDescent="0.2">
      <c r="BK126" s="142"/>
      <c r="BL126" s="142"/>
      <c r="BM126" s="142"/>
      <c r="BN126" s="142"/>
      <c r="BO126" s="142"/>
      <c r="BP126" s="142"/>
      <c r="BQ126" s="142"/>
      <c r="BR126" s="142"/>
      <c r="BS126" s="142"/>
      <c r="BT126" s="142"/>
      <c r="BU126" s="142"/>
      <c r="BV126" s="142"/>
    </row>
    <row r="127" spans="63:74" x14ac:dyDescent="0.2">
      <c r="BK127" s="142"/>
      <c r="BL127" s="142"/>
      <c r="BM127" s="142"/>
      <c r="BN127" s="142"/>
      <c r="BO127" s="142"/>
      <c r="BP127" s="142"/>
      <c r="BQ127" s="142"/>
      <c r="BR127" s="142"/>
      <c r="BS127" s="142"/>
      <c r="BT127" s="142"/>
      <c r="BU127" s="142"/>
      <c r="BV127" s="142"/>
    </row>
    <row r="128" spans="63:74" x14ac:dyDescent="0.2">
      <c r="BK128" s="142"/>
      <c r="BL128" s="142"/>
      <c r="BM128" s="142"/>
      <c r="BN128" s="142"/>
      <c r="BO128" s="142"/>
      <c r="BP128" s="142"/>
      <c r="BQ128" s="142"/>
      <c r="BR128" s="142"/>
      <c r="BS128" s="142"/>
      <c r="BT128" s="142"/>
      <c r="BU128" s="142"/>
      <c r="BV128" s="142"/>
    </row>
    <row r="129" spans="63:74" x14ac:dyDescent="0.2">
      <c r="BK129" s="142"/>
      <c r="BL129" s="142"/>
      <c r="BM129" s="142"/>
      <c r="BN129" s="142"/>
      <c r="BO129" s="142"/>
      <c r="BP129" s="142"/>
      <c r="BQ129" s="142"/>
      <c r="BR129" s="142"/>
      <c r="BS129" s="142"/>
      <c r="BT129" s="142"/>
      <c r="BU129" s="142"/>
      <c r="BV129" s="142"/>
    </row>
    <row r="130" spans="63:74" x14ac:dyDescent="0.2">
      <c r="BK130" s="142"/>
      <c r="BL130" s="142"/>
      <c r="BM130" s="142"/>
      <c r="BN130" s="142"/>
      <c r="BO130" s="142"/>
      <c r="BP130" s="142"/>
      <c r="BQ130" s="142"/>
      <c r="BR130" s="142"/>
      <c r="BS130" s="142"/>
      <c r="BT130" s="142"/>
      <c r="BU130" s="142"/>
      <c r="BV130" s="142"/>
    </row>
    <row r="131" spans="63:74" x14ac:dyDescent="0.2">
      <c r="BK131" s="142"/>
      <c r="BL131" s="142"/>
      <c r="BM131" s="142"/>
      <c r="BN131" s="142"/>
      <c r="BO131" s="142"/>
      <c r="BP131" s="142"/>
      <c r="BQ131" s="142"/>
      <c r="BR131" s="142"/>
      <c r="BS131" s="142"/>
      <c r="BT131" s="142"/>
      <c r="BU131" s="142"/>
      <c r="BV131" s="142"/>
    </row>
    <row r="132" spans="63:74" x14ac:dyDescent="0.2">
      <c r="BK132" s="142"/>
      <c r="BL132" s="142"/>
      <c r="BM132" s="142"/>
      <c r="BN132" s="142"/>
      <c r="BO132" s="142"/>
      <c r="BP132" s="142"/>
      <c r="BQ132" s="142"/>
      <c r="BR132" s="142"/>
      <c r="BS132" s="142"/>
      <c r="BT132" s="142"/>
      <c r="BU132" s="142"/>
      <c r="BV132" s="142"/>
    </row>
    <row r="133" spans="63:74" x14ac:dyDescent="0.2">
      <c r="BK133" s="142"/>
      <c r="BL133" s="142"/>
      <c r="BM133" s="142"/>
      <c r="BN133" s="142"/>
      <c r="BO133" s="142"/>
      <c r="BP133" s="142"/>
      <c r="BQ133" s="142"/>
      <c r="BR133" s="142"/>
      <c r="BS133" s="142"/>
      <c r="BT133" s="142"/>
      <c r="BU133" s="142"/>
      <c r="BV133" s="142"/>
    </row>
    <row r="134" spans="63:74" x14ac:dyDescent="0.2">
      <c r="BK134" s="142"/>
      <c r="BL134" s="142"/>
      <c r="BM134" s="142"/>
      <c r="BN134" s="142"/>
      <c r="BO134" s="142"/>
      <c r="BP134" s="142"/>
      <c r="BQ134" s="142"/>
      <c r="BR134" s="142"/>
      <c r="BS134" s="142"/>
      <c r="BT134" s="142"/>
      <c r="BU134" s="142"/>
      <c r="BV134" s="142"/>
    </row>
    <row r="135" spans="63:74" x14ac:dyDescent="0.2">
      <c r="BK135" s="142"/>
      <c r="BL135" s="142"/>
      <c r="BM135" s="142"/>
      <c r="BN135" s="142"/>
      <c r="BO135" s="142"/>
      <c r="BP135" s="142"/>
      <c r="BQ135" s="142"/>
      <c r="BR135" s="142"/>
      <c r="BS135" s="142"/>
      <c r="BT135" s="142"/>
      <c r="BU135" s="142"/>
      <c r="BV135" s="142"/>
    </row>
    <row r="136" spans="63:74" x14ac:dyDescent="0.2">
      <c r="BK136" s="142"/>
      <c r="BL136" s="142"/>
      <c r="BM136" s="142"/>
      <c r="BN136" s="142"/>
      <c r="BO136" s="142"/>
      <c r="BP136" s="142"/>
      <c r="BQ136" s="142"/>
      <c r="BR136" s="142"/>
      <c r="BS136" s="142"/>
      <c r="BT136" s="142"/>
      <c r="BU136" s="142"/>
      <c r="BV136" s="142"/>
    </row>
    <row r="137" spans="63:74" x14ac:dyDescent="0.2">
      <c r="BK137" s="142"/>
      <c r="BL137" s="142"/>
      <c r="BM137" s="142"/>
      <c r="BN137" s="142"/>
      <c r="BO137" s="142"/>
      <c r="BP137" s="142"/>
      <c r="BQ137" s="142"/>
      <c r="BR137" s="142"/>
      <c r="BS137" s="142"/>
      <c r="BT137" s="142"/>
      <c r="BU137" s="142"/>
      <c r="BV137" s="142"/>
    </row>
    <row r="138" spans="63:74" x14ac:dyDescent="0.2">
      <c r="BK138" s="142"/>
      <c r="BL138" s="142"/>
      <c r="BM138" s="142"/>
      <c r="BN138" s="142"/>
      <c r="BO138" s="142"/>
      <c r="BP138" s="142"/>
      <c r="BQ138" s="142"/>
      <c r="BR138" s="142"/>
      <c r="BS138" s="142"/>
      <c r="BT138" s="142"/>
      <c r="BU138" s="142"/>
      <c r="BV138" s="142"/>
    </row>
    <row r="139" spans="63:74" x14ac:dyDescent="0.2">
      <c r="BK139" s="142"/>
      <c r="BL139" s="142"/>
      <c r="BM139" s="142"/>
      <c r="BN139" s="142"/>
      <c r="BO139" s="142"/>
      <c r="BP139" s="142"/>
      <c r="BQ139" s="142"/>
      <c r="BR139" s="142"/>
      <c r="BS139" s="142"/>
      <c r="BT139" s="142"/>
      <c r="BU139" s="142"/>
      <c r="BV139" s="142"/>
    </row>
    <row r="140" spans="63:74" x14ac:dyDescent="0.2">
      <c r="BK140" s="142"/>
      <c r="BL140" s="142"/>
      <c r="BM140" s="142"/>
      <c r="BN140" s="142"/>
      <c r="BO140" s="142"/>
      <c r="BP140" s="142"/>
      <c r="BQ140" s="142"/>
      <c r="BR140" s="142"/>
      <c r="BS140" s="142"/>
      <c r="BT140" s="142"/>
      <c r="BU140" s="142"/>
      <c r="BV140" s="142"/>
    </row>
    <row r="141" spans="63:74" x14ac:dyDescent="0.2">
      <c r="BK141" s="142"/>
      <c r="BL141" s="142"/>
      <c r="BM141" s="142"/>
      <c r="BN141" s="142"/>
      <c r="BO141" s="142"/>
      <c r="BP141" s="142"/>
      <c r="BQ141" s="142"/>
      <c r="BR141" s="142"/>
      <c r="BS141" s="142"/>
      <c r="BT141" s="142"/>
      <c r="BU141" s="142"/>
      <c r="BV141" s="142"/>
    </row>
    <row r="142" spans="63:74" x14ac:dyDescent="0.2">
      <c r="BK142" s="142"/>
      <c r="BL142" s="142"/>
      <c r="BM142" s="142"/>
      <c r="BN142" s="142"/>
      <c r="BO142" s="142"/>
      <c r="BP142" s="142"/>
      <c r="BQ142" s="142"/>
      <c r="BR142" s="142"/>
      <c r="BS142" s="142"/>
      <c r="BT142" s="142"/>
      <c r="BU142" s="142"/>
      <c r="BV142" s="142"/>
    </row>
    <row r="143" spans="63:74" x14ac:dyDescent="0.2">
      <c r="BK143" s="142"/>
      <c r="BL143" s="142"/>
      <c r="BM143" s="142"/>
      <c r="BN143" s="142"/>
      <c r="BO143" s="142"/>
      <c r="BP143" s="142"/>
      <c r="BQ143" s="142"/>
      <c r="BR143" s="142"/>
      <c r="BS143" s="142"/>
      <c r="BT143" s="142"/>
      <c r="BU143" s="142"/>
      <c r="BV143" s="142"/>
    </row>
    <row r="144" spans="63:74" x14ac:dyDescent="0.2">
      <c r="BK144" s="142"/>
      <c r="BL144" s="142"/>
      <c r="BM144" s="142"/>
      <c r="BN144" s="142"/>
      <c r="BO144" s="142"/>
      <c r="BP144" s="142"/>
      <c r="BQ144" s="142"/>
      <c r="BR144" s="142"/>
      <c r="BS144" s="142"/>
      <c r="BT144" s="142"/>
      <c r="BU144" s="142"/>
      <c r="BV144" s="142"/>
    </row>
  </sheetData>
  <mergeCells count="18">
    <mergeCell ref="B53:Q53"/>
    <mergeCell ref="B59:R59"/>
    <mergeCell ref="B55:Q55"/>
    <mergeCell ref="B56:Q56"/>
    <mergeCell ref="B58:Q58"/>
    <mergeCell ref="B63:Q63"/>
    <mergeCell ref="B60:Q60"/>
    <mergeCell ref="B61:Q61"/>
    <mergeCell ref="B62:Q62"/>
    <mergeCell ref="B57:Q57"/>
    <mergeCell ref="A1:A2"/>
    <mergeCell ref="AM3:AX3"/>
    <mergeCell ref="AY3:BJ3"/>
    <mergeCell ref="BK3:BV3"/>
    <mergeCell ref="B1:AL1"/>
    <mergeCell ref="C3:N3"/>
    <mergeCell ref="O3:Z3"/>
    <mergeCell ref="AA3:AL3"/>
  </mergeCells>
  <phoneticPr fontId="7" type="noConversion"/>
  <conditionalFormatting sqref="C53:P53">
    <cfRule type="cellIs" dxfId="5" priority="1" stopIfTrue="1" operator="notEqual">
      <formula>0</formula>
    </cfRule>
  </conditionalFormatting>
  <hyperlinks>
    <hyperlink ref="A1:A2" location="Contents!A1" display="Table of Contents"/>
  </hyperlinks>
  <pageMargins left="0.25" right="0.25" top="0.25" bottom="0.25" header="0.5" footer="0.5"/>
  <pageSetup scale="87" orientation="portrait" horizontalDpi="300" verticalDpi="300" r:id="rId1"/>
  <headerFooter alignWithMargins="0">
    <oddFooter>&amp;L&amp;"Courier,Bold"&amp;14&amp;F&amp;C&amp;6&amp;P&amp;R&amp;"Courier,Bold"&amp;14&amp;D  &amp;T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17">
    <tabColor rgb="FFFFFF00"/>
    <pageSetUpPr fitToPage="1"/>
  </sheetPr>
  <dimension ref="A1:BV148"/>
  <sheetViews>
    <sheetView showGridLines="0" zoomScaleNormal="100" workbookViewId="0">
      <pane xSplit="2" ySplit="4" topLeftCell="AR5" activePane="bottomRight" state="frozen"/>
      <selection activeCell="BF63" sqref="BF63"/>
      <selection pane="topRight" activeCell="BF63" sqref="BF63"/>
      <selection pane="bottomLeft" activeCell="BF63" sqref="BF63"/>
      <selection pane="bottomRight" activeCell="AY42" sqref="AY42"/>
    </sheetView>
  </sheetViews>
  <sheetFormatPr defaultColWidth="9.5" defaultRowHeight="10.7" x14ac:dyDescent="0.2"/>
  <cols>
    <col min="1" max="1" width="10.5" style="60" customWidth="1"/>
    <col min="2" max="2" width="19.5" style="60" customWidth="1"/>
    <col min="3" max="50" width="6.5" style="60" customWidth="1"/>
    <col min="51" max="51" width="6.5" style="857" customWidth="1"/>
    <col min="52" max="55" width="6.5" style="138" customWidth="1"/>
    <col min="56" max="58" width="6.5" style="701" customWidth="1"/>
    <col min="59" max="61" width="6.5" style="857" customWidth="1"/>
    <col min="62" max="62" width="6.5" style="138" customWidth="1"/>
    <col min="63" max="74" width="6.5" style="60" customWidth="1"/>
    <col min="75" max="16384" width="9.5" style="60"/>
  </cols>
  <sheetData>
    <row r="1" spans="1:74" ht="13.4" customHeight="1" x14ac:dyDescent="0.2">
      <c r="A1" s="1020" t="s">
        <v>479</v>
      </c>
      <c r="B1" s="1100" t="s">
        <v>775</v>
      </c>
      <c r="C1" s="1019"/>
      <c r="D1" s="1019"/>
      <c r="E1" s="1019"/>
      <c r="F1" s="1019"/>
      <c r="G1" s="1019"/>
      <c r="H1" s="1019"/>
      <c r="I1" s="1019"/>
      <c r="J1" s="1019"/>
      <c r="K1" s="1019"/>
      <c r="L1" s="1019"/>
      <c r="M1" s="1019"/>
      <c r="N1" s="1019"/>
      <c r="O1" s="1019"/>
      <c r="P1" s="1019"/>
      <c r="Q1" s="1019"/>
      <c r="R1" s="1019"/>
      <c r="S1" s="1019"/>
      <c r="T1" s="1019"/>
      <c r="U1" s="1019"/>
      <c r="V1" s="1019"/>
      <c r="W1" s="1019"/>
      <c r="X1" s="1019"/>
      <c r="Y1" s="1019"/>
      <c r="Z1" s="1019"/>
      <c r="AA1" s="1019"/>
      <c r="AB1" s="1019"/>
      <c r="AC1" s="1019"/>
      <c r="AD1" s="1019"/>
      <c r="AE1" s="1019"/>
      <c r="AF1" s="1019"/>
      <c r="AG1" s="1019"/>
      <c r="AH1" s="1019"/>
      <c r="AI1" s="1019"/>
      <c r="AJ1" s="1019"/>
      <c r="AK1" s="1019"/>
      <c r="AL1" s="1019"/>
    </row>
    <row r="2" spans="1:74" s="56" customFormat="1" ht="13.4" customHeight="1" x14ac:dyDescent="0.2">
      <c r="A2" s="1021"/>
      <c r="B2" s="228" t="str">
        <f>"U.S. Energy Information Administration  |  Short-Term Energy Outlook  - "&amp;Dates!D1</f>
        <v>U.S. Energy Information Administration  |  Short-Term Energy Outlook  - February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Y2" s="856"/>
      <c r="AZ2" s="142"/>
      <c r="BA2" s="142"/>
      <c r="BB2" s="142"/>
      <c r="BC2" s="142"/>
      <c r="BD2" s="698"/>
      <c r="BE2" s="698"/>
      <c r="BF2" s="698"/>
      <c r="BG2" s="856"/>
      <c r="BH2" s="856"/>
      <c r="BI2" s="856"/>
      <c r="BJ2" s="142"/>
    </row>
    <row r="3" spans="1:74" s="7" customFormat="1" ht="12.85" x14ac:dyDescent="0.2">
      <c r="A3" s="338" t="s">
        <v>777</v>
      </c>
      <c r="B3" s="9"/>
      <c r="C3" s="1023">
        <f>Dates!D3</f>
        <v>2021</v>
      </c>
      <c r="D3" s="1015"/>
      <c r="E3" s="1015"/>
      <c r="F3" s="1015"/>
      <c r="G3" s="1015"/>
      <c r="H3" s="1015"/>
      <c r="I3" s="1015"/>
      <c r="J3" s="1015"/>
      <c r="K3" s="1015"/>
      <c r="L3" s="1015"/>
      <c r="M3" s="1015"/>
      <c r="N3" s="1016"/>
      <c r="O3" s="1023">
        <f>C3+1</f>
        <v>2022</v>
      </c>
      <c r="P3" s="1024"/>
      <c r="Q3" s="1024"/>
      <c r="R3" s="1024"/>
      <c r="S3" s="1024"/>
      <c r="T3" s="1024"/>
      <c r="U3" s="1024"/>
      <c r="V3" s="1024"/>
      <c r="W3" s="1024"/>
      <c r="X3" s="1015"/>
      <c r="Y3" s="1015"/>
      <c r="Z3" s="1016"/>
      <c r="AA3" s="1012">
        <f>O3+1</f>
        <v>2023</v>
      </c>
      <c r="AB3" s="1015"/>
      <c r="AC3" s="1015"/>
      <c r="AD3" s="1015"/>
      <c r="AE3" s="1015"/>
      <c r="AF3" s="1015"/>
      <c r="AG3" s="1015"/>
      <c r="AH3" s="1015"/>
      <c r="AI3" s="1015"/>
      <c r="AJ3" s="1015"/>
      <c r="AK3" s="1015"/>
      <c r="AL3" s="1016"/>
      <c r="AM3" s="1012">
        <f>AA3+1</f>
        <v>2024</v>
      </c>
      <c r="AN3" s="1015"/>
      <c r="AO3" s="1015"/>
      <c r="AP3" s="1015"/>
      <c r="AQ3" s="1015"/>
      <c r="AR3" s="1015"/>
      <c r="AS3" s="1015"/>
      <c r="AT3" s="1015"/>
      <c r="AU3" s="1015"/>
      <c r="AV3" s="1015"/>
      <c r="AW3" s="1015"/>
      <c r="AX3" s="1016"/>
      <c r="AY3" s="1012">
        <f>AM3+1</f>
        <v>2025</v>
      </c>
      <c r="AZ3" s="1013"/>
      <c r="BA3" s="1013"/>
      <c r="BB3" s="1013"/>
      <c r="BC3" s="1013"/>
      <c r="BD3" s="1013"/>
      <c r="BE3" s="1013"/>
      <c r="BF3" s="1013"/>
      <c r="BG3" s="1013"/>
      <c r="BH3" s="1013"/>
      <c r="BI3" s="1013"/>
      <c r="BJ3" s="1014"/>
      <c r="BK3" s="1012">
        <f>AY3+1</f>
        <v>2026</v>
      </c>
      <c r="BL3" s="1015"/>
      <c r="BM3" s="1015"/>
      <c r="BN3" s="1015"/>
      <c r="BO3" s="1015"/>
      <c r="BP3" s="1015"/>
      <c r="BQ3" s="1015"/>
      <c r="BR3" s="1015"/>
      <c r="BS3" s="1015"/>
      <c r="BT3" s="1015"/>
      <c r="BU3" s="1015"/>
      <c r="BV3" s="1016"/>
    </row>
    <row r="4" spans="1:74" s="7" customFormat="1" x14ac:dyDescent="0.2">
      <c r="A4" s="344" t="str">
        <f>TEXT(Dates!$D$2,"dddd, mmmm d, yyyy")</f>
        <v>Thursday, February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138" t="s">
        <v>215</v>
      </c>
      <c r="AZ4" s="12" t="s">
        <v>216</v>
      </c>
      <c r="BA4" s="12" t="s">
        <v>217</v>
      </c>
      <c r="BB4" s="12" t="s">
        <v>218</v>
      </c>
      <c r="BC4" s="12" t="s">
        <v>219</v>
      </c>
      <c r="BD4" s="656" t="s">
        <v>220</v>
      </c>
      <c r="BE4" s="656"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59"/>
      <c r="B5" s="61" t="s">
        <v>1413</v>
      </c>
      <c r="C5" s="488"/>
      <c r="D5" s="488"/>
      <c r="E5" s="488"/>
      <c r="F5" s="488"/>
      <c r="G5" s="488"/>
      <c r="H5" s="488"/>
      <c r="I5" s="488"/>
      <c r="J5" s="488"/>
      <c r="K5" s="488"/>
      <c r="L5" s="488"/>
      <c r="M5" s="488"/>
      <c r="N5" s="488"/>
      <c r="O5" s="488"/>
      <c r="P5" s="488"/>
      <c r="Q5" s="488"/>
      <c r="R5" s="488"/>
      <c r="S5" s="488"/>
      <c r="T5" s="488"/>
      <c r="U5" s="488"/>
      <c r="V5" s="488"/>
      <c r="W5" s="488"/>
      <c r="X5" s="488"/>
      <c r="Y5" s="488"/>
      <c r="Z5" s="488"/>
      <c r="AA5" s="488"/>
      <c r="AB5" s="488"/>
      <c r="AC5" s="488"/>
      <c r="AD5" s="488"/>
      <c r="AE5" s="488"/>
      <c r="AF5" s="488"/>
      <c r="AG5" s="488"/>
      <c r="AH5" s="488"/>
      <c r="AI5" s="488"/>
      <c r="AJ5" s="488"/>
      <c r="AK5" s="488"/>
      <c r="AL5" s="488"/>
      <c r="AM5" s="488"/>
      <c r="AN5" s="488"/>
      <c r="AO5" s="488"/>
      <c r="AP5" s="488"/>
      <c r="AQ5" s="488"/>
      <c r="AR5" s="488"/>
      <c r="AS5" s="488"/>
      <c r="AT5" s="488"/>
      <c r="AU5" s="488"/>
      <c r="AV5" s="488"/>
      <c r="AW5" s="488"/>
      <c r="AX5" s="488"/>
      <c r="AY5" s="969"/>
      <c r="AZ5" s="486"/>
      <c r="BA5" s="486"/>
      <c r="BB5" s="486"/>
      <c r="BC5" s="486"/>
      <c r="BD5" s="486"/>
      <c r="BE5" s="486"/>
      <c r="BF5" s="486"/>
      <c r="BG5" s="486"/>
      <c r="BH5" s="486"/>
      <c r="BI5" s="486"/>
      <c r="BJ5" s="486"/>
      <c r="BK5" s="486"/>
      <c r="BL5" s="486"/>
      <c r="BM5" s="486"/>
      <c r="BN5" s="486"/>
      <c r="BO5" s="486"/>
      <c r="BP5" s="486"/>
      <c r="BQ5" s="486"/>
      <c r="BR5" s="486"/>
      <c r="BS5" s="486"/>
      <c r="BT5" s="486"/>
      <c r="BU5" s="486"/>
      <c r="BV5" s="486"/>
    </row>
    <row r="6" spans="1:74" ht="11.05" customHeight="1" x14ac:dyDescent="0.2">
      <c r="A6" s="109" t="s">
        <v>113</v>
      </c>
      <c r="B6" s="601" t="s">
        <v>1176</v>
      </c>
      <c r="C6" s="451">
        <v>10.29</v>
      </c>
      <c r="D6" s="451">
        <v>11.16</v>
      </c>
      <c r="E6" s="451">
        <v>10.84</v>
      </c>
      <c r="F6" s="451">
        <v>10.63</v>
      </c>
      <c r="G6" s="451">
        <v>10.69</v>
      </c>
      <c r="H6" s="451">
        <v>11.25</v>
      </c>
      <c r="I6" s="451">
        <v>11.45</v>
      </c>
      <c r="J6" s="451">
        <v>11.55</v>
      </c>
      <c r="K6" s="451">
        <v>11.59</v>
      </c>
      <c r="L6" s="451">
        <v>11.24</v>
      </c>
      <c r="M6" s="451">
        <v>11.14</v>
      </c>
      <c r="N6" s="451">
        <v>11.03</v>
      </c>
      <c r="O6" s="451">
        <v>11.24</v>
      </c>
      <c r="P6" s="451">
        <v>11.42</v>
      </c>
      <c r="Q6" s="451">
        <v>11.48</v>
      </c>
      <c r="R6" s="451">
        <v>11.56</v>
      </c>
      <c r="S6" s="451">
        <v>11.98</v>
      </c>
      <c r="T6" s="451">
        <v>12.75</v>
      </c>
      <c r="U6" s="451">
        <v>13.12</v>
      </c>
      <c r="V6" s="451">
        <v>13.44</v>
      </c>
      <c r="W6" s="451">
        <v>13.31</v>
      </c>
      <c r="X6" s="451">
        <v>12.66</v>
      </c>
      <c r="Y6" s="451">
        <v>12.3</v>
      </c>
      <c r="Z6" s="451">
        <v>12.4</v>
      </c>
      <c r="AA6" s="451">
        <v>12.68</v>
      </c>
      <c r="AB6" s="451">
        <v>12.67</v>
      </c>
      <c r="AC6" s="451">
        <v>12.46</v>
      </c>
      <c r="AD6" s="451">
        <v>12.16</v>
      </c>
      <c r="AE6" s="451">
        <v>12.21</v>
      </c>
      <c r="AF6" s="451">
        <v>12.72</v>
      </c>
      <c r="AG6" s="451">
        <v>13.06</v>
      </c>
      <c r="AH6" s="451">
        <v>13.27</v>
      </c>
      <c r="AI6" s="451">
        <v>13.14</v>
      </c>
      <c r="AJ6" s="451">
        <v>12.67</v>
      </c>
      <c r="AK6" s="451">
        <v>12.44</v>
      </c>
      <c r="AL6" s="451">
        <v>12.34</v>
      </c>
      <c r="AM6" s="451">
        <v>12.71</v>
      </c>
      <c r="AN6" s="451">
        <v>12.76</v>
      </c>
      <c r="AO6" s="451">
        <v>12.69</v>
      </c>
      <c r="AP6" s="451">
        <v>12.65</v>
      </c>
      <c r="AQ6" s="451">
        <v>12.55</v>
      </c>
      <c r="AR6" s="451">
        <v>13.23</v>
      </c>
      <c r="AS6" s="451">
        <v>13.76</v>
      </c>
      <c r="AT6" s="451">
        <v>13.61</v>
      </c>
      <c r="AU6" s="451">
        <v>13.47</v>
      </c>
      <c r="AV6" s="451">
        <v>13.07</v>
      </c>
      <c r="AW6" s="451">
        <v>12.61</v>
      </c>
      <c r="AX6" s="451">
        <v>12.539669999999999</v>
      </c>
      <c r="AY6" s="920">
        <v>12.860200000000001</v>
      </c>
      <c r="AZ6" s="374">
        <v>13.032170000000001</v>
      </c>
      <c r="BA6" s="374">
        <v>12.99483</v>
      </c>
      <c r="BB6" s="374">
        <v>13.03633</v>
      </c>
      <c r="BC6" s="374">
        <v>12.900320000000001</v>
      </c>
      <c r="BD6" s="374">
        <v>13.61575</v>
      </c>
      <c r="BE6" s="374">
        <v>14.110910000000001</v>
      </c>
      <c r="BF6" s="374">
        <v>14.022830000000001</v>
      </c>
      <c r="BG6" s="374">
        <v>13.92511</v>
      </c>
      <c r="BH6" s="374">
        <v>13.41578</v>
      </c>
      <c r="BI6" s="374">
        <v>13.015459999999999</v>
      </c>
      <c r="BJ6" s="374">
        <v>12.935779999999999</v>
      </c>
      <c r="BK6" s="374">
        <v>13.21237</v>
      </c>
      <c r="BL6" s="374">
        <v>13.36716</v>
      </c>
      <c r="BM6" s="374">
        <v>13.31179</v>
      </c>
      <c r="BN6" s="374">
        <v>13.377739999999999</v>
      </c>
      <c r="BO6" s="374">
        <v>13.201700000000001</v>
      </c>
      <c r="BP6" s="374">
        <v>13.94384</v>
      </c>
      <c r="BQ6" s="374">
        <v>14.456569999999999</v>
      </c>
      <c r="BR6" s="374">
        <v>14.35187</v>
      </c>
      <c r="BS6" s="374">
        <v>14.22143</v>
      </c>
      <c r="BT6" s="374">
        <v>13.64372</v>
      </c>
      <c r="BU6" s="374">
        <v>13.248760000000001</v>
      </c>
      <c r="BV6" s="374">
        <v>13.17001</v>
      </c>
    </row>
    <row r="7" spans="1:74" ht="11.05" customHeight="1" x14ac:dyDescent="0.2">
      <c r="A7" s="109" t="s">
        <v>104</v>
      </c>
      <c r="B7" s="765" t="s">
        <v>1025</v>
      </c>
      <c r="C7" s="451">
        <v>17.776443324999999</v>
      </c>
      <c r="D7" s="451">
        <v>18.32975781</v>
      </c>
      <c r="E7" s="451">
        <v>18.040709936999999</v>
      </c>
      <c r="F7" s="451">
        <v>17.678583259</v>
      </c>
      <c r="G7" s="451">
        <v>17.227672969</v>
      </c>
      <c r="H7" s="451">
        <v>17.522131705</v>
      </c>
      <c r="I7" s="451">
        <v>18.29640874</v>
      </c>
      <c r="J7" s="451">
        <v>17.711812693999999</v>
      </c>
      <c r="K7" s="451">
        <v>18.664801260000001</v>
      </c>
      <c r="L7" s="451">
        <v>18.130062918</v>
      </c>
      <c r="M7" s="451">
        <v>18.176181427</v>
      </c>
      <c r="N7" s="451">
        <v>18.708586466</v>
      </c>
      <c r="O7" s="451">
        <v>19.879212023000001</v>
      </c>
      <c r="P7" s="451">
        <v>21.114924654999999</v>
      </c>
      <c r="Q7" s="451">
        <v>20.162206430000001</v>
      </c>
      <c r="R7" s="451">
        <v>19.770786181999998</v>
      </c>
      <c r="S7" s="451">
        <v>19.222794617000002</v>
      </c>
      <c r="T7" s="451">
        <v>20.019500644000001</v>
      </c>
      <c r="U7" s="451">
        <v>18.838870304</v>
      </c>
      <c r="V7" s="451">
        <v>21.358700766999998</v>
      </c>
      <c r="W7" s="451">
        <v>21.921009994999999</v>
      </c>
      <c r="X7" s="451">
        <v>20.443065480000001</v>
      </c>
      <c r="Y7" s="451">
        <v>20.768187142999999</v>
      </c>
      <c r="Z7" s="451">
        <v>22.105258916</v>
      </c>
      <c r="AA7" s="451">
        <v>24.310020474000002</v>
      </c>
      <c r="AB7" s="451">
        <v>24.875003888999998</v>
      </c>
      <c r="AC7" s="451">
        <v>24.263757554000001</v>
      </c>
      <c r="AD7" s="451">
        <v>23.920664302999999</v>
      </c>
      <c r="AE7" s="451">
        <v>21.907684341</v>
      </c>
      <c r="AF7" s="451">
        <v>22.024487966999999</v>
      </c>
      <c r="AG7" s="451">
        <v>21.815106137000001</v>
      </c>
      <c r="AH7" s="451">
        <v>22.145859692999998</v>
      </c>
      <c r="AI7" s="451">
        <v>21.978003744999999</v>
      </c>
      <c r="AJ7" s="451">
        <v>22.029551980000001</v>
      </c>
      <c r="AK7" s="451">
        <v>22.042078087</v>
      </c>
      <c r="AL7" s="451">
        <v>22.662729249000002</v>
      </c>
      <c r="AM7" s="451">
        <v>23.282832805000002</v>
      </c>
      <c r="AN7" s="451">
        <v>23.397437020000002</v>
      </c>
      <c r="AO7" s="451">
        <v>22.774496704000001</v>
      </c>
      <c r="AP7" s="451">
        <v>22.277703605999999</v>
      </c>
      <c r="AQ7" s="451">
        <v>21.817209805000001</v>
      </c>
      <c r="AR7" s="451">
        <v>21.900018567</v>
      </c>
      <c r="AS7" s="451">
        <v>22.711608598000002</v>
      </c>
      <c r="AT7" s="451">
        <v>23.352731973000001</v>
      </c>
      <c r="AU7" s="451">
        <v>23.708736438999999</v>
      </c>
      <c r="AV7" s="451">
        <v>23.11</v>
      </c>
      <c r="AW7" s="451">
        <v>23.56</v>
      </c>
      <c r="AX7" s="451">
        <v>23.47166</v>
      </c>
      <c r="AY7" s="920">
        <v>23.85699</v>
      </c>
      <c r="AZ7" s="374">
        <v>24.002199999999998</v>
      </c>
      <c r="BA7" s="374">
        <v>23.484290000000001</v>
      </c>
      <c r="BB7" s="374">
        <v>23.14714</v>
      </c>
      <c r="BC7" s="374">
        <v>22.85661</v>
      </c>
      <c r="BD7" s="374">
        <v>23.190660000000001</v>
      </c>
      <c r="BE7" s="374">
        <v>24.224710000000002</v>
      </c>
      <c r="BF7" s="374">
        <v>25.05594</v>
      </c>
      <c r="BG7" s="374">
        <v>25.70008</v>
      </c>
      <c r="BH7" s="374">
        <v>25.20355</v>
      </c>
      <c r="BI7" s="374">
        <v>25.768170000000001</v>
      </c>
      <c r="BJ7" s="374">
        <v>25.79082</v>
      </c>
      <c r="BK7" s="374">
        <v>26.26125</v>
      </c>
      <c r="BL7" s="374">
        <v>26.370899999999999</v>
      </c>
      <c r="BM7" s="374">
        <v>25.74296</v>
      </c>
      <c r="BN7" s="374">
        <v>25.26078</v>
      </c>
      <c r="BO7" s="374">
        <v>24.792449999999999</v>
      </c>
      <c r="BP7" s="374">
        <v>25.02027</v>
      </c>
      <c r="BQ7" s="374">
        <v>26.066520000000001</v>
      </c>
      <c r="BR7" s="374">
        <v>26.795729999999999</v>
      </c>
      <c r="BS7" s="374">
        <v>27.266220000000001</v>
      </c>
      <c r="BT7" s="374">
        <v>26.504090000000001</v>
      </c>
      <c r="BU7" s="374">
        <v>26.936489999999999</v>
      </c>
      <c r="BV7" s="374">
        <v>26.762460000000001</v>
      </c>
    </row>
    <row r="8" spans="1:74" ht="11.05" customHeight="1" x14ac:dyDescent="0.2">
      <c r="A8" s="109" t="s">
        <v>105</v>
      </c>
      <c r="B8" s="632" t="s">
        <v>1026</v>
      </c>
      <c r="C8" s="451">
        <v>12.432120586</v>
      </c>
      <c r="D8" s="451">
        <v>12.741433477999999</v>
      </c>
      <c r="E8" s="451">
        <v>12.457346444000001</v>
      </c>
      <c r="F8" s="451">
        <v>12.266248034</v>
      </c>
      <c r="G8" s="451">
        <v>12.754375878999999</v>
      </c>
      <c r="H8" s="451">
        <v>13.642961256</v>
      </c>
      <c r="I8" s="451">
        <v>13.899615572</v>
      </c>
      <c r="J8" s="451">
        <v>13.980900413000001</v>
      </c>
      <c r="K8" s="451">
        <v>13.944542489</v>
      </c>
      <c r="L8" s="451">
        <v>13.55286452</v>
      </c>
      <c r="M8" s="451">
        <v>13.274581189999999</v>
      </c>
      <c r="N8" s="451">
        <v>13.197308083999999</v>
      </c>
      <c r="O8" s="451">
        <v>13.910905487000001</v>
      </c>
      <c r="P8" s="451">
        <v>14.266040429</v>
      </c>
      <c r="Q8" s="451">
        <v>13.908084626999999</v>
      </c>
      <c r="R8" s="451">
        <v>13.830237223999999</v>
      </c>
      <c r="S8" s="451">
        <v>14.342365702</v>
      </c>
      <c r="T8" s="451">
        <v>15.487675686999999</v>
      </c>
      <c r="U8" s="451">
        <v>15.932835448000001</v>
      </c>
      <c r="V8" s="451">
        <v>16.063773247</v>
      </c>
      <c r="W8" s="451">
        <v>16.267929233</v>
      </c>
      <c r="X8" s="451">
        <v>15.178250229</v>
      </c>
      <c r="Y8" s="451">
        <v>14.944820695000001</v>
      </c>
      <c r="Z8" s="451">
        <v>15.439452299999999</v>
      </c>
      <c r="AA8" s="451">
        <v>15.797257663</v>
      </c>
      <c r="AB8" s="451">
        <v>15.396678216</v>
      </c>
      <c r="AC8" s="451">
        <v>14.859733537</v>
      </c>
      <c r="AD8" s="451">
        <v>14.315468536999999</v>
      </c>
      <c r="AE8" s="451">
        <v>14.394351036</v>
      </c>
      <c r="AF8" s="451">
        <v>15.408539826</v>
      </c>
      <c r="AG8" s="451">
        <v>16.205299386</v>
      </c>
      <c r="AH8" s="451">
        <v>16.001587699000002</v>
      </c>
      <c r="AI8" s="451">
        <v>16.133306589</v>
      </c>
      <c r="AJ8" s="451">
        <v>15.221857685</v>
      </c>
      <c r="AK8" s="451">
        <v>15.370909628</v>
      </c>
      <c r="AL8" s="451">
        <v>15.069473707</v>
      </c>
      <c r="AM8" s="451">
        <v>15.529784122000001</v>
      </c>
      <c r="AN8" s="451">
        <v>15.922680217</v>
      </c>
      <c r="AO8" s="451">
        <v>15.346179046</v>
      </c>
      <c r="AP8" s="451">
        <v>15.226294235999999</v>
      </c>
      <c r="AQ8" s="451">
        <v>15.380162803999999</v>
      </c>
      <c r="AR8" s="451">
        <v>16.535392118000001</v>
      </c>
      <c r="AS8" s="451">
        <v>17.290001634999999</v>
      </c>
      <c r="AT8" s="451">
        <v>17.192195754</v>
      </c>
      <c r="AU8" s="451">
        <v>16.600150949</v>
      </c>
      <c r="AV8" s="451">
        <v>15.9</v>
      </c>
      <c r="AW8" s="451">
        <v>15.72</v>
      </c>
      <c r="AX8" s="451">
        <v>15.666230000000001</v>
      </c>
      <c r="AY8" s="920">
        <v>16.250119999999999</v>
      </c>
      <c r="AZ8" s="374">
        <v>16.726569999999999</v>
      </c>
      <c r="BA8" s="374">
        <v>16.154779999999999</v>
      </c>
      <c r="BB8" s="374">
        <v>15.983079999999999</v>
      </c>
      <c r="BC8" s="374">
        <v>16.076350000000001</v>
      </c>
      <c r="BD8" s="374">
        <v>17.201450000000001</v>
      </c>
      <c r="BE8" s="374">
        <v>17.94492</v>
      </c>
      <c r="BF8" s="374">
        <v>17.959720000000001</v>
      </c>
      <c r="BG8" s="374">
        <v>17.34599</v>
      </c>
      <c r="BH8" s="374">
        <v>16.562899999999999</v>
      </c>
      <c r="BI8" s="374">
        <v>16.36393</v>
      </c>
      <c r="BJ8" s="374">
        <v>16.137239999999998</v>
      </c>
      <c r="BK8" s="374">
        <v>16.511970000000002</v>
      </c>
      <c r="BL8" s="374">
        <v>17.056069999999998</v>
      </c>
      <c r="BM8" s="374">
        <v>16.465450000000001</v>
      </c>
      <c r="BN8" s="374">
        <v>16.306149999999999</v>
      </c>
      <c r="BO8" s="374">
        <v>16.352910000000001</v>
      </c>
      <c r="BP8" s="374">
        <v>17.490089999999999</v>
      </c>
      <c r="BQ8" s="374">
        <v>18.23967</v>
      </c>
      <c r="BR8" s="374">
        <v>18.224519999999998</v>
      </c>
      <c r="BS8" s="374">
        <v>17.601279999999999</v>
      </c>
      <c r="BT8" s="374">
        <v>16.802990000000001</v>
      </c>
      <c r="BU8" s="374">
        <v>16.576229999999999</v>
      </c>
      <c r="BV8" s="374">
        <v>16.368289999999998</v>
      </c>
    </row>
    <row r="9" spans="1:74" ht="11.05" customHeight="1" x14ac:dyDescent="0.2">
      <c r="A9" s="109" t="s">
        <v>106</v>
      </c>
      <c r="B9" s="765" t="s">
        <v>1027</v>
      </c>
      <c r="C9" s="451">
        <v>10.143850759999999</v>
      </c>
      <c r="D9" s="451">
        <v>10.47656205</v>
      </c>
      <c r="E9" s="451">
        <v>10.413395342999999</v>
      </c>
      <c r="F9" s="451">
        <v>10.368309731</v>
      </c>
      <c r="G9" s="451">
        <v>10.509110948</v>
      </c>
      <c r="H9" s="451">
        <v>10.848228288</v>
      </c>
      <c r="I9" s="451">
        <v>10.857105824</v>
      </c>
      <c r="J9" s="451">
        <v>10.961540009</v>
      </c>
      <c r="K9" s="451">
        <v>10.795474269</v>
      </c>
      <c r="L9" s="451">
        <v>10.920596266</v>
      </c>
      <c r="M9" s="451">
        <v>11.067099268</v>
      </c>
      <c r="N9" s="451">
        <v>10.837100145000001</v>
      </c>
      <c r="O9" s="451">
        <v>10.861779261000001</v>
      </c>
      <c r="P9" s="451">
        <v>11.088717898000001</v>
      </c>
      <c r="Q9" s="451">
        <v>10.960333473</v>
      </c>
      <c r="R9" s="451">
        <v>11.204316451</v>
      </c>
      <c r="S9" s="451">
        <v>11.638140375000001</v>
      </c>
      <c r="T9" s="451">
        <v>12.234335056000001</v>
      </c>
      <c r="U9" s="451">
        <v>12.462186765</v>
      </c>
      <c r="V9" s="451">
        <v>12.51408969</v>
      </c>
      <c r="W9" s="451">
        <v>12.165242206</v>
      </c>
      <c r="X9" s="451">
        <v>12.001473395</v>
      </c>
      <c r="Y9" s="451">
        <v>11.854456364000001</v>
      </c>
      <c r="Z9" s="451">
        <v>11.984970393999999</v>
      </c>
      <c r="AA9" s="451">
        <v>12.174443241000001</v>
      </c>
      <c r="AB9" s="451">
        <v>12.222900492999999</v>
      </c>
      <c r="AC9" s="451">
        <v>12.087971745999999</v>
      </c>
      <c r="AD9" s="451">
        <v>11.85589738</v>
      </c>
      <c r="AE9" s="451">
        <v>11.926820308</v>
      </c>
      <c r="AF9" s="451">
        <v>12.00385584</v>
      </c>
      <c r="AG9" s="451">
        <v>12.168235776</v>
      </c>
      <c r="AH9" s="451">
        <v>12.043705719</v>
      </c>
      <c r="AI9" s="451">
        <v>11.830046853000001</v>
      </c>
      <c r="AJ9" s="451">
        <v>11.807099053</v>
      </c>
      <c r="AK9" s="451">
        <v>11.787762694</v>
      </c>
      <c r="AL9" s="451">
        <v>11.817972364999999</v>
      </c>
      <c r="AM9" s="451">
        <v>12.205021003000001</v>
      </c>
      <c r="AN9" s="451">
        <v>12.095948095000001</v>
      </c>
      <c r="AO9" s="451">
        <v>11.850516635</v>
      </c>
      <c r="AP9" s="451">
        <v>12.046570637</v>
      </c>
      <c r="AQ9" s="451">
        <v>12.194800417</v>
      </c>
      <c r="AR9" s="451">
        <v>12.591840053</v>
      </c>
      <c r="AS9" s="451">
        <v>12.682229887</v>
      </c>
      <c r="AT9" s="451">
        <v>12.569450571000001</v>
      </c>
      <c r="AU9" s="451">
        <v>12.350278082999999</v>
      </c>
      <c r="AV9" s="451">
        <v>12.14</v>
      </c>
      <c r="AW9" s="451">
        <v>12.1</v>
      </c>
      <c r="AX9" s="451">
        <v>12.25361</v>
      </c>
      <c r="AY9" s="920">
        <v>12.619450000000001</v>
      </c>
      <c r="AZ9" s="374">
        <v>12.589829999999999</v>
      </c>
      <c r="BA9" s="374">
        <v>12.345090000000001</v>
      </c>
      <c r="BB9" s="374">
        <v>12.50151</v>
      </c>
      <c r="BC9" s="374">
        <v>12.56941</v>
      </c>
      <c r="BD9" s="374">
        <v>12.94613</v>
      </c>
      <c r="BE9" s="374">
        <v>13.0808</v>
      </c>
      <c r="BF9" s="374">
        <v>12.980270000000001</v>
      </c>
      <c r="BG9" s="374">
        <v>12.71143</v>
      </c>
      <c r="BH9" s="374">
        <v>12.49769</v>
      </c>
      <c r="BI9" s="374">
        <v>12.508889999999999</v>
      </c>
      <c r="BJ9" s="374">
        <v>12.627459999999999</v>
      </c>
      <c r="BK9" s="374">
        <v>12.88256</v>
      </c>
      <c r="BL9" s="374">
        <v>12.919549999999999</v>
      </c>
      <c r="BM9" s="374">
        <v>12.641249999999999</v>
      </c>
      <c r="BN9" s="374">
        <v>12.762840000000001</v>
      </c>
      <c r="BO9" s="374">
        <v>12.829840000000001</v>
      </c>
      <c r="BP9" s="374">
        <v>13.234669999999999</v>
      </c>
      <c r="BQ9" s="374">
        <v>13.39419</v>
      </c>
      <c r="BR9" s="374">
        <v>13.285220000000001</v>
      </c>
      <c r="BS9" s="374">
        <v>12.988429999999999</v>
      </c>
      <c r="BT9" s="374">
        <v>12.74958</v>
      </c>
      <c r="BU9" s="374">
        <v>12.745290000000001</v>
      </c>
      <c r="BV9" s="374">
        <v>12.865919999999999</v>
      </c>
    </row>
    <row r="10" spans="1:74" ht="11.05" customHeight="1" x14ac:dyDescent="0.2">
      <c r="A10" s="109" t="s">
        <v>107</v>
      </c>
      <c r="B10" s="765" t="s">
        <v>1028</v>
      </c>
      <c r="C10" s="451">
        <v>8.8449262799999993</v>
      </c>
      <c r="D10" s="451">
        <v>9.4070852485999996</v>
      </c>
      <c r="E10" s="451">
        <v>9.1603786829999994</v>
      </c>
      <c r="F10" s="451">
        <v>9.4342151620999992</v>
      </c>
      <c r="G10" s="451">
        <v>9.6163198525000002</v>
      </c>
      <c r="H10" s="451">
        <v>10.905063438000001</v>
      </c>
      <c r="I10" s="451">
        <v>10.936480811999999</v>
      </c>
      <c r="J10" s="451">
        <v>10.885321586</v>
      </c>
      <c r="K10" s="451">
        <v>10.675511650000001</v>
      </c>
      <c r="L10" s="451">
        <v>9.6168408503999991</v>
      </c>
      <c r="M10" s="451">
        <v>9.5269431651000005</v>
      </c>
      <c r="N10" s="451">
        <v>9.3308164474000002</v>
      </c>
      <c r="O10" s="451">
        <v>9.3240554080999996</v>
      </c>
      <c r="P10" s="451">
        <v>9.4145579657000003</v>
      </c>
      <c r="Q10" s="451">
        <v>9.5175058385</v>
      </c>
      <c r="R10" s="451">
        <v>9.7265689699000006</v>
      </c>
      <c r="S10" s="451">
        <v>10.206677862999999</v>
      </c>
      <c r="T10" s="451">
        <v>11.494179583999999</v>
      </c>
      <c r="U10" s="451">
        <v>11.729689725</v>
      </c>
      <c r="V10" s="451">
        <v>11.717900787</v>
      </c>
      <c r="W10" s="451">
        <v>11.147621233000001</v>
      </c>
      <c r="X10" s="451">
        <v>10.166011578000001</v>
      </c>
      <c r="Y10" s="451">
        <v>9.9465559630999998</v>
      </c>
      <c r="Z10" s="451">
        <v>9.7077150344999996</v>
      </c>
      <c r="AA10" s="451">
        <v>9.6727836126</v>
      </c>
      <c r="AB10" s="451">
        <v>9.9388284211000002</v>
      </c>
      <c r="AC10" s="451">
        <v>9.8872699408999996</v>
      </c>
      <c r="AD10" s="451">
        <v>9.9253138563000007</v>
      </c>
      <c r="AE10" s="451">
        <v>10.204749627</v>
      </c>
      <c r="AF10" s="451">
        <v>11.391692904999999</v>
      </c>
      <c r="AG10" s="451">
        <v>11.538622535</v>
      </c>
      <c r="AH10" s="451">
        <v>11.527360823</v>
      </c>
      <c r="AI10" s="451">
        <v>11.157015218</v>
      </c>
      <c r="AJ10" s="451">
        <v>10.029476150000001</v>
      </c>
      <c r="AK10" s="451">
        <v>9.8233159011000009</v>
      </c>
      <c r="AL10" s="451">
        <v>9.6603076033999997</v>
      </c>
      <c r="AM10" s="451">
        <v>9.9429117718000004</v>
      </c>
      <c r="AN10" s="451">
        <v>9.9785815691999993</v>
      </c>
      <c r="AO10" s="451">
        <v>10.114502160000001</v>
      </c>
      <c r="AP10" s="451">
        <v>10.087824921999999</v>
      </c>
      <c r="AQ10" s="451">
        <v>10.222278730999999</v>
      </c>
      <c r="AR10" s="451">
        <v>11.620995167</v>
      </c>
      <c r="AS10" s="451">
        <v>11.797940861000001</v>
      </c>
      <c r="AT10" s="451">
        <v>11.670701477</v>
      </c>
      <c r="AU10" s="451">
        <v>11.330864243000001</v>
      </c>
      <c r="AV10" s="451">
        <v>10.18</v>
      </c>
      <c r="AW10" s="451">
        <v>10.08</v>
      </c>
      <c r="AX10" s="451">
        <v>9.7625189999999993</v>
      </c>
      <c r="AY10" s="920">
        <v>9.9677410000000002</v>
      </c>
      <c r="AZ10" s="374">
        <v>10.12454</v>
      </c>
      <c r="BA10" s="374">
        <v>10.32827</v>
      </c>
      <c r="BB10" s="374">
        <v>10.297090000000001</v>
      </c>
      <c r="BC10" s="374">
        <v>10.454639999999999</v>
      </c>
      <c r="BD10" s="374">
        <v>11.87299</v>
      </c>
      <c r="BE10" s="374">
        <v>12.0634</v>
      </c>
      <c r="BF10" s="374">
        <v>11.95266</v>
      </c>
      <c r="BG10" s="374">
        <v>11.600849999999999</v>
      </c>
      <c r="BH10" s="374">
        <v>10.39974</v>
      </c>
      <c r="BI10" s="374">
        <v>10.341189999999999</v>
      </c>
      <c r="BJ10" s="374">
        <v>10.02087</v>
      </c>
      <c r="BK10" s="374">
        <v>10.19638</v>
      </c>
      <c r="BL10" s="374">
        <v>10.34491</v>
      </c>
      <c r="BM10" s="374">
        <v>10.53429</v>
      </c>
      <c r="BN10" s="374">
        <v>10.476839999999999</v>
      </c>
      <c r="BO10" s="374">
        <v>10.63223</v>
      </c>
      <c r="BP10" s="374">
        <v>12.0687</v>
      </c>
      <c r="BQ10" s="374">
        <v>12.2585</v>
      </c>
      <c r="BR10" s="374">
        <v>12.13043</v>
      </c>
      <c r="BS10" s="374">
        <v>11.755129999999999</v>
      </c>
      <c r="BT10" s="374">
        <v>10.52233</v>
      </c>
      <c r="BU10" s="374">
        <v>10.46374</v>
      </c>
      <c r="BV10" s="374">
        <v>10.14063</v>
      </c>
    </row>
    <row r="11" spans="1:74" ht="11.05" customHeight="1" x14ac:dyDescent="0.2">
      <c r="A11" s="109" t="s">
        <v>108</v>
      </c>
      <c r="B11" s="765" t="s">
        <v>1029</v>
      </c>
      <c r="C11" s="451">
        <v>9.5429613343999993</v>
      </c>
      <c r="D11" s="451">
        <v>10.011575271</v>
      </c>
      <c r="E11" s="451">
        <v>9.8391448074000003</v>
      </c>
      <c r="F11" s="451">
        <v>9.6064852755000008</v>
      </c>
      <c r="G11" s="451">
        <v>9.8816992311000007</v>
      </c>
      <c r="H11" s="451">
        <v>10.161424759000001</v>
      </c>
      <c r="I11" s="451">
        <v>10.294443143000001</v>
      </c>
      <c r="J11" s="451">
        <v>10.375150103999999</v>
      </c>
      <c r="K11" s="451">
        <v>10.483623158</v>
      </c>
      <c r="L11" s="451">
        <v>10.378677060999999</v>
      </c>
      <c r="M11" s="451">
        <v>10.356187099</v>
      </c>
      <c r="N11" s="451">
        <v>10.31605444</v>
      </c>
      <c r="O11" s="451">
        <v>10.409819901000001</v>
      </c>
      <c r="P11" s="451">
        <v>10.699344501000001</v>
      </c>
      <c r="Q11" s="451">
        <v>10.771639569</v>
      </c>
      <c r="R11" s="451">
        <v>10.811214001</v>
      </c>
      <c r="S11" s="451">
        <v>11.284531469999999</v>
      </c>
      <c r="T11" s="451">
        <v>11.894202786999999</v>
      </c>
      <c r="U11" s="451">
        <v>12.126029685000001</v>
      </c>
      <c r="V11" s="451">
        <v>12.303656563000001</v>
      </c>
      <c r="W11" s="451">
        <v>12.187765653</v>
      </c>
      <c r="X11" s="451">
        <v>11.719076891</v>
      </c>
      <c r="Y11" s="451">
        <v>11.441392947000001</v>
      </c>
      <c r="Z11" s="451">
        <v>11.650211899</v>
      </c>
      <c r="AA11" s="451">
        <v>12.016428745000001</v>
      </c>
      <c r="AB11" s="451">
        <v>12.054354441999999</v>
      </c>
      <c r="AC11" s="451">
        <v>11.581205377</v>
      </c>
      <c r="AD11" s="451">
        <v>11.772287941</v>
      </c>
      <c r="AE11" s="451">
        <v>11.589482299</v>
      </c>
      <c r="AF11" s="451">
        <v>11.904727635</v>
      </c>
      <c r="AG11" s="451">
        <v>12.000470431</v>
      </c>
      <c r="AH11" s="451">
        <v>11.996616035000001</v>
      </c>
      <c r="AI11" s="451">
        <v>12.147516011</v>
      </c>
      <c r="AJ11" s="451">
        <v>11.913088625</v>
      </c>
      <c r="AK11" s="451">
        <v>11.738127253</v>
      </c>
      <c r="AL11" s="451">
        <v>11.772640154999999</v>
      </c>
      <c r="AM11" s="451">
        <v>12.073913248</v>
      </c>
      <c r="AN11" s="451">
        <v>12.220454353999999</v>
      </c>
      <c r="AO11" s="451">
        <v>11.978029429999999</v>
      </c>
      <c r="AP11" s="451">
        <v>11.89875704</v>
      </c>
      <c r="AQ11" s="451">
        <v>11.699311778</v>
      </c>
      <c r="AR11" s="451">
        <v>12.252378814</v>
      </c>
      <c r="AS11" s="451">
        <v>12.251191083</v>
      </c>
      <c r="AT11" s="451">
        <v>12.182336689</v>
      </c>
      <c r="AU11" s="451">
        <v>12.146644041</v>
      </c>
      <c r="AV11" s="451">
        <v>12.09</v>
      </c>
      <c r="AW11" s="451">
        <v>12.02</v>
      </c>
      <c r="AX11" s="451">
        <v>11.86253</v>
      </c>
      <c r="AY11" s="920">
        <v>12.069229999999999</v>
      </c>
      <c r="AZ11" s="374">
        <v>12.274480000000001</v>
      </c>
      <c r="BA11" s="374">
        <v>12.025069999999999</v>
      </c>
      <c r="BB11" s="374">
        <v>11.99638</v>
      </c>
      <c r="BC11" s="374">
        <v>11.79435</v>
      </c>
      <c r="BD11" s="374">
        <v>12.43202</v>
      </c>
      <c r="BE11" s="374">
        <v>12.541740000000001</v>
      </c>
      <c r="BF11" s="374">
        <v>12.448359999999999</v>
      </c>
      <c r="BG11" s="374">
        <v>12.452819999999999</v>
      </c>
      <c r="BH11" s="374">
        <v>12.40968</v>
      </c>
      <c r="BI11" s="374">
        <v>12.39669</v>
      </c>
      <c r="BJ11" s="374">
        <v>12.18727</v>
      </c>
      <c r="BK11" s="374">
        <v>12.31556</v>
      </c>
      <c r="BL11" s="374">
        <v>12.55087</v>
      </c>
      <c r="BM11" s="374">
        <v>12.3409</v>
      </c>
      <c r="BN11" s="374">
        <v>12.31528</v>
      </c>
      <c r="BO11" s="374">
        <v>12.123239999999999</v>
      </c>
      <c r="BP11" s="374">
        <v>12.811489999999999</v>
      </c>
      <c r="BQ11" s="374">
        <v>12.91906</v>
      </c>
      <c r="BR11" s="374">
        <v>12.81246</v>
      </c>
      <c r="BS11" s="374">
        <v>12.75891</v>
      </c>
      <c r="BT11" s="374">
        <v>12.662240000000001</v>
      </c>
      <c r="BU11" s="374">
        <v>12.662039999999999</v>
      </c>
      <c r="BV11" s="374">
        <v>12.46984</v>
      </c>
    </row>
    <row r="12" spans="1:74" ht="11.05" customHeight="1" x14ac:dyDescent="0.2">
      <c r="A12" s="109" t="s">
        <v>109</v>
      </c>
      <c r="B12" s="765" t="s">
        <v>1030</v>
      </c>
      <c r="C12" s="451">
        <v>9.2044567203999996</v>
      </c>
      <c r="D12" s="451">
        <v>9.5949716718999998</v>
      </c>
      <c r="E12" s="451">
        <v>9.3726458364000003</v>
      </c>
      <c r="F12" s="451">
        <v>9.5583602693999996</v>
      </c>
      <c r="G12" s="451">
        <v>9.4940991515000004</v>
      </c>
      <c r="H12" s="451">
        <v>9.8112944357000007</v>
      </c>
      <c r="I12" s="451">
        <v>9.9790640298</v>
      </c>
      <c r="J12" s="451">
        <v>10.005723528000001</v>
      </c>
      <c r="K12" s="451">
        <v>9.9588732876999995</v>
      </c>
      <c r="L12" s="451">
        <v>9.8192193107999994</v>
      </c>
      <c r="M12" s="451">
        <v>10.032157196</v>
      </c>
      <c r="N12" s="451">
        <v>9.2822886861999994</v>
      </c>
      <c r="O12" s="451">
        <v>10.128482374000001</v>
      </c>
      <c r="P12" s="451">
        <v>9.8900068690000005</v>
      </c>
      <c r="Q12" s="451">
        <v>9.8658995864999994</v>
      </c>
      <c r="R12" s="451">
        <v>10.207222635999999</v>
      </c>
      <c r="S12" s="451">
        <v>10.492430776000001</v>
      </c>
      <c r="T12" s="451">
        <v>11.242432770000001</v>
      </c>
      <c r="U12" s="451">
        <v>11.657583145</v>
      </c>
      <c r="V12" s="451">
        <v>12.163742979</v>
      </c>
      <c r="W12" s="451">
        <v>11.620061375000001</v>
      </c>
      <c r="X12" s="451">
        <v>11.062469719999999</v>
      </c>
      <c r="Y12" s="451">
        <v>11.221448904000001</v>
      </c>
      <c r="Z12" s="451">
        <v>10.875749439</v>
      </c>
      <c r="AA12" s="451">
        <v>11.003194293</v>
      </c>
      <c r="AB12" s="451">
        <v>11.227417464</v>
      </c>
      <c r="AC12" s="451">
        <v>10.579604352</v>
      </c>
      <c r="AD12" s="451">
        <v>10.286649168</v>
      </c>
      <c r="AE12" s="451">
        <v>10.502405102000001</v>
      </c>
      <c r="AF12" s="451">
        <v>10.858127903</v>
      </c>
      <c r="AG12" s="451">
        <v>11.009938665</v>
      </c>
      <c r="AH12" s="451">
        <v>10.906675253</v>
      </c>
      <c r="AI12" s="451">
        <v>10.807875210000001</v>
      </c>
      <c r="AJ12" s="451">
        <v>10.702676094999999</v>
      </c>
      <c r="AK12" s="451">
        <v>10.696281549</v>
      </c>
      <c r="AL12" s="451">
        <v>10.607793210000001</v>
      </c>
      <c r="AM12" s="451">
        <v>11.111388634000001</v>
      </c>
      <c r="AN12" s="451">
        <v>10.901047075999999</v>
      </c>
      <c r="AO12" s="451">
        <v>11.141522409</v>
      </c>
      <c r="AP12" s="451">
        <v>10.963306695</v>
      </c>
      <c r="AQ12" s="451">
        <v>10.674931958</v>
      </c>
      <c r="AR12" s="451">
        <v>11.226405632000001</v>
      </c>
      <c r="AS12" s="451">
        <v>11.197540193</v>
      </c>
      <c r="AT12" s="451">
        <v>11.210374349</v>
      </c>
      <c r="AU12" s="451">
        <v>11.139133455</v>
      </c>
      <c r="AV12" s="451">
        <v>11.01</v>
      </c>
      <c r="AW12" s="451">
        <v>11.17</v>
      </c>
      <c r="AX12" s="451">
        <v>11.02375</v>
      </c>
      <c r="AY12" s="920">
        <v>11.444889999999999</v>
      </c>
      <c r="AZ12" s="374">
        <v>11.356590000000001</v>
      </c>
      <c r="BA12" s="374">
        <v>11.64367</v>
      </c>
      <c r="BB12" s="374">
        <v>11.41661</v>
      </c>
      <c r="BC12" s="374">
        <v>11.065860000000001</v>
      </c>
      <c r="BD12" s="374">
        <v>11.626950000000001</v>
      </c>
      <c r="BE12" s="374">
        <v>11.581009999999999</v>
      </c>
      <c r="BF12" s="374">
        <v>11.602359999999999</v>
      </c>
      <c r="BG12" s="374">
        <v>11.523580000000001</v>
      </c>
      <c r="BH12" s="374">
        <v>11.35815</v>
      </c>
      <c r="BI12" s="374">
        <v>11.569330000000001</v>
      </c>
      <c r="BJ12" s="374">
        <v>11.370100000000001</v>
      </c>
      <c r="BK12" s="374">
        <v>11.70509</v>
      </c>
      <c r="BL12" s="374">
        <v>11.6134</v>
      </c>
      <c r="BM12" s="374">
        <v>11.873570000000001</v>
      </c>
      <c r="BN12" s="374">
        <v>11.62753</v>
      </c>
      <c r="BO12" s="374">
        <v>11.28814</v>
      </c>
      <c r="BP12" s="374">
        <v>11.853070000000001</v>
      </c>
      <c r="BQ12" s="374">
        <v>11.801069999999999</v>
      </c>
      <c r="BR12" s="374">
        <v>11.80955</v>
      </c>
      <c r="BS12" s="374">
        <v>11.730409999999999</v>
      </c>
      <c r="BT12" s="374">
        <v>11.550840000000001</v>
      </c>
      <c r="BU12" s="374">
        <v>11.762740000000001</v>
      </c>
      <c r="BV12" s="374">
        <v>11.56471</v>
      </c>
    </row>
    <row r="13" spans="1:74" ht="11.05" customHeight="1" x14ac:dyDescent="0.2">
      <c r="A13" s="109" t="s">
        <v>110</v>
      </c>
      <c r="B13" s="765" t="s">
        <v>1031</v>
      </c>
      <c r="C13" s="451">
        <v>7.9747965323000001</v>
      </c>
      <c r="D13" s="451">
        <v>11.377812797000001</v>
      </c>
      <c r="E13" s="451">
        <v>9.5433839758999994</v>
      </c>
      <c r="F13" s="451">
        <v>9.0495416732000002</v>
      </c>
      <c r="G13" s="451">
        <v>8.3869055685999996</v>
      </c>
      <c r="H13" s="451">
        <v>8.6808259187000001</v>
      </c>
      <c r="I13" s="451">
        <v>8.7618662362999995</v>
      </c>
      <c r="J13" s="451">
        <v>9.0998667106000006</v>
      </c>
      <c r="K13" s="451">
        <v>9.2222075914000001</v>
      </c>
      <c r="L13" s="451">
        <v>9.0345426518000007</v>
      </c>
      <c r="M13" s="451">
        <v>8.8781372487999999</v>
      </c>
      <c r="N13" s="451">
        <v>8.5886935824999995</v>
      </c>
      <c r="O13" s="451">
        <v>8.8241660042000003</v>
      </c>
      <c r="P13" s="451">
        <v>9.0415494206999991</v>
      </c>
      <c r="Q13" s="451">
        <v>9.0677029327999996</v>
      </c>
      <c r="R13" s="451">
        <v>9.1765444768000002</v>
      </c>
      <c r="S13" s="451">
        <v>10.025200195</v>
      </c>
      <c r="T13" s="451">
        <v>10.558542013</v>
      </c>
      <c r="U13" s="451">
        <v>11.275006228000001</v>
      </c>
      <c r="V13" s="451">
        <v>11.188075763000001</v>
      </c>
      <c r="W13" s="451">
        <v>11.023459390999999</v>
      </c>
      <c r="X13" s="451">
        <v>10.529316587</v>
      </c>
      <c r="Y13" s="451">
        <v>10.100845947</v>
      </c>
      <c r="Z13" s="451">
        <v>10.096820844</v>
      </c>
      <c r="AA13" s="451">
        <v>9.8413150704000003</v>
      </c>
      <c r="AB13" s="451">
        <v>9.9321636328</v>
      </c>
      <c r="AC13" s="451">
        <v>9.4086295861</v>
      </c>
      <c r="AD13" s="451">
        <v>8.8161218685999998</v>
      </c>
      <c r="AE13" s="451">
        <v>9.2037696087</v>
      </c>
      <c r="AF13" s="451">
        <v>9.8338164301000006</v>
      </c>
      <c r="AG13" s="451">
        <v>10.041560234</v>
      </c>
      <c r="AH13" s="451">
        <v>10.920687042000001</v>
      </c>
      <c r="AI13" s="451">
        <v>10.505014998</v>
      </c>
      <c r="AJ13" s="451">
        <v>9.7425259694000008</v>
      </c>
      <c r="AK13" s="451">
        <v>9.2123396223</v>
      </c>
      <c r="AL13" s="451">
        <v>9.1593326685999994</v>
      </c>
      <c r="AM13" s="451">
        <v>9.6304191322000001</v>
      </c>
      <c r="AN13" s="451">
        <v>9.2812545476999997</v>
      </c>
      <c r="AO13" s="451">
        <v>9.2165366767000005</v>
      </c>
      <c r="AP13" s="451">
        <v>9.2371638058999999</v>
      </c>
      <c r="AQ13" s="451">
        <v>9.3195668297999994</v>
      </c>
      <c r="AR13" s="451">
        <v>9.8474423227999992</v>
      </c>
      <c r="AS13" s="451">
        <v>10.185996328</v>
      </c>
      <c r="AT13" s="451">
        <v>10.284686597</v>
      </c>
      <c r="AU13" s="451">
        <v>10.131540004</v>
      </c>
      <c r="AV13" s="451">
        <v>9.7100000000000009</v>
      </c>
      <c r="AW13" s="451">
        <v>9.44</v>
      </c>
      <c r="AX13" s="451">
        <v>9.3390020000000007</v>
      </c>
      <c r="AY13" s="920">
        <v>9.6600359999999998</v>
      </c>
      <c r="AZ13" s="374">
        <v>9.8178049999999999</v>
      </c>
      <c r="BA13" s="374">
        <v>9.7327820000000003</v>
      </c>
      <c r="BB13" s="374">
        <v>9.7128890000000006</v>
      </c>
      <c r="BC13" s="374">
        <v>9.7249759999999998</v>
      </c>
      <c r="BD13" s="374">
        <v>10.41513</v>
      </c>
      <c r="BE13" s="374">
        <v>10.83184</v>
      </c>
      <c r="BF13" s="374">
        <v>10.74492</v>
      </c>
      <c r="BG13" s="374">
        <v>10.50027</v>
      </c>
      <c r="BH13" s="374">
        <v>9.8381919999999994</v>
      </c>
      <c r="BI13" s="374">
        <v>9.6708510000000008</v>
      </c>
      <c r="BJ13" s="374">
        <v>9.6730669999999996</v>
      </c>
      <c r="BK13" s="374">
        <v>9.7847469999999994</v>
      </c>
      <c r="BL13" s="374">
        <v>9.8930380000000007</v>
      </c>
      <c r="BM13" s="374">
        <v>9.7892810000000008</v>
      </c>
      <c r="BN13" s="374">
        <v>9.7804669999999998</v>
      </c>
      <c r="BO13" s="374">
        <v>9.7847899999999992</v>
      </c>
      <c r="BP13" s="374">
        <v>10.49244</v>
      </c>
      <c r="BQ13" s="374">
        <v>10.915100000000001</v>
      </c>
      <c r="BR13" s="374">
        <v>10.835559999999999</v>
      </c>
      <c r="BS13" s="374">
        <v>10.5799</v>
      </c>
      <c r="BT13" s="374">
        <v>9.8920300000000001</v>
      </c>
      <c r="BU13" s="374">
        <v>9.69421</v>
      </c>
      <c r="BV13" s="374">
        <v>9.6952809999999996</v>
      </c>
    </row>
    <row r="14" spans="1:74" ht="11.05" customHeight="1" x14ac:dyDescent="0.2">
      <c r="A14" s="109" t="s">
        <v>111</v>
      </c>
      <c r="B14" s="765" t="s">
        <v>1032</v>
      </c>
      <c r="C14" s="451">
        <v>8.9780638650999993</v>
      </c>
      <c r="D14" s="451">
        <v>9.2756048029000002</v>
      </c>
      <c r="E14" s="451">
        <v>9.1293217665000004</v>
      </c>
      <c r="F14" s="451">
        <v>9.2058486218999995</v>
      </c>
      <c r="G14" s="451">
        <v>9.5185290274999996</v>
      </c>
      <c r="H14" s="451">
        <v>10.139329587000001</v>
      </c>
      <c r="I14" s="451">
        <v>10.344944759000001</v>
      </c>
      <c r="J14" s="451">
        <v>10.283764660999999</v>
      </c>
      <c r="K14" s="451">
        <v>10.232449710999999</v>
      </c>
      <c r="L14" s="451">
        <v>9.6881249080000007</v>
      </c>
      <c r="M14" s="451">
        <v>9.4270788592999999</v>
      </c>
      <c r="N14" s="451">
        <v>9.4723043978000003</v>
      </c>
      <c r="O14" s="451">
        <v>9.5398988030999998</v>
      </c>
      <c r="P14" s="451">
        <v>9.6372921356999992</v>
      </c>
      <c r="Q14" s="451">
        <v>9.5699073660000007</v>
      </c>
      <c r="R14" s="451">
        <v>9.8464731290999996</v>
      </c>
      <c r="S14" s="451">
        <v>10.097990934</v>
      </c>
      <c r="T14" s="451">
        <v>10.798494211</v>
      </c>
      <c r="U14" s="451">
        <v>11.138772912</v>
      </c>
      <c r="V14" s="451">
        <v>11.233558218000001</v>
      </c>
      <c r="W14" s="451">
        <v>11.299910892</v>
      </c>
      <c r="X14" s="451">
        <v>10.577960992</v>
      </c>
      <c r="Y14" s="451">
        <v>10.368800107</v>
      </c>
      <c r="Z14" s="451">
        <v>10.611269213</v>
      </c>
      <c r="AA14" s="451">
        <v>10.645541471</v>
      </c>
      <c r="AB14" s="451">
        <v>10.522911011</v>
      </c>
      <c r="AC14" s="451">
        <v>10.467480048000001</v>
      </c>
      <c r="AD14" s="451">
        <v>10.610823573999999</v>
      </c>
      <c r="AE14" s="451">
        <v>10.844968078000001</v>
      </c>
      <c r="AF14" s="451">
        <v>11.498705278999999</v>
      </c>
      <c r="AG14" s="451">
        <v>11.882159653</v>
      </c>
      <c r="AH14" s="451">
        <v>11.802782515000001</v>
      </c>
      <c r="AI14" s="451">
        <v>11.672234216</v>
      </c>
      <c r="AJ14" s="451">
        <v>10.841605739</v>
      </c>
      <c r="AK14" s="451">
        <v>10.791616725000001</v>
      </c>
      <c r="AL14" s="451">
        <v>10.55538874</v>
      </c>
      <c r="AM14" s="451">
        <v>10.776325221</v>
      </c>
      <c r="AN14" s="451">
        <v>10.717849421</v>
      </c>
      <c r="AO14" s="451">
        <v>10.630159304999999</v>
      </c>
      <c r="AP14" s="451">
        <v>10.77909872</v>
      </c>
      <c r="AQ14" s="451">
        <v>11.071555882</v>
      </c>
      <c r="AR14" s="451">
        <v>11.895066471</v>
      </c>
      <c r="AS14" s="451">
        <v>11.946679230000001</v>
      </c>
      <c r="AT14" s="451">
        <v>11.812675084</v>
      </c>
      <c r="AU14" s="451">
        <v>11.721556743000001</v>
      </c>
      <c r="AV14" s="451">
        <v>11.01</v>
      </c>
      <c r="AW14" s="451">
        <v>10.7</v>
      </c>
      <c r="AX14" s="451">
        <v>10.485900000000001</v>
      </c>
      <c r="AY14" s="920">
        <v>10.646280000000001</v>
      </c>
      <c r="AZ14" s="374">
        <v>10.686450000000001</v>
      </c>
      <c r="BA14" s="374">
        <v>10.66981</v>
      </c>
      <c r="BB14" s="374">
        <v>11.07433</v>
      </c>
      <c r="BC14" s="374">
        <v>11.344519999999999</v>
      </c>
      <c r="BD14" s="374">
        <v>12.12635</v>
      </c>
      <c r="BE14" s="374">
        <v>12.20795</v>
      </c>
      <c r="BF14" s="374">
        <v>12.25445</v>
      </c>
      <c r="BG14" s="374">
        <v>12.249169999999999</v>
      </c>
      <c r="BH14" s="374">
        <v>11.547800000000001</v>
      </c>
      <c r="BI14" s="374">
        <v>11.29684</v>
      </c>
      <c r="BJ14" s="374">
        <v>11.188319999999999</v>
      </c>
      <c r="BK14" s="374">
        <v>11.329359999999999</v>
      </c>
      <c r="BL14" s="374">
        <v>11.27768</v>
      </c>
      <c r="BM14" s="374">
        <v>11.209239999999999</v>
      </c>
      <c r="BN14" s="374">
        <v>11.60779</v>
      </c>
      <c r="BO14" s="374">
        <v>11.88561</v>
      </c>
      <c r="BP14" s="374">
        <v>12.658440000000001</v>
      </c>
      <c r="BQ14" s="374">
        <v>12.71706</v>
      </c>
      <c r="BR14" s="374">
        <v>12.677860000000001</v>
      </c>
      <c r="BS14" s="374">
        <v>12.55832</v>
      </c>
      <c r="BT14" s="374">
        <v>11.75539</v>
      </c>
      <c r="BU14" s="374">
        <v>11.47194</v>
      </c>
      <c r="BV14" s="374">
        <v>11.325989999999999</v>
      </c>
    </row>
    <row r="15" spans="1:74" ht="11.05" customHeight="1" x14ac:dyDescent="0.2">
      <c r="A15" s="109" t="s">
        <v>112</v>
      </c>
      <c r="B15" s="765" t="s">
        <v>1035</v>
      </c>
      <c r="C15" s="451">
        <v>14.129643102999999</v>
      </c>
      <c r="D15" s="451">
        <v>14.366013778999999</v>
      </c>
      <c r="E15" s="451">
        <v>14.506487778</v>
      </c>
      <c r="F15" s="451">
        <v>14.696522495</v>
      </c>
      <c r="G15" s="451">
        <v>14.981000716</v>
      </c>
      <c r="H15" s="451">
        <v>16.288065301</v>
      </c>
      <c r="I15" s="451">
        <v>17.092020684000001</v>
      </c>
      <c r="J15" s="451">
        <v>17.336418221999999</v>
      </c>
      <c r="K15" s="451">
        <v>17.550130328000002</v>
      </c>
      <c r="L15" s="451">
        <v>16.113103925000001</v>
      </c>
      <c r="M15" s="451">
        <v>15.08916159</v>
      </c>
      <c r="N15" s="451">
        <v>15.142195721</v>
      </c>
      <c r="O15" s="451">
        <v>15.209697997999999</v>
      </c>
      <c r="P15" s="451">
        <v>15.509821949000001</v>
      </c>
      <c r="Q15" s="451">
        <v>16.104428474999999</v>
      </c>
      <c r="R15" s="451">
        <v>15.967478959999999</v>
      </c>
      <c r="S15" s="451">
        <v>16.852160796</v>
      </c>
      <c r="T15" s="451">
        <v>18.58295708</v>
      </c>
      <c r="U15" s="451">
        <v>18.981725665999999</v>
      </c>
      <c r="V15" s="451">
        <v>19.627558664999999</v>
      </c>
      <c r="W15" s="451">
        <v>19.630388455999999</v>
      </c>
      <c r="X15" s="451">
        <v>18.319043116</v>
      </c>
      <c r="Y15" s="451">
        <v>16.849983108</v>
      </c>
      <c r="Z15" s="451">
        <v>16.691889309</v>
      </c>
      <c r="AA15" s="451">
        <v>17.524604200999999</v>
      </c>
      <c r="AB15" s="451">
        <v>17.101313539</v>
      </c>
      <c r="AC15" s="451">
        <v>18.031266498000001</v>
      </c>
      <c r="AD15" s="451">
        <v>17.614483024999998</v>
      </c>
      <c r="AE15" s="451">
        <v>18.179329893999999</v>
      </c>
      <c r="AF15" s="451">
        <v>19.581611435999999</v>
      </c>
      <c r="AG15" s="451">
        <v>20.809290973</v>
      </c>
      <c r="AH15" s="451">
        <v>21.781325893999998</v>
      </c>
      <c r="AI15" s="451">
        <v>21.333930898999999</v>
      </c>
      <c r="AJ15" s="451">
        <v>20.233609574999999</v>
      </c>
      <c r="AK15" s="451">
        <v>18.629107211000001</v>
      </c>
      <c r="AL15" s="451">
        <v>18.111742920000001</v>
      </c>
      <c r="AM15" s="451">
        <v>18.757674119000001</v>
      </c>
      <c r="AN15" s="451">
        <v>19.303022285000001</v>
      </c>
      <c r="AO15" s="451">
        <v>19.541118379</v>
      </c>
      <c r="AP15" s="451">
        <v>19.739667197999999</v>
      </c>
      <c r="AQ15" s="451">
        <v>20.344384005999999</v>
      </c>
      <c r="AR15" s="451">
        <v>21.795993338999999</v>
      </c>
      <c r="AS15" s="451">
        <v>23.955469020999999</v>
      </c>
      <c r="AT15" s="451">
        <v>23.169951302000001</v>
      </c>
      <c r="AU15" s="451">
        <v>23.209147636000001</v>
      </c>
      <c r="AV15" s="451">
        <v>22.17</v>
      </c>
      <c r="AW15" s="451">
        <v>18.27</v>
      </c>
      <c r="AX15" s="451">
        <v>18.0916</v>
      </c>
      <c r="AY15" s="920">
        <v>18.860150000000001</v>
      </c>
      <c r="AZ15" s="374">
        <v>19.527509999999999</v>
      </c>
      <c r="BA15" s="374">
        <v>19.875920000000001</v>
      </c>
      <c r="BB15" s="374">
        <v>20.63269</v>
      </c>
      <c r="BC15" s="374">
        <v>20.89423</v>
      </c>
      <c r="BD15" s="374">
        <v>22.254580000000001</v>
      </c>
      <c r="BE15" s="374">
        <v>24.37276</v>
      </c>
      <c r="BF15" s="374">
        <v>23.68554</v>
      </c>
      <c r="BG15" s="374">
        <v>23.80172</v>
      </c>
      <c r="BH15" s="374">
        <v>22.379460000000002</v>
      </c>
      <c r="BI15" s="374">
        <v>18.704550000000001</v>
      </c>
      <c r="BJ15" s="374">
        <v>18.600490000000001</v>
      </c>
      <c r="BK15" s="374">
        <v>19.393280000000001</v>
      </c>
      <c r="BL15" s="374">
        <v>20.095549999999999</v>
      </c>
      <c r="BM15" s="374">
        <v>20.477209999999999</v>
      </c>
      <c r="BN15" s="374">
        <v>21.616479999999999</v>
      </c>
      <c r="BO15" s="374">
        <v>21.59076</v>
      </c>
      <c r="BP15" s="374">
        <v>23.045919999999999</v>
      </c>
      <c r="BQ15" s="374">
        <v>25.27692</v>
      </c>
      <c r="BR15" s="374">
        <v>24.595770000000002</v>
      </c>
      <c r="BS15" s="374">
        <v>24.753710000000002</v>
      </c>
      <c r="BT15" s="374">
        <v>23.035689999999999</v>
      </c>
      <c r="BU15" s="374">
        <v>19.491790000000002</v>
      </c>
      <c r="BV15" s="374">
        <v>19.390239999999999</v>
      </c>
    </row>
    <row r="16" spans="1:74" ht="11.05" customHeight="1" x14ac:dyDescent="0.2">
      <c r="A16" s="109"/>
      <c r="B16" s="765"/>
      <c r="C16" s="451"/>
      <c r="D16" s="451"/>
      <c r="E16" s="451"/>
      <c r="F16" s="451"/>
      <c r="G16" s="451"/>
      <c r="H16" s="451"/>
      <c r="I16" s="451"/>
      <c r="J16" s="451"/>
      <c r="K16" s="451"/>
      <c r="L16" s="451"/>
      <c r="M16" s="451"/>
      <c r="N16" s="451"/>
      <c r="O16" s="451"/>
      <c r="P16" s="451"/>
      <c r="Q16" s="451"/>
      <c r="R16" s="451"/>
      <c r="S16" s="451"/>
      <c r="T16" s="451"/>
      <c r="U16" s="451"/>
      <c r="V16" s="451"/>
      <c r="W16" s="451"/>
      <c r="X16" s="451"/>
      <c r="Y16" s="451"/>
      <c r="Z16" s="451"/>
      <c r="AA16" s="451"/>
      <c r="AB16" s="451"/>
      <c r="AC16" s="451"/>
      <c r="AD16" s="451"/>
      <c r="AE16" s="451"/>
      <c r="AF16" s="451"/>
      <c r="AG16" s="451"/>
      <c r="AH16" s="451"/>
      <c r="AI16" s="451"/>
      <c r="AJ16" s="451"/>
      <c r="AK16" s="451"/>
      <c r="AL16" s="451"/>
      <c r="AM16" s="451"/>
      <c r="AN16" s="451"/>
      <c r="AO16" s="451"/>
      <c r="AP16" s="451"/>
      <c r="AQ16" s="451"/>
      <c r="AR16" s="451"/>
      <c r="AS16" s="451"/>
      <c r="AT16" s="451"/>
      <c r="AU16" s="451"/>
      <c r="AV16" s="451"/>
      <c r="AW16" s="451"/>
      <c r="AX16" s="451"/>
      <c r="AY16" s="920"/>
      <c r="AZ16" s="374"/>
      <c r="BA16" s="374"/>
      <c r="BB16" s="374"/>
      <c r="BC16" s="374"/>
      <c r="BD16" s="374"/>
      <c r="BE16" s="374"/>
      <c r="BF16" s="374"/>
      <c r="BG16" s="374"/>
      <c r="BH16" s="374"/>
      <c r="BI16" s="374"/>
      <c r="BJ16" s="374"/>
      <c r="BK16" s="374"/>
      <c r="BL16" s="374"/>
      <c r="BM16" s="374"/>
      <c r="BN16" s="374"/>
      <c r="BO16" s="374"/>
      <c r="BP16" s="374"/>
      <c r="BQ16" s="374"/>
      <c r="BR16" s="374"/>
      <c r="BS16" s="374"/>
      <c r="BT16" s="374"/>
      <c r="BU16" s="374"/>
      <c r="BV16" s="374"/>
    </row>
    <row r="17" spans="1:74" ht="11.05" customHeight="1" x14ac:dyDescent="0.2">
      <c r="A17" s="59"/>
      <c r="B17" s="61" t="s">
        <v>1059</v>
      </c>
      <c r="C17" s="487"/>
      <c r="D17" s="487"/>
      <c r="E17" s="487"/>
      <c r="F17" s="487"/>
      <c r="G17" s="487"/>
      <c r="H17" s="487"/>
      <c r="I17" s="487"/>
      <c r="J17" s="487"/>
      <c r="K17" s="487"/>
      <c r="L17" s="487"/>
      <c r="M17" s="487"/>
      <c r="N17" s="487"/>
      <c r="O17" s="487"/>
      <c r="P17" s="487"/>
      <c r="Q17" s="487"/>
      <c r="R17" s="487"/>
      <c r="S17" s="487"/>
      <c r="T17" s="487"/>
      <c r="U17" s="487"/>
      <c r="V17" s="487"/>
      <c r="W17" s="487"/>
      <c r="X17" s="487"/>
      <c r="Y17" s="487"/>
      <c r="Z17" s="487"/>
      <c r="AA17" s="487"/>
      <c r="AB17" s="487"/>
      <c r="AC17" s="487"/>
      <c r="AD17" s="487"/>
      <c r="AE17" s="487"/>
      <c r="AF17" s="487"/>
      <c r="AG17" s="487"/>
      <c r="AH17" s="487"/>
      <c r="AI17" s="487"/>
      <c r="AJ17" s="487"/>
      <c r="AK17" s="487"/>
      <c r="AL17" s="487"/>
      <c r="AM17" s="487"/>
      <c r="AN17" s="487"/>
      <c r="AO17" s="487"/>
      <c r="AP17" s="487"/>
      <c r="AQ17" s="487"/>
      <c r="AR17" s="487"/>
      <c r="AS17" s="487"/>
      <c r="AT17" s="487"/>
      <c r="AU17" s="487"/>
      <c r="AV17" s="487"/>
      <c r="AW17" s="487"/>
      <c r="AX17" s="487"/>
      <c r="AY17" s="970"/>
      <c r="AZ17" s="901"/>
      <c r="BA17" s="901"/>
      <c r="BB17" s="901"/>
      <c r="BC17" s="901"/>
      <c r="BD17" s="902"/>
      <c r="BE17" s="902"/>
      <c r="BF17" s="902"/>
      <c r="BG17" s="902"/>
      <c r="BH17" s="902"/>
      <c r="BI17" s="902"/>
      <c r="BJ17" s="485"/>
      <c r="BK17" s="485"/>
      <c r="BL17" s="485"/>
      <c r="BM17" s="485"/>
      <c r="BN17" s="485"/>
      <c r="BO17" s="485"/>
      <c r="BP17" s="485"/>
      <c r="BQ17" s="485"/>
      <c r="BR17" s="485"/>
      <c r="BS17" s="485"/>
      <c r="BT17" s="485"/>
      <c r="BU17" s="485"/>
      <c r="BV17" s="485"/>
    </row>
    <row r="18" spans="1:74" s="562" customFormat="1" ht="11.05" customHeight="1" x14ac:dyDescent="0.2">
      <c r="A18" s="560" t="s">
        <v>333</v>
      </c>
      <c r="B18" s="601" t="s">
        <v>1176</v>
      </c>
      <c r="C18" s="451">
        <v>12.62</v>
      </c>
      <c r="D18" s="451">
        <v>13.01</v>
      </c>
      <c r="E18" s="451">
        <v>13.24</v>
      </c>
      <c r="F18" s="451">
        <v>13.73</v>
      </c>
      <c r="G18" s="451">
        <v>13.86</v>
      </c>
      <c r="H18" s="451">
        <v>13.83</v>
      </c>
      <c r="I18" s="451">
        <v>13.83</v>
      </c>
      <c r="J18" s="451">
        <v>13.92</v>
      </c>
      <c r="K18" s="451">
        <v>14.14</v>
      </c>
      <c r="L18" s="451">
        <v>14.06</v>
      </c>
      <c r="M18" s="451">
        <v>14.07</v>
      </c>
      <c r="N18" s="451">
        <v>13.72</v>
      </c>
      <c r="O18" s="451">
        <v>13.64</v>
      </c>
      <c r="P18" s="451">
        <v>13.76</v>
      </c>
      <c r="Q18" s="451">
        <v>14.41</v>
      </c>
      <c r="R18" s="451">
        <v>14.57</v>
      </c>
      <c r="S18" s="451">
        <v>14.89</v>
      </c>
      <c r="T18" s="451">
        <v>15.3</v>
      </c>
      <c r="U18" s="451">
        <v>15.31</v>
      </c>
      <c r="V18" s="451">
        <v>15.82</v>
      </c>
      <c r="W18" s="451">
        <v>16.190000000000001</v>
      </c>
      <c r="X18" s="451">
        <v>15.99</v>
      </c>
      <c r="Y18" s="451">
        <v>15.55</v>
      </c>
      <c r="Z18" s="451">
        <v>14.94</v>
      </c>
      <c r="AA18" s="451">
        <v>15.47</v>
      </c>
      <c r="AB18" s="451">
        <v>15.98</v>
      </c>
      <c r="AC18" s="451">
        <v>16.04</v>
      </c>
      <c r="AD18" s="451">
        <v>16.100000000000001</v>
      </c>
      <c r="AE18" s="451">
        <v>16.14</v>
      </c>
      <c r="AF18" s="451">
        <v>16.09</v>
      </c>
      <c r="AG18" s="451">
        <v>15.86</v>
      </c>
      <c r="AH18" s="451">
        <v>15.91</v>
      </c>
      <c r="AI18" s="451">
        <v>16.27</v>
      </c>
      <c r="AJ18" s="451">
        <v>16.48</v>
      </c>
      <c r="AK18" s="451">
        <v>16.190000000000001</v>
      </c>
      <c r="AL18" s="451">
        <v>15.69</v>
      </c>
      <c r="AM18" s="451">
        <v>15.47</v>
      </c>
      <c r="AN18" s="451">
        <v>16.12</v>
      </c>
      <c r="AO18" s="451">
        <v>16.690000000000001</v>
      </c>
      <c r="AP18" s="451">
        <v>16.88</v>
      </c>
      <c r="AQ18" s="451">
        <v>16.43</v>
      </c>
      <c r="AR18" s="451">
        <v>16.420000000000002</v>
      </c>
      <c r="AS18" s="451">
        <v>16.63</v>
      </c>
      <c r="AT18" s="451">
        <v>16.63</v>
      </c>
      <c r="AU18" s="451">
        <v>16.829999999999998</v>
      </c>
      <c r="AV18" s="451">
        <v>16.940000000000001</v>
      </c>
      <c r="AW18" s="451">
        <v>17.010000000000002</v>
      </c>
      <c r="AX18" s="451">
        <v>16.144110000000001</v>
      </c>
      <c r="AY18" s="920">
        <v>15.78745</v>
      </c>
      <c r="AZ18" s="374">
        <v>16.36103</v>
      </c>
      <c r="BA18" s="374">
        <v>17.008859999999999</v>
      </c>
      <c r="BB18" s="374">
        <v>17.35643</v>
      </c>
      <c r="BC18" s="374">
        <v>16.97888</v>
      </c>
      <c r="BD18" s="374">
        <v>17.001249999999999</v>
      </c>
      <c r="BE18" s="374">
        <v>17.028379999999999</v>
      </c>
      <c r="BF18" s="374">
        <v>17.086780000000001</v>
      </c>
      <c r="BG18" s="374">
        <v>17.44454</v>
      </c>
      <c r="BH18" s="374">
        <v>17.473669999999998</v>
      </c>
      <c r="BI18" s="374">
        <v>17.548999999999999</v>
      </c>
      <c r="BJ18" s="374">
        <v>16.666</v>
      </c>
      <c r="BK18" s="374">
        <v>16.570979999999999</v>
      </c>
      <c r="BL18" s="374">
        <v>17.018699999999999</v>
      </c>
      <c r="BM18" s="374">
        <v>17.571840000000002</v>
      </c>
      <c r="BN18" s="374">
        <v>18.048310000000001</v>
      </c>
      <c r="BO18" s="374">
        <v>17.552420000000001</v>
      </c>
      <c r="BP18" s="374">
        <v>17.57546</v>
      </c>
      <c r="BQ18" s="374">
        <v>17.590499999999999</v>
      </c>
      <c r="BR18" s="374">
        <v>17.639900000000001</v>
      </c>
      <c r="BS18" s="374">
        <v>17.965959999999999</v>
      </c>
      <c r="BT18" s="374">
        <v>17.867640000000002</v>
      </c>
      <c r="BU18" s="374">
        <v>18.019549999999999</v>
      </c>
      <c r="BV18" s="374">
        <v>17.091270000000002</v>
      </c>
    </row>
    <row r="19" spans="1:74" ht="11.05" customHeight="1" x14ac:dyDescent="0.2">
      <c r="A19" s="59" t="s">
        <v>324</v>
      </c>
      <c r="B19" s="765" t="s">
        <v>1025</v>
      </c>
      <c r="C19" s="451">
        <v>20.983553435000001</v>
      </c>
      <c r="D19" s="451">
        <v>21.522678192000001</v>
      </c>
      <c r="E19" s="451">
        <v>21.611452366000002</v>
      </c>
      <c r="F19" s="451">
        <v>22.108653404999998</v>
      </c>
      <c r="G19" s="451">
        <v>21.344865337000002</v>
      </c>
      <c r="H19" s="451">
        <v>20.706113574</v>
      </c>
      <c r="I19" s="451">
        <v>21.374489730000001</v>
      </c>
      <c r="J19" s="451">
        <v>20.856960009000002</v>
      </c>
      <c r="K19" s="451">
        <v>22.209835353999999</v>
      </c>
      <c r="L19" s="451">
        <v>21.907147909999999</v>
      </c>
      <c r="M19" s="451">
        <v>21.872780318</v>
      </c>
      <c r="N19" s="451">
        <v>22.066907551</v>
      </c>
      <c r="O19" s="451">
        <v>22.805612848999999</v>
      </c>
      <c r="P19" s="451">
        <v>24.600311744999999</v>
      </c>
      <c r="Q19" s="451">
        <v>24.462370999000001</v>
      </c>
      <c r="R19" s="451">
        <v>24.433223773999998</v>
      </c>
      <c r="S19" s="451">
        <v>23.722754422000001</v>
      </c>
      <c r="T19" s="451">
        <v>24.470755981</v>
      </c>
      <c r="U19" s="451">
        <v>21.674408943</v>
      </c>
      <c r="V19" s="451">
        <v>25.440293565000001</v>
      </c>
      <c r="W19" s="451">
        <v>27.310041626</v>
      </c>
      <c r="X19" s="451">
        <v>25.574395273</v>
      </c>
      <c r="Y19" s="451">
        <v>26.211034389000002</v>
      </c>
      <c r="Z19" s="451">
        <v>26.947528978000001</v>
      </c>
      <c r="AA19" s="451">
        <v>29.936602152999999</v>
      </c>
      <c r="AB19" s="451">
        <v>31.271468134999999</v>
      </c>
      <c r="AC19" s="451">
        <v>31.242851565999999</v>
      </c>
      <c r="AD19" s="451">
        <v>31.212225603</v>
      </c>
      <c r="AE19" s="451">
        <v>29.474271260999998</v>
      </c>
      <c r="AF19" s="451">
        <v>28.344339118000001</v>
      </c>
      <c r="AG19" s="451">
        <v>26.837315829000001</v>
      </c>
      <c r="AH19" s="451">
        <v>27.101922611999999</v>
      </c>
      <c r="AI19" s="451">
        <v>27.376666774</v>
      </c>
      <c r="AJ19" s="451">
        <v>28.060926672000001</v>
      </c>
      <c r="AK19" s="451">
        <v>27.464295135</v>
      </c>
      <c r="AL19" s="451">
        <v>27.516080301999999</v>
      </c>
      <c r="AM19" s="451">
        <v>27.354297890000002</v>
      </c>
      <c r="AN19" s="451">
        <v>27.976432931000002</v>
      </c>
      <c r="AO19" s="451">
        <v>27.564515098000001</v>
      </c>
      <c r="AP19" s="451">
        <v>27.286567862999998</v>
      </c>
      <c r="AQ19" s="451">
        <v>26.365722267999999</v>
      </c>
      <c r="AR19" s="451">
        <v>26.054096747999999</v>
      </c>
      <c r="AS19" s="451">
        <v>26.719054712999998</v>
      </c>
      <c r="AT19" s="451">
        <v>27.783139485</v>
      </c>
      <c r="AU19" s="451">
        <v>29.0728428</v>
      </c>
      <c r="AV19" s="451">
        <v>28.27</v>
      </c>
      <c r="AW19" s="451">
        <v>28.68</v>
      </c>
      <c r="AX19" s="451">
        <v>27.712039999999998</v>
      </c>
      <c r="AY19" s="920">
        <v>27.21875</v>
      </c>
      <c r="AZ19" s="374">
        <v>27.956969999999998</v>
      </c>
      <c r="BA19" s="374">
        <v>27.84046</v>
      </c>
      <c r="BB19" s="374">
        <v>27.907969999999999</v>
      </c>
      <c r="BC19" s="374">
        <v>27.311540000000001</v>
      </c>
      <c r="BD19" s="374">
        <v>27.55162</v>
      </c>
      <c r="BE19" s="374">
        <v>28.60989</v>
      </c>
      <c r="BF19" s="374">
        <v>29.912310000000002</v>
      </c>
      <c r="BG19" s="374">
        <v>31.62602</v>
      </c>
      <c r="BH19" s="374">
        <v>31.241029999999999</v>
      </c>
      <c r="BI19" s="374">
        <v>31.751650000000001</v>
      </c>
      <c r="BJ19" s="374">
        <v>30.998159999999999</v>
      </c>
      <c r="BK19" s="374">
        <v>30.65212</v>
      </c>
      <c r="BL19" s="374">
        <v>31.461220000000001</v>
      </c>
      <c r="BM19" s="374">
        <v>31.221800000000002</v>
      </c>
      <c r="BN19" s="374">
        <v>31.17127</v>
      </c>
      <c r="BO19" s="374">
        <v>30.394030000000001</v>
      </c>
      <c r="BP19" s="374">
        <v>30.476140000000001</v>
      </c>
      <c r="BQ19" s="374">
        <v>31.54036</v>
      </c>
      <c r="BR19" s="374">
        <v>32.768450000000001</v>
      </c>
      <c r="BS19" s="374">
        <v>34.493490000000001</v>
      </c>
      <c r="BT19" s="374">
        <v>33.735529999999997</v>
      </c>
      <c r="BU19" s="374">
        <v>33.96855</v>
      </c>
      <c r="BV19" s="374">
        <v>32.703299999999999</v>
      </c>
    </row>
    <row r="20" spans="1:74" ht="11.05" customHeight="1" x14ac:dyDescent="0.2">
      <c r="A20" s="59" t="s">
        <v>325</v>
      </c>
      <c r="B20" s="632" t="s">
        <v>1026</v>
      </c>
      <c r="C20" s="451">
        <v>15.551195865</v>
      </c>
      <c r="D20" s="451">
        <v>15.792376773999999</v>
      </c>
      <c r="E20" s="451">
        <v>15.580229622999999</v>
      </c>
      <c r="F20" s="451">
        <v>16.188765352000001</v>
      </c>
      <c r="G20" s="451">
        <v>16.607577809999999</v>
      </c>
      <c r="H20" s="451">
        <v>16.658155577999999</v>
      </c>
      <c r="I20" s="451">
        <v>16.747512042</v>
      </c>
      <c r="J20" s="451">
        <v>16.897534824000001</v>
      </c>
      <c r="K20" s="451">
        <v>17.187028328</v>
      </c>
      <c r="L20" s="451">
        <v>17.311517051999999</v>
      </c>
      <c r="M20" s="451">
        <v>16.720277051</v>
      </c>
      <c r="N20" s="451">
        <v>16.595363836000001</v>
      </c>
      <c r="O20" s="451">
        <v>16.928622497999999</v>
      </c>
      <c r="P20" s="451">
        <v>17.305247576999999</v>
      </c>
      <c r="Q20" s="451">
        <v>17.389437227999998</v>
      </c>
      <c r="R20" s="451">
        <v>17.660164633000001</v>
      </c>
      <c r="S20" s="451">
        <v>18.099217451000001</v>
      </c>
      <c r="T20" s="451">
        <v>18.788119759000001</v>
      </c>
      <c r="U20" s="451">
        <v>18.633474632999999</v>
      </c>
      <c r="V20" s="451">
        <v>18.426811381</v>
      </c>
      <c r="W20" s="451">
        <v>19.842108919000001</v>
      </c>
      <c r="X20" s="451">
        <v>19.605767094000001</v>
      </c>
      <c r="Y20" s="451">
        <v>19.470607722</v>
      </c>
      <c r="Z20" s="451">
        <v>19.283837267999999</v>
      </c>
      <c r="AA20" s="451">
        <v>19.878542963000001</v>
      </c>
      <c r="AB20" s="451">
        <v>20.265918099</v>
      </c>
      <c r="AC20" s="451">
        <v>19.085228913000002</v>
      </c>
      <c r="AD20" s="451">
        <v>18.735850844000002</v>
      </c>
      <c r="AE20" s="451">
        <v>18.958162172000002</v>
      </c>
      <c r="AF20" s="451">
        <v>19.577013537999999</v>
      </c>
      <c r="AG20" s="451">
        <v>19.691759780999998</v>
      </c>
      <c r="AH20" s="451">
        <v>19.735143739000002</v>
      </c>
      <c r="AI20" s="451">
        <v>20.112775617</v>
      </c>
      <c r="AJ20" s="451">
        <v>19.673522746</v>
      </c>
      <c r="AK20" s="451">
        <v>19.7558942</v>
      </c>
      <c r="AL20" s="451">
        <v>19.357947128999999</v>
      </c>
      <c r="AM20" s="451">
        <v>19.670074501999999</v>
      </c>
      <c r="AN20" s="451">
        <v>20.045779960000001</v>
      </c>
      <c r="AO20" s="451">
        <v>20.167438637</v>
      </c>
      <c r="AP20" s="451">
        <v>20.179107278</v>
      </c>
      <c r="AQ20" s="451">
        <v>20.472719131000002</v>
      </c>
      <c r="AR20" s="451">
        <v>20.751993715000001</v>
      </c>
      <c r="AS20" s="451">
        <v>21.131471321999999</v>
      </c>
      <c r="AT20" s="451">
        <v>21.305264463</v>
      </c>
      <c r="AU20" s="451">
        <v>21.127092848</v>
      </c>
      <c r="AV20" s="451">
        <v>21.27</v>
      </c>
      <c r="AW20" s="451">
        <v>20.9</v>
      </c>
      <c r="AX20" s="451">
        <v>20.267600000000002</v>
      </c>
      <c r="AY20" s="920">
        <v>20.651599999999998</v>
      </c>
      <c r="AZ20" s="374">
        <v>21.262280000000001</v>
      </c>
      <c r="BA20" s="374">
        <v>21.447469999999999</v>
      </c>
      <c r="BB20" s="374">
        <v>21.464700000000001</v>
      </c>
      <c r="BC20" s="374">
        <v>21.658670000000001</v>
      </c>
      <c r="BD20" s="374">
        <v>21.954599999999999</v>
      </c>
      <c r="BE20" s="374">
        <v>22.229759999999999</v>
      </c>
      <c r="BF20" s="374">
        <v>22.21435</v>
      </c>
      <c r="BG20" s="374">
        <v>21.965029999999999</v>
      </c>
      <c r="BH20" s="374">
        <v>22.171279999999999</v>
      </c>
      <c r="BI20" s="374">
        <v>21.69875</v>
      </c>
      <c r="BJ20" s="374">
        <v>21.09564</v>
      </c>
      <c r="BK20" s="374">
        <v>21.39837</v>
      </c>
      <c r="BL20" s="374">
        <v>21.836069999999999</v>
      </c>
      <c r="BM20" s="374">
        <v>21.916180000000001</v>
      </c>
      <c r="BN20" s="374">
        <v>21.958739999999999</v>
      </c>
      <c r="BO20" s="374">
        <v>22.026579999999999</v>
      </c>
      <c r="BP20" s="374">
        <v>22.32206</v>
      </c>
      <c r="BQ20" s="374">
        <v>22.597090000000001</v>
      </c>
      <c r="BR20" s="374">
        <v>22.601510000000001</v>
      </c>
      <c r="BS20" s="374">
        <v>22.419149999999998</v>
      </c>
      <c r="BT20" s="374">
        <v>22.671720000000001</v>
      </c>
      <c r="BU20" s="374">
        <v>22.14499</v>
      </c>
      <c r="BV20" s="374">
        <v>21.531420000000001</v>
      </c>
    </row>
    <row r="21" spans="1:74" ht="11.05" customHeight="1" x14ac:dyDescent="0.2">
      <c r="A21" s="59" t="s">
        <v>326</v>
      </c>
      <c r="B21" s="765" t="s">
        <v>1027</v>
      </c>
      <c r="C21" s="451">
        <v>13.133113228999999</v>
      </c>
      <c r="D21" s="451">
        <v>13.067875362000001</v>
      </c>
      <c r="E21" s="451">
        <v>13.952736173</v>
      </c>
      <c r="F21" s="451">
        <v>14.499574426000001</v>
      </c>
      <c r="G21" s="451">
        <v>14.682875578999999</v>
      </c>
      <c r="H21" s="451">
        <v>14.276422798</v>
      </c>
      <c r="I21" s="451">
        <v>14.079063983999999</v>
      </c>
      <c r="J21" s="451">
        <v>14.114108483000001</v>
      </c>
      <c r="K21" s="451">
        <v>14.176192444</v>
      </c>
      <c r="L21" s="451">
        <v>14.725485409999999</v>
      </c>
      <c r="M21" s="451">
        <v>14.640887602999999</v>
      </c>
      <c r="N21" s="451">
        <v>14.091293528</v>
      </c>
      <c r="O21" s="451">
        <v>13.800294128999999</v>
      </c>
      <c r="P21" s="451">
        <v>14.04487297</v>
      </c>
      <c r="Q21" s="451">
        <v>14.552275252999999</v>
      </c>
      <c r="R21" s="451">
        <v>14.924413162</v>
      </c>
      <c r="S21" s="451">
        <v>15.289976353</v>
      </c>
      <c r="T21" s="451">
        <v>15.80028059</v>
      </c>
      <c r="U21" s="451">
        <v>15.815191003000001</v>
      </c>
      <c r="V21" s="451">
        <v>16.066114754000001</v>
      </c>
      <c r="W21" s="451">
        <v>16.199366424000001</v>
      </c>
      <c r="X21" s="451">
        <v>16.567289508000002</v>
      </c>
      <c r="Y21" s="451">
        <v>16.154338916</v>
      </c>
      <c r="Z21" s="451">
        <v>15.494587165</v>
      </c>
      <c r="AA21" s="451">
        <v>15.794526358000001</v>
      </c>
      <c r="AB21" s="451">
        <v>16.283486642</v>
      </c>
      <c r="AC21" s="451">
        <v>16.448008318999999</v>
      </c>
      <c r="AD21" s="451">
        <v>16.56342531</v>
      </c>
      <c r="AE21" s="451">
        <v>16.865687727000001</v>
      </c>
      <c r="AF21" s="451">
        <v>16.377372243</v>
      </c>
      <c r="AG21" s="451">
        <v>16.094645740000001</v>
      </c>
      <c r="AH21" s="451">
        <v>15.712304423000001</v>
      </c>
      <c r="AI21" s="451">
        <v>15.995649698999999</v>
      </c>
      <c r="AJ21" s="451">
        <v>16.517973544</v>
      </c>
      <c r="AK21" s="451">
        <v>16.173279457</v>
      </c>
      <c r="AL21" s="451">
        <v>15.924988727000001</v>
      </c>
      <c r="AM21" s="451">
        <v>15.746411613999999</v>
      </c>
      <c r="AN21" s="451">
        <v>16.054610967999999</v>
      </c>
      <c r="AO21" s="451">
        <v>16.462679042000001</v>
      </c>
      <c r="AP21" s="451">
        <v>16.997203714000001</v>
      </c>
      <c r="AQ21" s="451">
        <v>17.059441259</v>
      </c>
      <c r="AR21" s="451">
        <v>16.683424335000002</v>
      </c>
      <c r="AS21" s="451">
        <v>16.411062014999999</v>
      </c>
      <c r="AT21" s="451">
        <v>16.505459651999999</v>
      </c>
      <c r="AU21" s="451">
        <v>16.648158268</v>
      </c>
      <c r="AV21" s="451">
        <v>17.02</v>
      </c>
      <c r="AW21" s="451">
        <v>17.13</v>
      </c>
      <c r="AX21" s="451">
        <v>16.38485</v>
      </c>
      <c r="AY21" s="920">
        <v>16.148700000000002</v>
      </c>
      <c r="AZ21" s="374">
        <v>16.35624</v>
      </c>
      <c r="BA21" s="374">
        <v>16.851659999999999</v>
      </c>
      <c r="BB21" s="374">
        <v>17.499600000000001</v>
      </c>
      <c r="BC21" s="374">
        <v>17.671810000000001</v>
      </c>
      <c r="BD21" s="374">
        <v>17.321000000000002</v>
      </c>
      <c r="BE21" s="374">
        <v>16.892379999999999</v>
      </c>
      <c r="BF21" s="374">
        <v>16.992049999999999</v>
      </c>
      <c r="BG21" s="374">
        <v>17.268830000000001</v>
      </c>
      <c r="BH21" s="374">
        <v>17.594580000000001</v>
      </c>
      <c r="BI21" s="374">
        <v>17.65502</v>
      </c>
      <c r="BJ21" s="374">
        <v>16.944520000000001</v>
      </c>
      <c r="BK21" s="374">
        <v>16.75742</v>
      </c>
      <c r="BL21" s="374">
        <v>16.902539999999998</v>
      </c>
      <c r="BM21" s="374">
        <v>17.36157</v>
      </c>
      <c r="BN21" s="374">
        <v>18.021719999999998</v>
      </c>
      <c r="BO21" s="374">
        <v>18.23272</v>
      </c>
      <c r="BP21" s="374">
        <v>17.897099999999998</v>
      </c>
      <c r="BQ21" s="374">
        <v>17.449809999999999</v>
      </c>
      <c r="BR21" s="374">
        <v>17.55546</v>
      </c>
      <c r="BS21" s="374">
        <v>17.807279999999999</v>
      </c>
      <c r="BT21" s="374">
        <v>18.095269999999999</v>
      </c>
      <c r="BU21" s="374">
        <v>18.106960000000001</v>
      </c>
      <c r="BV21" s="374">
        <v>17.365300000000001</v>
      </c>
    </row>
    <row r="22" spans="1:74" ht="11.05" customHeight="1" x14ac:dyDescent="0.2">
      <c r="A22" s="59" t="s">
        <v>327</v>
      </c>
      <c r="B22" s="765" t="s">
        <v>1028</v>
      </c>
      <c r="C22" s="451">
        <v>10.571374097</v>
      </c>
      <c r="D22" s="451">
        <v>10.754240430999999</v>
      </c>
      <c r="E22" s="451">
        <v>11.333884769000001</v>
      </c>
      <c r="F22" s="451">
        <v>12.133746994999999</v>
      </c>
      <c r="G22" s="451">
        <v>12.584807210999999</v>
      </c>
      <c r="H22" s="451">
        <v>13.326124772</v>
      </c>
      <c r="I22" s="451">
        <v>13.303411465</v>
      </c>
      <c r="J22" s="451">
        <v>13.307636820000001</v>
      </c>
      <c r="K22" s="451">
        <v>13.231592296000001</v>
      </c>
      <c r="L22" s="451">
        <v>12.391857046</v>
      </c>
      <c r="M22" s="451">
        <v>12.017039878</v>
      </c>
      <c r="N22" s="451">
        <v>11.388163207</v>
      </c>
      <c r="O22" s="451">
        <v>10.828453132</v>
      </c>
      <c r="P22" s="451">
        <v>10.981086934</v>
      </c>
      <c r="Q22" s="451">
        <v>11.636509472</v>
      </c>
      <c r="R22" s="451">
        <v>12.188325389999999</v>
      </c>
      <c r="S22" s="451">
        <v>12.868126659</v>
      </c>
      <c r="T22" s="451">
        <v>13.957844890000001</v>
      </c>
      <c r="U22" s="451">
        <v>14.156398726999999</v>
      </c>
      <c r="V22" s="451">
        <v>14.200544153999999</v>
      </c>
      <c r="W22" s="451">
        <v>13.983419676</v>
      </c>
      <c r="X22" s="451">
        <v>13.148305721</v>
      </c>
      <c r="Y22" s="451">
        <v>12.440034045000001</v>
      </c>
      <c r="Z22" s="451">
        <v>11.382503984</v>
      </c>
      <c r="AA22" s="451">
        <v>11.336900793</v>
      </c>
      <c r="AB22" s="451">
        <v>12.035061907999999</v>
      </c>
      <c r="AC22" s="451">
        <v>12.117253479</v>
      </c>
      <c r="AD22" s="451">
        <v>12.645498608</v>
      </c>
      <c r="AE22" s="451">
        <v>13.400879247000001</v>
      </c>
      <c r="AF22" s="451">
        <v>14.163084550000001</v>
      </c>
      <c r="AG22" s="451">
        <v>14.299662779</v>
      </c>
      <c r="AH22" s="451">
        <v>14.202465977999999</v>
      </c>
      <c r="AI22" s="451">
        <v>13.954066352</v>
      </c>
      <c r="AJ22" s="451">
        <v>13.221738267999999</v>
      </c>
      <c r="AK22" s="451">
        <v>12.668384038999999</v>
      </c>
      <c r="AL22" s="451">
        <v>12.054652406000001</v>
      </c>
      <c r="AM22" s="451">
        <v>11.808352827</v>
      </c>
      <c r="AN22" s="451">
        <v>12.336999787</v>
      </c>
      <c r="AO22" s="451">
        <v>13.040492683</v>
      </c>
      <c r="AP22" s="451">
        <v>13.29673889</v>
      </c>
      <c r="AQ22" s="451">
        <v>13.735374781000001</v>
      </c>
      <c r="AR22" s="451">
        <v>14.720486432</v>
      </c>
      <c r="AS22" s="451">
        <v>14.765672568999999</v>
      </c>
      <c r="AT22" s="451">
        <v>14.747537901999999</v>
      </c>
      <c r="AU22" s="451">
        <v>14.752251057000001</v>
      </c>
      <c r="AV22" s="451">
        <v>13.65</v>
      </c>
      <c r="AW22" s="451">
        <v>13.45</v>
      </c>
      <c r="AX22" s="451">
        <v>12.03204</v>
      </c>
      <c r="AY22" s="920">
        <v>11.76333</v>
      </c>
      <c r="AZ22" s="374">
        <v>12.100149999999999</v>
      </c>
      <c r="BA22" s="374">
        <v>12.94524</v>
      </c>
      <c r="BB22" s="374">
        <v>13.37297</v>
      </c>
      <c r="BC22" s="374">
        <v>13.948639999999999</v>
      </c>
      <c r="BD22" s="374">
        <v>15.04758</v>
      </c>
      <c r="BE22" s="374">
        <v>14.84277</v>
      </c>
      <c r="BF22" s="374">
        <v>14.830719999999999</v>
      </c>
      <c r="BG22" s="374">
        <v>15.102969999999999</v>
      </c>
      <c r="BH22" s="374">
        <v>13.926019999999999</v>
      </c>
      <c r="BI22" s="374">
        <v>13.685230000000001</v>
      </c>
      <c r="BJ22" s="374">
        <v>12.28356</v>
      </c>
      <c r="BK22" s="374">
        <v>12.14711</v>
      </c>
      <c r="BL22" s="374">
        <v>12.46636</v>
      </c>
      <c r="BM22" s="374">
        <v>13.2982</v>
      </c>
      <c r="BN22" s="374">
        <v>13.715780000000001</v>
      </c>
      <c r="BO22" s="374">
        <v>14.26465</v>
      </c>
      <c r="BP22" s="374">
        <v>15.37847</v>
      </c>
      <c r="BQ22" s="374">
        <v>15.16728</v>
      </c>
      <c r="BR22" s="374">
        <v>15.16011</v>
      </c>
      <c r="BS22" s="374">
        <v>15.393050000000001</v>
      </c>
      <c r="BT22" s="374">
        <v>14.15311</v>
      </c>
      <c r="BU22" s="374">
        <v>13.89226</v>
      </c>
      <c r="BV22" s="374">
        <v>12.455730000000001</v>
      </c>
    </row>
    <row r="23" spans="1:74" ht="11.05" customHeight="1" x14ac:dyDescent="0.2">
      <c r="A23" s="59" t="s">
        <v>328</v>
      </c>
      <c r="B23" s="765" t="s">
        <v>1029</v>
      </c>
      <c r="C23" s="451">
        <v>11.184155293</v>
      </c>
      <c r="D23" s="451">
        <v>11.634534451</v>
      </c>
      <c r="E23" s="451">
        <v>11.782531554</v>
      </c>
      <c r="F23" s="451">
        <v>12.064964068</v>
      </c>
      <c r="G23" s="451">
        <v>12.210607258</v>
      </c>
      <c r="H23" s="451">
        <v>12.319965763000001</v>
      </c>
      <c r="I23" s="451">
        <v>12.256948232999999</v>
      </c>
      <c r="J23" s="451">
        <v>12.271114608</v>
      </c>
      <c r="K23" s="451">
        <v>12.508732932999999</v>
      </c>
      <c r="L23" s="451">
        <v>12.57607936</v>
      </c>
      <c r="M23" s="451">
        <v>12.439067976</v>
      </c>
      <c r="N23" s="451">
        <v>12.095461157000001</v>
      </c>
      <c r="O23" s="451">
        <v>12.203211230000001</v>
      </c>
      <c r="P23" s="451">
        <v>12.467644161999999</v>
      </c>
      <c r="Q23" s="451">
        <v>12.975797344</v>
      </c>
      <c r="R23" s="451">
        <v>13.203788533999999</v>
      </c>
      <c r="S23" s="451">
        <v>13.320576236999999</v>
      </c>
      <c r="T23" s="451">
        <v>13.624796465999999</v>
      </c>
      <c r="U23" s="451">
        <v>13.870582092999999</v>
      </c>
      <c r="V23" s="451">
        <v>14.043938406000001</v>
      </c>
      <c r="W23" s="451">
        <v>14.287792576999999</v>
      </c>
      <c r="X23" s="451">
        <v>14.151834931</v>
      </c>
      <c r="Y23" s="451">
        <v>13.697245366000001</v>
      </c>
      <c r="Z23" s="451">
        <v>13.297549286000001</v>
      </c>
      <c r="AA23" s="451">
        <v>13.899375685000001</v>
      </c>
      <c r="AB23" s="451">
        <v>14.55945017</v>
      </c>
      <c r="AC23" s="451">
        <v>14.194351102000001</v>
      </c>
      <c r="AD23" s="451">
        <v>14.635240134</v>
      </c>
      <c r="AE23" s="451">
        <v>14.589987432999999</v>
      </c>
      <c r="AF23" s="451">
        <v>14.701684695000001</v>
      </c>
      <c r="AG23" s="451">
        <v>14.222386599</v>
      </c>
      <c r="AH23" s="451">
        <v>14.273890532999999</v>
      </c>
      <c r="AI23" s="451">
        <v>14.868749467000001</v>
      </c>
      <c r="AJ23" s="451">
        <v>15.006531347999999</v>
      </c>
      <c r="AK23" s="451">
        <v>14.54200522</v>
      </c>
      <c r="AL23" s="451">
        <v>14.139622006</v>
      </c>
      <c r="AM23" s="451">
        <v>13.946612117000001</v>
      </c>
      <c r="AN23" s="451">
        <v>14.777082299</v>
      </c>
      <c r="AO23" s="451">
        <v>15.021254739</v>
      </c>
      <c r="AP23" s="451">
        <v>14.983944786</v>
      </c>
      <c r="AQ23" s="451">
        <v>14.460479677</v>
      </c>
      <c r="AR23" s="451">
        <v>14.642287772</v>
      </c>
      <c r="AS23" s="451">
        <v>14.430964622999999</v>
      </c>
      <c r="AT23" s="451">
        <v>14.481040454</v>
      </c>
      <c r="AU23" s="451">
        <v>14.736910043</v>
      </c>
      <c r="AV23" s="451">
        <v>14.98</v>
      </c>
      <c r="AW23" s="451">
        <v>15.03</v>
      </c>
      <c r="AX23" s="451">
        <v>14.26233</v>
      </c>
      <c r="AY23" s="920">
        <v>13.89179</v>
      </c>
      <c r="AZ23" s="374">
        <v>14.762040000000001</v>
      </c>
      <c r="BA23" s="374">
        <v>15.04096</v>
      </c>
      <c r="BB23" s="374">
        <v>15.02596</v>
      </c>
      <c r="BC23" s="374">
        <v>14.66366</v>
      </c>
      <c r="BD23" s="374">
        <v>14.91755</v>
      </c>
      <c r="BE23" s="374">
        <v>14.79293</v>
      </c>
      <c r="BF23" s="374">
        <v>14.72664</v>
      </c>
      <c r="BG23" s="374">
        <v>15.0738</v>
      </c>
      <c r="BH23" s="374">
        <v>15.383660000000001</v>
      </c>
      <c r="BI23" s="374">
        <v>15.429919999999999</v>
      </c>
      <c r="BJ23" s="374">
        <v>14.709199999999999</v>
      </c>
      <c r="BK23" s="374">
        <v>14.49987</v>
      </c>
      <c r="BL23" s="374">
        <v>15.29447</v>
      </c>
      <c r="BM23" s="374">
        <v>15.54363</v>
      </c>
      <c r="BN23" s="374">
        <v>15.564410000000001</v>
      </c>
      <c r="BO23" s="374">
        <v>15.2043</v>
      </c>
      <c r="BP23" s="374">
        <v>15.507809999999999</v>
      </c>
      <c r="BQ23" s="374">
        <v>15.36618</v>
      </c>
      <c r="BR23" s="374">
        <v>15.28947</v>
      </c>
      <c r="BS23" s="374">
        <v>15.558479999999999</v>
      </c>
      <c r="BT23" s="374">
        <v>15.80475</v>
      </c>
      <c r="BU23" s="374">
        <v>15.89565</v>
      </c>
      <c r="BV23" s="374">
        <v>15.16949</v>
      </c>
    </row>
    <row r="24" spans="1:74" ht="11.05" customHeight="1" x14ac:dyDescent="0.2">
      <c r="A24" s="59" t="s">
        <v>329</v>
      </c>
      <c r="B24" s="765" t="s">
        <v>1030</v>
      </c>
      <c r="C24" s="451">
        <v>10.882767027</v>
      </c>
      <c r="D24" s="451">
        <v>11.038031789</v>
      </c>
      <c r="E24" s="451">
        <v>11.460835810000001</v>
      </c>
      <c r="F24" s="451">
        <v>12.266596878</v>
      </c>
      <c r="G24" s="451">
        <v>12.218911279</v>
      </c>
      <c r="H24" s="451">
        <v>12.013011885999999</v>
      </c>
      <c r="I24" s="451">
        <v>11.869891739</v>
      </c>
      <c r="J24" s="451">
        <v>11.905376967</v>
      </c>
      <c r="K24" s="451">
        <v>11.937503606</v>
      </c>
      <c r="L24" s="451">
        <v>12.286021107</v>
      </c>
      <c r="M24" s="451">
        <v>12.366645957999999</v>
      </c>
      <c r="N24" s="451">
        <v>11.251936929999999</v>
      </c>
      <c r="O24" s="451">
        <v>11.891343815000001</v>
      </c>
      <c r="P24" s="451">
        <v>11.592413538000001</v>
      </c>
      <c r="Q24" s="451">
        <v>12.24015342</v>
      </c>
      <c r="R24" s="451">
        <v>12.769886565</v>
      </c>
      <c r="S24" s="451">
        <v>12.902625139</v>
      </c>
      <c r="T24" s="451">
        <v>13.145358893999999</v>
      </c>
      <c r="U24" s="451">
        <v>13.386823296999999</v>
      </c>
      <c r="V24" s="451">
        <v>13.952953554</v>
      </c>
      <c r="W24" s="451">
        <v>13.64250929</v>
      </c>
      <c r="X24" s="451">
        <v>13.767955533</v>
      </c>
      <c r="Y24" s="451">
        <v>13.694752851000001</v>
      </c>
      <c r="Z24" s="451">
        <v>12.646627938</v>
      </c>
      <c r="AA24" s="451">
        <v>12.950655148999999</v>
      </c>
      <c r="AB24" s="451">
        <v>13.395577302</v>
      </c>
      <c r="AC24" s="451">
        <v>13.164903444</v>
      </c>
      <c r="AD24" s="451">
        <v>13.055723297</v>
      </c>
      <c r="AE24" s="451">
        <v>13.257940298999999</v>
      </c>
      <c r="AF24" s="451">
        <v>13.242012364000001</v>
      </c>
      <c r="AG24" s="451">
        <v>13.024574761</v>
      </c>
      <c r="AH24" s="451">
        <v>12.786222942</v>
      </c>
      <c r="AI24" s="451">
        <v>12.972893755999999</v>
      </c>
      <c r="AJ24" s="451">
        <v>13.484840963</v>
      </c>
      <c r="AK24" s="451">
        <v>13.532590718</v>
      </c>
      <c r="AL24" s="451">
        <v>12.857111507000001</v>
      </c>
      <c r="AM24" s="451">
        <v>12.94731183</v>
      </c>
      <c r="AN24" s="451">
        <v>13.001152103000001</v>
      </c>
      <c r="AO24" s="451">
        <v>13.958637406999999</v>
      </c>
      <c r="AP24" s="451">
        <v>13.887704328</v>
      </c>
      <c r="AQ24" s="451">
        <v>13.44799222</v>
      </c>
      <c r="AR24" s="451">
        <v>13.482800752999999</v>
      </c>
      <c r="AS24" s="451">
        <v>13.181420558999999</v>
      </c>
      <c r="AT24" s="451">
        <v>13.257735046000001</v>
      </c>
      <c r="AU24" s="451">
        <v>13.420102665</v>
      </c>
      <c r="AV24" s="451">
        <v>13.86</v>
      </c>
      <c r="AW24" s="451">
        <v>14.32</v>
      </c>
      <c r="AX24" s="451">
        <v>13.40263</v>
      </c>
      <c r="AY24" s="920">
        <v>13.33765</v>
      </c>
      <c r="AZ24" s="374">
        <v>13.463889999999999</v>
      </c>
      <c r="BA24" s="374">
        <v>14.59224</v>
      </c>
      <c r="BB24" s="374">
        <v>14.56976</v>
      </c>
      <c r="BC24" s="374">
        <v>14.152049999999999</v>
      </c>
      <c r="BD24" s="374">
        <v>14.079549999999999</v>
      </c>
      <c r="BE24" s="374">
        <v>13.61018</v>
      </c>
      <c r="BF24" s="374">
        <v>13.65443</v>
      </c>
      <c r="BG24" s="374">
        <v>13.872350000000001</v>
      </c>
      <c r="BH24" s="374">
        <v>14.3284</v>
      </c>
      <c r="BI24" s="374">
        <v>14.63579</v>
      </c>
      <c r="BJ24" s="374">
        <v>13.73868</v>
      </c>
      <c r="BK24" s="374">
        <v>13.987030000000001</v>
      </c>
      <c r="BL24" s="374">
        <v>13.94394</v>
      </c>
      <c r="BM24" s="374">
        <v>14.83938</v>
      </c>
      <c r="BN24" s="374">
        <v>14.83379</v>
      </c>
      <c r="BO24" s="374">
        <v>14.46759</v>
      </c>
      <c r="BP24" s="374">
        <v>14.39062</v>
      </c>
      <c r="BQ24" s="374">
        <v>13.90584</v>
      </c>
      <c r="BR24" s="374">
        <v>13.93736</v>
      </c>
      <c r="BS24" s="374">
        <v>14.14974</v>
      </c>
      <c r="BT24" s="374">
        <v>14.606669999999999</v>
      </c>
      <c r="BU24" s="374">
        <v>14.919969999999999</v>
      </c>
      <c r="BV24" s="374">
        <v>14.006769999999999</v>
      </c>
    </row>
    <row r="25" spans="1:74" ht="11.05" customHeight="1" x14ac:dyDescent="0.2">
      <c r="A25" s="59" t="s">
        <v>330</v>
      </c>
      <c r="B25" s="765" t="s">
        <v>1031</v>
      </c>
      <c r="C25" s="451">
        <v>10.641094097</v>
      </c>
      <c r="D25" s="451">
        <v>12.047024348000001</v>
      </c>
      <c r="E25" s="451">
        <v>11.100555870999999</v>
      </c>
      <c r="F25" s="451">
        <v>11.796128341999999</v>
      </c>
      <c r="G25" s="451">
        <v>11.86120594</v>
      </c>
      <c r="H25" s="451">
        <v>11.840776993</v>
      </c>
      <c r="I25" s="451">
        <v>11.551744675</v>
      </c>
      <c r="J25" s="451">
        <v>11.794442511</v>
      </c>
      <c r="K25" s="451">
        <v>12.129236791</v>
      </c>
      <c r="L25" s="451">
        <v>12.390410774999999</v>
      </c>
      <c r="M25" s="451">
        <v>12.413901737</v>
      </c>
      <c r="N25" s="451">
        <v>12.075453996</v>
      </c>
      <c r="O25" s="451">
        <v>11.871385354999999</v>
      </c>
      <c r="P25" s="451">
        <v>11.818023882</v>
      </c>
      <c r="Q25" s="451">
        <v>12.414181827</v>
      </c>
      <c r="R25" s="451">
        <v>12.951585608</v>
      </c>
      <c r="S25" s="451">
        <v>13.028294554</v>
      </c>
      <c r="T25" s="451">
        <v>13.342482153000001</v>
      </c>
      <c r="U25" s="451">
        <v>13.646429611</v>
      </c>
      <c r="V25" s="451">
        <v>14.045443099</v>
      </c>
      <c r="W25" s="451">
        <v>14.513162034</v>
      </c>
      <c r="X25" s="451">
        <v>14.628424007</v>
      </c>
      <c r="Y25" s="451">
        <v>14.359073529</v>
      </c>
      <c r="Z25" s="451">
        <v>13.572250834</v>
      </c>
      <c r="AA25" s="451">
        <v>13.373588657000001</v>
      </c>
      <c r="AB25" s="451">
        <v>13.894920999</v>
      </c>
      <c r="AC25" s="451">
        <v>13.750198834000001</v>
      </c>
      <c r="AD25" s="451">
        <v>13.556049427</v>
      </c>
      <c r="AE25" s="451">
        <v>13.805868539</v>
      </c>
      <c r="AF25" s="451">
        <v>13.635468059999999</v>
      </c>
      <c r="AG25" s="451">
        <v>13.335315407</v>
      </c>
      <c r="AH25" s="451">
        <v>13.554706702000001</v>
      </c>
      <c r="AI25" s="451">
        <v>13.962133024</v>
      </c>
      <c r="AJ25" s="451">
        <v>14.187821311</v>
      </c>
      <c r="AK25" s="451">
        <v>13.857976539999999</v>
      </c>
      <c r="AL25" s="451">
        <v>13.475074604</v>
      </c>
      <c r="AM25" s="451">
        <v>13.103376733999999</v>
      </c>
      <c r="AN25" s="451">
        <v>13.403940005000001</v>
      </c>
      <c r="AO25" s="451">
        <v>14.083556314999999</v>
      </c>
      <c r="AP25" s="451">
        <v>14.212486719999999</v>
      </c>
      <c r="AQ25" s="451">
        <v>13.862862004</v>
      </c>
      <c r="AR25" s="451">
        <v>13.714629852</v>
      </c>
      <c r="AS25" s="451">
        <v>13.858328178000001</v>
      </c>
      <c r="AT25" s="451">
        <v>14.03682278</v>
      </c>
      <c r="AU25" s="451">
        <v>14.296048410999999</v>
      </c>
      <c r="AV25" s="451">
        <v>14.72</v>
      </c>
      <c r="AW25" s="451">
        <v>14.64</v>
      </c>
      <c r="AX25" s="451">
        <v>14.0115</v>
      </c>
      <c r="AY25" s="920">
        <v>13.48358</v>
      </c>
      <c r="AZ25" s="374">
        <v>13.610889999999999</v>
      </c>
      <c r="BA25" s="374">
        <v>14.29458</v>
      </c>
      <c r="BB25" s="374">
        <v>14.57399</v>
      </c>
      <c r="BC25" s="374">
        <v>14.381539999999999</v>
      </c>
      <c r="BD25" s="374">
        <v>14.24535</v>
      </c>
      <c r="BE25" s="374">
        <v>14.17388</v>
      </c>
      <c r="BF25" s="374">
        <v>14.3398</v>
      </c>
      <c r="BG25" s="374">
        <v>14.63448</v>
      </c>
      <c r="BH25" s="374">
        <v>15.14997</v>
      </c>
      <c r="BI25" s="374">
        <v>14.969609999999999</v>
      </c>
      <c r="BJ25" s="374">
        <v>14.118639999999999</v>
      </c>
      <c r="BK25" s="374">
        <v>13.954040000000001</v>
      </c>
      <c r="BL25" s="374">
        <v>14.02042</v>
      </c>
      <c r="BM25" s="374">
        <v>14.625349999999999</v>
      </c>
      <c r="BN25" s="374">
        <v>14.93013</v>
      </c>
      <c r="BO25" s="374">
        <v>14.71781</v>
      </c>
      <c r="BP25" s="374">
        <v>14.570399999999999</v>
      </c>
      <c r="BQ25" s="374">
        <v>14.47889</v>
      </c>
      <c r="BR25" s="374">
        <v>14.63814</v>
      </c>
      <c r="BS25" s="374">
        <v>14.923859999999999</v>
      </c>
      <c r="BT25" s="374">
        <v>15.43683</v>
      </c>
      <c r="BU25" s="374">
        <v>15.247859999999999</v>
      </c>
      <c r="BV25" s="374">
        <v>14.373139999999999</v>
      </c>
    </row>
    <row r="26" spans="1:74" ht="11.05" customHeight="1" x14ac:dyDescent="0.2">
      <c r="A26" s="59" t="s">
        <v>331</v>
      </c>
      <c r="B26" s="765" t="s">
        <v>1032</v>
      </c>
      <c r="C26" s="451">
        <v>11.328639975</v>
      </c>
      <c r="D26" s="451">
        <v>11.53569761</v>
      </c>
      <c r="E26" s="451">
        <v>11.595175361000001</v>
      </c>
      <c r="F26" s="451">
        <v>11.846484017</v>
      </c>
      <c r="G26" s="451">
        <v>12.102364134</v>
      </c>
      <c r="H26" s="451">
        <v>12.143850241000001</v>
      </c>
      <c r="I26" s="451">
        <v>12.175047094</v>
      </c>
      <c r="J26" s="451">
        <v>12.287264891</v>
      </c>
      <c r="K26" s="451">
        <v>12.460598032</v>
      </c>
      <c r="L26" s="451">
        <v>12.515134177</v>
      </c>
      <c r="M26" s="451">
        <v>12.159960476</v>
      </c>
      <c r="N26" s="451">
        <v>12.053986373000001</v>
      </c>
      <c r="O26" s="451">
        <v>11.953608892</v>
      </c>
      <c r="P26" s="451">
        <v>12.086199806</v>
      </c>
      <c r="Q26" s="451">
        <v>12.232923657000001</v>
      </c>
      <c r="R26" s="451">
        <v>12.558688740999999</v>
      </c>
      <c r="S26" s="451">
        <v>12.651478881999999</v>
      </c>
      <c r="T26" s="451">
        <v>13.030917793</v>
      </c>
      <c r="U26" s="451">
        <v>13.0953424</v>
      </c>
      <c r="V26" s="451">
        <v>13.159447291999999</v>
      </c>
      <c r="W26" s="451">
        <v>13.280743899999999</v>
      </c>
      <c r="X26" s="451">
        <v>13.348015489</v>
      </c>
      <c r="Y26" s="451">
        <v>12.905590789</v>
      </c>
      <c r="Z26" s="451">
        <v>12.56130564</v>
      </c>
      <c r="AA26" s="451">
        <v>12.807230947000001</v>
      </c>
      <c r="AB26" s="451">
        <v>13.006193482</v>
      </c>
      <c r="AC26" s="451">
        <v>13.032683533</v>
      </c>
      <c r="AD26" s="451">
        <v>13.378870873</v>
      </c>
      <c r="AE26" s="451">
        <v>13.88889356</v>
      </c>
      <c r="AF26" s="451">
        <v>14.174943121</v>
      </c>
      <c r="AG26" s="451">
        <v>14.023685649999999</v>
      </c>
      <c r="AH26" s="451">
        <v>13.915298592999999</v>
      </c>
      <c r="AI26" s="451">
        <v>14.348955352999999</v>
      </c>
      <c r="AJ26" s="451">
        <v>13.86156094</v>
      </c>
      <c r="AK26" s="451">
        <v>13.844027029999999</v>
      </c>
      <c r="AL26" s="451">
        <v>13.440254258</v>
      </c>
      <c r="AM26" s="451">
        <v>13.324291471</v>
      </c>
      <c r="AN26" s="451">
        <v>13.633413957</v>
      </c>
      <c r="AO26" s="451">
        <v>13.856684834999999</v>
      </c>
      <c r="AP26" s="451">
        <v>14.184858576</v>
      </c>
      <c r="AQ26" s="451">
        <v>14.444129892999999</v>
      </c>
      <c r="AR26" s="451">
        <v>14.540291934000001</v>
      </c>
      <c r="AS26" s="451">
        <v>14.232032938</v>
      </c>
      <c r="AT26" s="451">
        <v>14.294075849</v>
      </c>
      <c r="AU26" s="451">
        <v>14.513862762</v>
      </c>
      <c r="AV26" s="451">
        <v>14.36</v>
      </c>
      <c r="AW26" s="451">
        <v>14.01</v>
      </c>
      <c r="AX26" s="451">
        <v>13.534700000000001</v>
      </c>
      <c r="AY26" s="920">
        <v>13.42137</v>
      </c>
      <c r="AZ26" s="374">
        <v>13.765840000000001</v>
      </c>
      <c r="BA26" s="374">
        <v>13.9457</v>
      </c>
      <c r="BB26" s="374">
        <v>14.320180000000001</v>
      </c>
      <c r="BC26" s="374">
        <v>14.750220000000001</v>
      </c>
      <c r="BD26" s="374">
        <v>15.026059999999999</v>
      </c>
      <c r="BE26" s="374">
        <v>14.767569999999999</v>
      </c>
      <c r="BF26" s="374">
        <v>15.016209999999999</v>
      </c>
      <c r="BG26" s="374">
        <v>15.45665</v>
      </c>
      <c r="BH26" s="374">
        <v>15.36847</v>
      </c>
      <c r="BI26" s="374">
        <v>15.17414</v>
      </c>
      <c r="BJ26" s="374">
        <v>14.78368</v>
      </c>
      <c r="BK26" s="374">
        <v>14.69023</v>
      </c>
      <c r="BL26" s="374">
        <v>14.86092</v>
      </c>
      <c r="BM26" s="374">
        <v>14.977510000000001</v>
      </c>
      <c r="BN26" s="374">
        <v>15.373559999999999</v>
      </c>
      <c r="BO26" s="374">
        <v>15.801959999999999</v>
      </c>
      <c r="BP26" s="374">
        <v>16.005970000000001</v>
      </c>
      <c r="BQ26" s="374">
        <v>15.68059</v>
      </c>
      <c r="BR26" s="374">
        <v>15.840389999999999</v>
      </c>
      <c r="BS26" s="374">
        <v>16.13429</v>
      </c>
      <c r="BT26" s="374">
        <v>15.883290000000001</v>
      </c>
      <c r="BU26" s="374">
        <v>15.4855</v>
      </c>
      <c r="BV26" s="374">
        <v>14.92812</v>
      </c>
    </row>
    <row r="27" spans="1:74" ht="11.05" customHeight="1" x14ac:dyDescent="0.2">
      <c r="A27" s="59" t="s">
        <v>332</v>
      </c>
      <c r="B27" s="766" t="s">
        <v>1035</v>
      </c>
      <c r="C27" s="451">
        <v>16.435506718999999</v>
      </c>
      <c r="D27" s="451">
        <v>16.568413026000002</v>
      </c>
      <c r="E27" s="451">
        <v>16.965321619000001</v>
      </c>
      <c r="F27" s="451">
        <v>17.538137518999999</v>
      </c>
      <c r="G27" s="451">
        <v>18.249789728</v>
      </c>
      <c r="H27" s="451">
        <v>18.594405492</v>
      </c>
      <c r="I27" s="451">
        <v>19.022100114000001</v>
      </c>
      <c r="J27" s="451">
        <v>19.610905237000001</v>
      </c>
      <c r="K27" s="451">
        <v>19.802066339</v>
      </c>
      <c r="L27" s="451">
        <v>17.604330472000001</v>
      </c>
      <c r="M27" s="451">
        <v>17.934959092</v>
      </c>
      <c r="N27" s="451">
        <v>17.337192915999999</v>
      </c>
      <c r="O27" s="451">
        <v>17.256056719</v>
      </c>
      <c r="P27" s="451">
        <v>17.764186985999999</v>
      </c>
      <c r="Q27" s="451">
        <v>18.818039101</v>
      </c>
      <c r="R27" s="451">
        <v>17.284427355999998</v>
      </c>
      <c r="S27" s="451">
        <v>20.517167500999999</v>
      </c>
      <c r="T27" s="451">
        <v>22.326088522999999</v>
      </c>
      <c r="U27" s="451">
        <v>21.082932651</v>
      </c>
      <c r="V27" s="451">
        <v>21.740904337</v>
      </c>
      <c r="W27" s="451">
        <v>21.900204666</v>
      </c>
      <c r="X27" s="451">
        <v>20.540959700999998</v>
      </c>
      <c r="Y27" s="451">
        <v>18.734588581000001</v>
      </c>
      <c r="Z27" s="451">
        <v>18.174492450999999</v>
      </c>
      <c r="AA27" s="451">
        <v>19.474930306000001</v>
      </c>
      <c r="AB27" s="451">
        <v>19.384591077</v>
      </c>
      <c r="AC27" s="451">
        <v>21.119849177999999</v>
      </c>
      <c r="AD27" s="451">
        <v>21.322281409999999</v>
      </c>
      <c r="AE27" s="451">
        <v>22.113359408000001</v>
      </c>
      <c r="AF27" s="451">
        <v>23.634429515000001</v>
      </c>
      <c r="AG27" s="451">
        <v>23.365560163000001</v>
      </c>
      <c r="AH27" s="451">
        <v>24.212383999</v>
      </c>
      <c r="AI27" s="451">
        <v>24.292060916000001</v>
      </c>
      <c r="AJ27" s="451">
        <v>23.842713842999999</v>
      </c>
      <c r="AK27" s="451">
        <v>21.566796350000001</v>
      </c>
      <c r="AL27" s="451">
        <v>20.703609612000001</v>
      </c>
      <c r="AM27" s="451">
        <v>21.108311709999999</v>
      </c>
      <c r="AN27" s="451">
        <v>22.313702129999999</v>
      </c>
      <c r="AO27" s="451">
        <v>22.934345025999999</v>
      </c>
      <c r="AP27" s="451">
        <v>24.504646034</v>
      </c>
      <c r="AQ27" s="451">
        <v>25.077143972999998</v>
      </c>
      <c r="AR27" s="451">
        <v>25.889967840000001</v>
      </c>
      <c r="AS27" s="451">
        <v>26.280757479999998</v>
      </c>
      <c r="AT27" s="451">
        <v>25.642094311000001</v>
      </c>
      <c r="AU27" s="451">
        <v>26.093132240999999</v>
      </c>
      <c r="AV27" s="451">
        <v>24.32</v>
      </c>
      <c r="AW27" s="451">
        <v>23.83</v>
      </c>
      <c r="AX27" s="451">
        <v>21.980060000000002</v>
      </c>
      <c r="AY27" s="920">
        <v>22.127210000000002</v>
      </c>
      <c r="AZ27" s="374">
        <v>23.27516</v>
      </c>
      <c r="BA27" s="374">
        <v>23.864429999999999</v>
      </c>
      <c r="BB27" s="374">
        <v>26.392299999999999</v>
      </c>
      <c r="BC27" s="374">
        <v>25.940809999999999</v>
      </c>
      <c r="BD27" s="374">
        <v>26.737500000000001</v>
      </c>
      <c r="BE27" s="374">
        <v>27.170950000000001</v>
      </c>
      <c r="BF27" s="374">
        <v>26.443570000000001</v>
      </c>
      <c r="BG27" s="374">
        <v>26.82545</v>
      </c>
      <c r="BH27" s="374">
        <v>24.092980000000001</v>
      </c>
      <c r="BI27" s="374">
        <v>24.466989999999999</v>
      </c>
      <c r="BJ27" s="374">
        <v>22.50947</v>
      </c>
      <c r="BK27" s="374">
        <v>22.625229999999998</v>
      </c>
      <c r="BL27" s="374">
        <v>23.78416</v>
      </c>
      <c r="BM27" s="374">
        <v>24.378910000000001</v>
      </c>
      <c r="BN27" s="374">
        <v>27.990020000000001</v>
      </c>
      <c r="BO27" s="374">
        <v>26.525459999999999</v>
      </c>
      <c r="BP27" s="374">
        <v>27.405760000000001</v>
      </c>
      <c r="BQ27" s="374">
        <v>27.875229999999998</v>
      </c>
      <c r="BR27" s="374">
        <v>27.157080000000001</v>
      </c>
      <c r="BS27" s="374">
        <v>27.59553</v>
      </c>
      <c r="BT27" s="374">
        <v>23.97409</v>
      </c>
      <c r="BU27" s="374">
        <v>25.263210000000001</v>
      </c>
      <c r="BV27" s="374">
        <v>23.27721</v>
      </c>
    </row>
    <row r="28" spans="1:74" ht="11.05" customHeight="1" x14ac:dyDescent="0.2">
      <c r="A28" s="59"/>
      <c r="B28" s="561"/>
      <c r="C28" s="451"/>
      <c r="D28" s="451"/>
      <c r="E28" s="451"/>
      <c r="F28" s="451"/>
      <c r="G28" s="451"/>
      <c r="H28" s="451"/>
      <c r="I28" s="451"/>
      <c r="J28" s="451"/>
      <c r="K28" s="451"/>
      <c r="L28" s="451"/>
      <c r="M28" s="451"/>
      <c r="N28" s="451"/>
      <c r="O28" s="451"/>
      <c r="P28" s="451"/>
      <c r="Q28" s="451"/>
      <c r="R28" s="451"/>
      <c r="S28" s="451"/>
      <c r="T28" s="451"/>
      <c r="U28" s="451"/>
      <c r="V28" s="451"/>
      <c r="W28" s="451"/>
      <c r="X28" s="451"/>
      <c r="Y28" s="451"/>
      <c r="Z28" s="451"/>
      <c r="AA28" s="451"/>
      <c r="AB28" s="451"/>
      <c r="AC28" s="451"/>
      <c r="AD28" s="451"/>
      <c r="AE28" s="451"/>
      <c r="AF28" s="451"/>
      <c r="AG28" s="451"/>
      <c r="AH28" s="451"/>
      <c r="AI28" s="451"/>
      <c r="AJ28" s="451"/>
      <c r="AK28" s="451"/>
      <c r="AL28" s="451"/>
      <c r="AM28" s="451"/>
      <c r="AN28" s="451"/>
      <c r="AO28" s="451"/>
      <c r="AP28" s="451"/>
      <c r="AQ28" s="451"/>
      <c r="AR28" s="451"/>
      <c r="AS28" s="451"/>
      <c r="AT28" s="451"/>
      <c r="AU28" s="451"/>
      <c r="AV28" s="451"/>
      <c r="AW28" s="451"/>
      <c r="AX28" s="451"/>
      <c r="AY28" s="920"/>
      <c r="AZ28" s="374"/>
      <c r="BA28" s="374"/>
      <c r="BB28" s="374"/>
      <c r="BC28" s="374"/>
      <c r="BD28" s="374"/>
      <c r="BE28" s="374"/>
      <c r="BF28" s="374"/>
      <c r="BG28" s="374"/>
      <c r="BH28" s="374"/>
      <c r="BI28" s="374"/>
      <c r="BJ28" s="374"/>
      <c r="BK28" s="374"/>
      <c r="BL28" s="374"/>
      <c r="BM28" s="374"/>
      <c r="BN28" s="374"/>
      <c r="BO28" s="374"/>
      <c r="BP28" s="374"/>
      <c r="BQ28" s="374"/>
      <c r="BR28" s="374"/>
      <c r="BS28" s="374"/>
      <c r="BT28" s="374"/>
      <c r="BU28" s="374"/>
      <c r="BV28" s="374"/>
    </row>
    <row r="29" spans="1:74" ht="11.05" customHeight="1" x14ac:dyDescent="0.2">
      <c r="A29" s="59"/>
      <c r="B29" s="61" t="s">
        <v>1006</v>
      </c>
      <c r="C29" s="488"/>
      <c r="D29" s="488"/>
      <c r="E29" s="488"/>
      <c r="F29" s="488"/>
      <c r="G29" s="488"/>
      <c r="H29" s="488"/>
      <c r="I29" s="488"/>
      <c r="J29" s="488"/>
      <c r="K29" s="488"/>
      <c r="L29" s="488"/>
      <c r="M29" s="488"/>
      <c r="N29" s="488"/>
      <c r="O29" s="488"/>
      <c r="P29" s="488"/>
      <c r="Q29" s="488"/>
      <c r="R29" s="488"/>
      <c r="S29" s="488"/>
      <c r="T29" s="488"/>
      <c r="U29" s="488"/>
      <c r="V29" s="488"/>
      <c r="W29" s="488"/>
      <c r="X29" s="488"/>
      <c r="Y29" s="488"/>
      <c r="Z29" s="488"/>
      <c r="AA29" s="488"/>
      <c r="AB29" s="488"/>
      <c r="AC29" s="488"/>
      <c r="AD29" s="488"/>
      <c r="AE29" s="488"/>
      <c r="AF29" s="488"/>
      <c r="AG29" s="488"/>
      <c r="AH29" s="488"/>
      <c r="AI29" s="488"/>
      <c r="AJ29" s="488"/>
      <c r="AK29" s="488"/>
      <c r="AL29" s="488"/>
      <c r="AM29" s="488"/>
      <c r="AN29" s="488"/>
      <c r="AO29" s="488"/>
      <c r="AP29" s="488"/>
      <c r="AQ29" s="488"/>
      <c r="AR29" s="488"/>
      <c r="AS29" s="488"/>
      <c r="AT29" s="488"/>
      <c r="AU29" s="488"/>
      <c r="AV29" s="488"/>
      <c r="AW29" s="488"/>
      <c r="AX29" s="488"/>
      <c r="AY29" s="969"/>
      <c r="AZ29" s="486"/>
      <c r="BA29" s="486"/>
      <c r="BB29" s="486"/>
      <c r="BC29" s="486"/>
      <c r="BD29" s="486"/>
      <c r="BE29" s="486"/>
      <c r="BF29" s="486"/>
      <c r="BG29" s="486"/>
      <c r="BH29" s="486"/>
      <c r="BI29" s="486"/>
      <c r="BJ29" s="486"/>
      <c r="BK29" s="486"/>
      <c r="BL29" s="486"/>
      <c r="BM29" s="486"/>
      <c r="BN29" s="486"/>
      <c r="BO29" s="486"/>
      <c r="BP29" s="486"/>
      <c r="BQ29" s="486"/>
      <c r="BR29" s="486"/>
      <c r="BS29" s="486"/>
      <c r="BT29" s="486"/>
      <c r="BU29" s="486"/>
      <c r="BV29" s="486"/>
    </row>
    <row r="30" spans="1:74" s="562" customFormat="1" ht="11.05" customHeight="1" x14ac:dyDescent="0.2">
      <c r="A30" s="560" t="s">
        <v>343</v>
      </c>
      <c r="B30" s="601" t="s">
        <v>1176</v>
      </c>
      <c r="C30" s="451">
        <v>10.27</v>
      </c>
      <c r="D30" s="451">
        <v>11.36</v>
      </c>
      <c r="E30" s="451">
        <v>11.08</v>
      </c>
      <c r="F30" s="451">
        <v>10.87</v>
      </c>
      <c r="G30" s="451">
        <v>10.86</v>
      </c>
      <c r="H30" s="451">
        <v>11.33</v>
      </c>
      <c r="I30" s="451">
        <v>11.46</v>
      </c>
      <c r="J30" s="451">
        <v>11.52</v>
      </c>
      <c r="K30" s="451">
        <v>11.65</v>
      </c>
      <c r="L30" s="451">
        <v>11.52</v>
      </c>
      <c r="M30" s="451">
        <v>11.29</v>
      </c>
      <c r="N30" s="451">
        <v>11.15</v>
      </c>
      <c r="O30" s="451">
        <v>11.26</v>
      </c>
      <c r="P30" s="451">
        <v>11.66</v>
      </c>
      <c r="Q30" s="451">
        <v>11.65</v>
      </c>
      <c r="R30" s="451">
        <v>11.82</v>
      </c>
      <c r="S30" s="451">
        <v>12</v>
      </c>
      <c r="T30" s="451">
        <v>12.75</v>
      </c>
      <c r="U30" s="451">
        <v>13.02</v>
      </c>
      <c r="V30" s="451">
        <v>13.41</v>
      </c>
      <c r="W30" s="451">
        <v>13.28</v>
      </c>
      <c r="X30" s="451">
        <v>12.89</v>
      </c>
      <c r="Y30" s="451">
        <v>12.33</v>
      </c>
      <c r="Z30" s="451">
        <v>12.28</v>
      </c>
      <c r="AA30" s="451">
        <v>12.61</v>
      </c>
      <c r="AB30" s="451">
        <v>12.53</v>
      </c>
      <c r="AC30" s="451">
        <v>12.36</v>
      </c>
      <c r="AD30" s="451">
        <v>12.08</v>
      </c>
      <c r="AE30" s="451">
        <v>12.16</v>
      </c>
      <c r="AF30" s="451">
        <v>12.63</v>
      </c>
      <c r="AG30" s="451">
        <v>12.91</v>
      </c>
      <c r="AH30" s="451">
        <v>13.08</v>
      </c>
      <c r="AI30" s="451">
        <v>13.07</v>
      </c>
      <c r="AJ30" s="451">
        <v>12.73</v>
      </c>
      <c r="AK30" s="451">
        <v>12.43</v>
      </c>
      <c r="AL30" s="451">
        <v>12.24</v>
      </c>
      <c r="AM30" s="451">
        <v>12.59</v>
      </c>
      <c r="AN30" s="451">
        <v>12.75</v>
      </c>
      <c r="AO30" s="451">
        <v>12.73</v>
      </c>
      <c r="AP30" s="451">
        <v>12.63</v>
      </c>
      <c r="AQ30" s="451">
        <v>12.48</v>
      </c>
      <c r="AR30" s="451">
        <v>13.07</v>
      </c>
      <c r="AS30" s="451">
        <v>13.58</v>
      </c>
      <c r="AT30" s="451">
        <v>13.39</v>
      </c>
      <c r="AU30" s="451">
        <v>13.47</v>
      </c>
      <c r="AV30" s="451">
        <v>13.2</v>
      </c>
      <c r="AW30" s="451">
        <v>12.22</v>
      </c>
      <c r="AX30" s="451">
        <v>12.16464</v>
      </c>
      <c r="AY30" s="920">
        <v>12.52857</v>
      </c>
      <c r="AZ30" s="374">
        <v>12.81794</v>
      </c>
      <c r="BA30" s="374">
        <v>12.90523</v>
      </c>
      <c r="BB30" s="374">
        <v>12.930289999999999</v>
      </c>
      <c r="BC30" s="374">
        <v>12.888210000000001</v>
      </c>
      <c r="BD30" s="374">
        <v>13.56662</v>
      </c>
      <c r="BE30" s="374">
        <v>14.039289999999999</v>
      </c>
      <c r="BF30" s="374">
        <v>13.88898</v>
      </c>
      <c r="BG30" s="374">
        <v>13.994590000000001</v>
      </c>
      <c r="BH30" s="374">
        <v>13.670949999999999</v>
      </c>
      <c r="BI30" s="374">
        <v>12.671250000000001</v>
      </c>
      <c r="BJ30" s="374">
        <v>12.5755</v>
      </c>
      <c r="BK30" s="374">
        <v>12.957000000000001</v>
      </c>
      <c r="BL30" s="374">
        <v>13.141019999999999</v>
      </c>
      <c r="BM30" s="374">
        <v>13.252829999999999</v>
      </c>
      <c r="BN30" s="374">
        <v>13.30457</v>
      </c>
      <c r="BO30" s="374">
        <v>13.258839999999999</v>
      </c>
      <c r="BP30" s="374">
        <v>13.93285</v>
      </c>
      <c r="BQ30" s="374">
        <v>14.395630000000001</v>
      </c>
      <c r="BR30" s="374">
        <v>14.22174</v>
      </c>
      <c r="BS30" s="374">
        <v>14.311450000000001</v>
      </c>
      <c r="BT30" s="374">
        <v>13.97142</v>
      </c>
      <c r="BU30" s="374">
        <v>12.90042</v>
      </c>
      <c r="BV30" s="374">
        <v>12.81981</v>
      </c>
    </row>
    <row r="31" spans="1:74" ht="11.05" customHeight="1" x14ac:dyDescent="0.2">
      <c r="A31" s="59" t="s">
        <v>334</v>
      </c>
      <c r="B31" s="765" t="s">
        <v>1025</v>
      </c>
      <c r="C31" s="451">
        <v>15.862833542000001</v>
      </c>
      <c r="D31" s="451">
        <v>16.463689609999999</v>
      </c>
      <c r="E31" s="451">
        <v>16.236495013999999</v>
      </c>
      <c r="F31" s="451">
        <v>15.702829933</v>
      </c>
      <c r="G31" s="451">
        <v>15.648289255</v>
      </c>
      <c r="H31" s="451">
        <v>16.066078018999999</v>
      </c>
      <c r="I31" s="451">
        <v>16.831774374999998</v>
      </c>
      <c r="J31" s="451">
        <v>16.109072665999999</v>
      </c>
      <c r="K31" s="451">
        <v>16.945644950999998</v>
      </c>
      <c r="L31" s="451">
        <v>16.698054901999999</v>
      </c>
      <c r="M31" s="451">
        <v>16.501980815</v>
      </c>
      <c r="N31" s="451">
        <v>16.904633434000001</v>
      </c>
      <c r="O31" s="451">
        <v>18.125874498000002</v>
      </c>
      <c r="P31" s="451">
        <v>19.268902032</v>
      </c>
      <c r="Q31" s="451">
        <v>17.879793089</v>
      </c>
      <c r="R31" s="451">
        <v>17.403876236999999</v>
      </c>
      <c r="S31" s="451">
        <v>16.965513538</v>
      </c>
      <c r="T31" s="451">
        <v>17.746126091000001</v>
      </c>
      <c r="U31" s="451">
        <v>17.097546510000001</v>
      </c>
      <c r="V31" s="451">
        <v>18.711378221</v>
      </c>
      <c r="W31" s="451">
        <v>19.054856979</v>
      </c>
      <c r="X31" s="451">
        <v>18.131795704000002</v>
      </c>
      <c r="Y31" s="451">
        <v>18.093251480999999</v>
      </c>
      <c r="Z31" s="451">
        <v>19.123153313</v>
      </c>
      <c r="AA31" s="451">
        <v>20.633331511000002</v>
      </c>
      <c r="AB31" s="451">
        <v>21.094832725</v>
      </c>
      <c r="AC31" s="451">
        <v>20.133567886000002</v>
      </c>
      <c r="AD31" s="451">
        <v>20.359643344999999</v>
      </c>
      <c r="AE31" s="451">
        <v>18.129798491999999</v>
      </c>
      <c r="AF31" s="451">
        <v>18.936213318</v>
      </c>
      <c r="AG31" s="451">
        <v>18.412735392999998</v>
      </c>
      <c r="AH31" s="451">
        <v>18.941909133999999</v>
      </c>
      <c r="AI31" s="451">
        <v>18.847244091</v>
      </c>
      <c r="AJ31" s="451">
        <v>19.186375826999999</v>
      </c>
      <c r="AK31" s="451">
        <v>19.179502554999999</v>
      </c>
      <c r="AL31" s="451">
        <v>19.620024752999999</v>
      </c>
      <c r="AM31" s="451">
        <v>20.734511833999999</v>
      </c>
      <c r="AN31" s="451">
        <v>20.733378936000001</v>
      </c>
      <c r="AO31" s="451">
        <v>20.055812975999999</v>
      </c>
      <c r="AP31" s="451">
        <v>19.602031122</v>
      </c>
      <c r="AQ31" s="451">
        <v>19.862024239</v>
      </c>
      <c r="AR31" s="451">
        <v>19.824360765000002</v>
      </c>
      <c r="AS31" s="451">
        <v>20.037475565000001</v>
      </c>
      <c r="AT31" s="451">
        <v>20.800114129000001</v>
      </c>
      <c r="AU31" s="451">
        <v>21.206543522</v>
      </c>
      <c r="AV31" s="451">
        <v>20.85</v>
      </c>
      <c r="AW31" s="451">
        <v>21.17</v>
      </c>
      <c r="AX31" s="451">
        <v>20.80226</v>
      </c>
      <c r="AY31" s="920">
        <v>21.684239999999999</v>
      </c>
      <c r="AZ31" s="374">
        <v>21.627759999999999</v>
      </c>
      <c r="BA31" s="374">
        <v>20.970580000000002</v>
      </c>
      <c r="BB31" s="374">
        <v>20.58728</v>
      </c>
      <c r="BC31" s="374">
        <v>20.95786</v>
      </c>
      <c r="BD31" s="374">
        <v>21.0885</v>
      </c>
      <c r="BE31" s="374">
        <v>21.426439999999999</v>
      </c>
      <c r="BF31" s="374">
        <v>22.108619999999998</v>
      </c>
      <c r="BG31" s="374">
        <v>22.74624</v>
      </c>
      <c r="BH31" s="374">
        <v>22.487850000000002</v>
      </c>
      <c r="BI31" s="374">
        <v>22.873660000000001</v>
      </c>
      <c r="BJ31" s="374">
        <v>22.535810000000001</v>
      </c>
      <c r="BK31" s="374">
        <v>23.476310000000002</v>
      </c>
      <c r="BL31" s="374">
        <v>23.3108</v>
      </c>
      <c r="BM31" s="374">
        <v>22.4785</v>
      </c>
      <c r="BN31" s="374">
        <v>21.972429999999999</v>
      </c>
      <c r="BO31" s="374">
        <v>22.234480000000001</v>
      </c>
      <c r="BP31" s="374">
        <v>22.247540000000001</v>
      </c>
      <c r="BQ31" s="374">
        <v>22.422889999999999</v>
      </c>
      <c r="BR31" s="374">
        <v>22.968419999999998</v>
      </c>
      <c r="BS31" s="374">
        <v>23.431419999999999</v>
      </c>
      <c r="BT31" s="374">
        <v>23.040849999999999</v>
      </c>
      <c r="BU31" s="374">
        <v>23.314499999999999</v>
      </c>
      <c r="BV31" s="374">
        <v>22.893630000000002</v>
      </c>
    </row>
    <row r="32" spans="1:74" ht="11.05" customHeight="1" x14ac:dyDescent="0.2">
      <c r="A32" s="59" t="s">
        <v>335</v>
      </c>
      <c r="B32" s="632" t="s">
        <v>1026</v>
      </c>
      <c r="C32" s="451">
        <v>12.076198482000001</v>
      </c>
      <c r="D32" s="451">
        <v>12.650287844999999</v>
      </c>
      <c r="E32" s="451">
        <v>12.627640105999999</v>
      </c>
      <c r="F32" s="451">
        <v>12.296020641</v>
      </c>
      <c r="G32" s="451">
        <v>13.088693311</v>
      </c>
      <c r="H32" s="451">
        <v>14.015609582</v>
      </c>
      <c r="I32" s="451">
        <v>14.150847922000001</v>
      </c>
      <c r="J32" s="451">
        <v>14.194472034</v>
      </c>
      <c r="K32" s="451">
        <v>14.362306948000001</v>
      </c>
      <c r="L32" s="451">
        <v>13.957826288</v>
      </c>
      <c r="M32" s="451">
        <v>13.36283435</v>
      </c>
      <c r="N32" s="451">
        <v>13.076788168</v>
      </c>
      <c r="O32" s="451">
        <v>13.672746596</v>
      </c>
      <c r="P32" s="451">
        <v>14.399134441999999</v>
      </c>
      <c r="Q32" s="451">
        <v>13.813785912</v>
      </c>
      <c r="R32" s="451">
        <v>14.01397064</v>
      </c>
      <c r="S32" s="451">
        <v>14.476708077</v>
      </c>
      <c r="T32" s="451">
        <v>16.024294593</v>
      </c>
      <c r="U32" s="451">
        <v>16.196400365999999</v>
      </c>
      <c r="V32" s="451">
        <v>16.570913084000001</v>
      </c>
      <c r="W32" s="451">
        <v>16.727833390000001</v>
      </c>
      <c r="X32" s="451">
        <v>15.582495845</v>
      </c>
      <c r="Y32" s="451">
        <v>14.869710427999999</v>
      </c>
      <c r="Z32" s="451">
        <v>15.057808309</v>
      </c>
      <c r="AA32" s="451">
        <v>15.343494918999999</v>
      </c>
      <c r="AB32" s="451">
        <v>14.429897285999999</v>
      </c>
      <c r="AC32" s="451">
        <v>14.572028916000001</v>
      </c>
      <c r="AD32" s="451">
        <v>14.300528694</v>
      </c>
      <c r="AE32" s="451">
        <v>14.374095267</v>
      </c>
      <c r="AF32" s="451">
        <v>15.704989661000001</v>
      </c>
      <c r="AG32" s="451">
        <v>16.333999515999999</v>
      </c>
      <c r="AH32" s="451">
        <v>16.060496646000001</v>
      </c>
      <c r="AI32" s="451">
        <v>16.562303104000001</v>
      </c>
      <c r="AJ32" s="451">
        <v>15.606576871</v>
      </c>
      <c r="AK32" s="451">
        <v>15.471247502000001</v>
      </c>
      <c r="AL32" s="451">
        <v>14.484219179</v>
      </c>
      <c r="AM32" s="451">
        <v>14.803462998000001</v>
      </c>
      <c r="AN32" s="451">
        <v>15.334445805</v>
      </c>
      <c r="AO32" s="451">
        <v>15.018571288</v>
      </c>
      <c r="AP32" s="451">
        <v>15.120678604</v>
      </c>
      <c r="AQ32" s="451">
        <v>15.263398566999999</v>
      </c>
      <c r="AR32" s="451">
        <v>16.279339737000001</v>
      </c>
      <c r="AS32" s="451">
        <v>16.766860179999998</v>
      </c>
      <c r="AT32" s="451">
        <v>16.626913298000002</v>
      </c>
      <c r="AU32" s="451">
        <v>16.830118708000001</v>
      </c>
      <c r="AV32" s="451">
        <v>15.74</v>
      </c>
      <c r="AW32" s="451">
        <v>15.28</v>
      </c>
      <c r="AX32" s="451">
        <v>14.52604</v>
      </c>
      <c r="AY32" s="920">
        <v>14.876049999999999</v>
      </c>
      <c r="AZ32" s="374">
        <v>15.593489999999999</v>
      </c>
      <c r="BA32" s="374">
        <v>15.361599999999999</v>
      </c>
      <c r="BB32" s="374">
        <v>15.54435</v>
      </c>
      <c r="BC32" s="374">
        <v>15.73981</v>
      </c>
      <c r="BD32" s="374">
        <v>16.839310000000001</v>
      </c>
      <c r="BE32" s="374">
        <v>17.399989999999999</v>
      </c>
      <c r="BF32" s="374">
        <v>17.342469999999999</v>
      </c>
      <c r="BG32" s="374">
        <v>17.62453</v>
      </c>
      <c r="BH32" s="374">
        <v>16.454129999999999</v>
      </c>
      <c r="BI32" s="374">
        <v>15.933199999999999</v>
      </c>
      <c r="BJ32" s="374">
        <v>15.033519999999999</v>
      </c>
      <c r="BK32" s="374">
        <v>15.277850000000001</v>
      </c>
      <c r="BL32" s="374">
        <v>15.982989999999999</v>
      </c>
      <c r="BM32" s="374">
        <v>15.76628</v>
      </c>
      <c r="BN32" s="374">
        <v>15.979699999999999</v>
      </c>
      <c r="BO32" s="374">
        <v>16.175090000000001</v>
      </c>
      <c r="BP32" s="374">
        <v>17.249860000000002</v>
      </c>
      <c r="BQ32" s="374">
        <v>17.786370000000002</v>
      </c>
      <c r="BR32" s="374">
        <v>17.622699999999998</v>
      </c>
      <c r="BS32" s="374">
        <v>17.88541</v>
      </c>
      <c r="BT32" s="374">
        <v>16.684349999999998</v>
      </c>
      <c r="BU32" s="374">
        <v>16.123360000000002</v>
      </c>
      <c r="BV32" s="374">
        <v>15.23362</v>
      </c>
    </row>
    <row r="33" spans="1:74" ht="11.05" customHeight="1" x14ac:dyDescent="0.2">
      <c r="A33" s="59" t="s">
        <v>336</v>
      </c>
      <c r="B33" s="765" t="s">
        <v>1027</v>
      </c>
      <c r="C33" s="451">
        <v>10.071852163999999</v>
      </c>
      <c r="D33" s="451">
        <v>10.441721533000001</v>
      </c>
      <c r="E33" s="451">
        <v>10.650154339</v>
      </c>
      <c r="F33" s="451">
        <v>10.611072209</v>
      </c>
      <c r="G33" s="451">
        <v>10.743413986</v>
      </c>
      <c r="H33" s="451">
        <v>10.700115452</v>
      </c>
      <c r="I33" s="451">
        <v>10.546718293</v>
      </c>
      <c r="J33" s="451">
        <v>10.647080955</v>
      </c>
      <c r="K33" s="451">
        <v>10.810234884</v>
      </c>
      <c r="L33" s="451">
        <v>10.961536927999999</v>
      </c>
      <c r="M33" s="451">
        <v>11.072919125</v>
      </c>
      <c r="N33" s="451">
        <v>10.70341103</v>
      </c>
      <c r="O33" s="451">
        <v>10.680457487</v>
      </c>
      <c r="P33" s="451">
        <v>11.135856055</v>
      </c>
      <c r="Q33" s="451">
        <v>11.071990433</v>
      </c>
      <c r="R33" s="451">
        <v>11.424174676</v>
      </c>
      <c r="S33" s="451">
        <v>11.703033331</v>
      </c>
      <c r="T33" s="451">
        <v>11.965536341</v>
      </c>
      <c r="U33" s="451">
        <v>11.928929661</v>
      </c>
      <c r="V33" s="451">
        <v>11.992981176000001</v>
      </c>
      <c r="W33" s="451">
        <v>11.976270777</v>
      </c>
      <c r="X33" s="451">
        <v>11.993845042</v>
      </c>
      <c r="Y33" s="451">
        <v>11.653678414</v>
      </c>
      <c r="Z33" s="451">
        <v>11.627800611</v>
      </c>
      <c r="AA33" s="451">
        <v>12.039194037</v>
      </c>
      <c r="AB33" s="451">
        <v>11.964351702</v>
      </c>
      <c r="AC33" s="451">
        <v>11.950278221</v>
      </c>
      <c r="AD33" s="451">
        <v>11.998927279</v>
      </c>
      <c r="AE33" s="451">
        <v>12.112541707</v>
      </c>
      <c r="AF33" s="451">
        <v>11.997114499</v>
      </c>
      <c r="AG33" s="451">
        <v>11.821864011000001</v>
      </c>
      <c r="AH33" s="451">
        <v>11.960518705</v>
      </c>
      <c r="AI33" s="451">
        <v>11.900235768</v>
      </c>
      <c r="AJ33" s="451">
        <v>11.939387893999999</v>
      </c>
      <c r="AK33" s="451">
        <v>11.934079978</v>
      </c>
      <c r="AL33" s="451">
        <v>11.655662356000001</v>
      </c>
      <c r="AM33" s="451">
        <v>11.895000843</v>
      </c>
      <c r="AN33" s="451">
        <v>12.201273430000001</v>
      </c>
      <c r="AO33" s="451">
        <v>12.112982951999999</v>
      </c>
      <c r="AP33" s="451">
        <v>12.199609193000001</v>
      </c>
      <c r="AQ33" s="451">
        <v>12.416272255000001</v>
      </c>
      <c r="AR33" s="451">
        <v>12.416780366999999</v>
      </c>
      <c r="AS33" s="451">
        <v>12.327413346</v>
      </c>
      <c r="AT33" s="451">
        <v>12.220170672</v>
      </c>
      <c r="AU33" s="451">
        <v>12.277227371</v>
      </c>
      <c r="AV33" s="451">
        <v>12.19</v>
      </c>
      <c r="AW33" s="451">
        <v>11.97</v>
      </c>
      <c r="AX33" s="451">
        <v>11.735010000000001</v>
      </c>
      <c r="AY33" s="920">
        <v>12.04233</v>
      </c>
      <c r="AZ33" s="374">
        <v>12.36382</v>
      </c>
      <c r="BA33" s="374">
        <v>12.319520000000001</v>
      </c>
      <c r="BB33" s="374">
        <v>12.45069</v>
      </c>
      <c r="BC33" s="374">
        <v>12.71813</v>
      </c>
      <c r="BD33" s="374">
        <v>12.748139999999999</v>
      </c>
      <c r="BE33" s="374">
        <v>12.61811</v>
      </c>
      <c r="BF33" s="374">
        <v>12.54373</v>
      </c>
      <c r="BG33" s="374">
        <v>12.655379999999999</v>
      </c>
      <c r="BH33" s="374">
        <v>12.55677</v>
      </c>
      <c r="BI33" s="374">
        <v>12.334020000000001</v>
      </c>
      <c r="BJ33" s="374">
        <v>12.093310000000001</v>
      </c>
      <c r="BK33" s="374">
        <v>12.40423</v>
      </c>
      <c r="BL33" s="374">
        <v>12.712429999999999</v>
      </c>
      <c r="BM33" s="374">
        <v>12.644970000000001</v>
      </c>
      <c r="BN33" s="374">
        <v>12.7593</v>
      </c>
      <c r="BO33" s="374">
        <v>13.00902</v>
      </c>
      <c r="BP33" s="374">
        <v>13.024620000000001</v>
      </c>
      <c r="BQ33" s="374">
        <v>12.895490000000001</v>
      </c>
      <c r="BR33" s="374">
        <v>12.800800000000001</v>
      </c>
      <c r="BS33" s="374">
        <v>12.90239</v>
      </c>
      <c r="BT33" s="374">
        <v>12.79604</v>
      </c>
      <c r="BU33" s="374">
        <v>12.55259</v>
      </c>
      <c r="BV33" s="374">
        <v>12.30048</v>
      </c>
    </row>
    <row r="34" spans="1:74" ht="11.05" customHeight="1" x14ac:dyDescent="0.2">
      <c r="A34" s="59" t="s">
        <v>337</v>
      </c>
      <c r="B34" s="765" t="s">
        <v>1028</v>
      </c>
      <c r="C34" s="451">
        <v>8.8146654378000004</v>
      </c>
      <c r="D34" s="451">
        <v>9.2285350351000002</v>
      </c>
      <c r="E34" s="451">
        <v>9.2636025590000006</v>
      </c>
      <c r="F34" s="451">
        <v>9.4924240382999994</v>
      </c>
      <c r="G34" s="451">
        <v>9.8946724809000006</v>
      </c>
      <c r="H34" s="451">
        <v>11.032551765999999</v>
      </c>
      <c r="I34" s="451">
        <v>10.934082799</v>
      </c>
      <c r="J34" s="451">
        <v>10.851788687999999</v>
      </c>
      <c r="K34" s="451">
        <v>10.699040886000001</v>
      </c>
      <c r="L34" s="451">
        <v>9.7224262649999993</v>
      </c>
      <c r="M34" s="451">
        <v>9.7283710587000005</v>
      </c>
      <c r="N34" s="451">
        <v>9.4137077356999992</v>
      </c>
      <c r="O34" s="451">
        <v>9.4235150620999999</v>
      </c>
      <c r="P34" s="451">
        <v>9.5559915677999996</v>
      </c>
      <c r="Q34" s="451">
        <v>9.7401596336999994</v>
      </c>
      <c r="R34" s="451">
        <v>9.8432326455000005</v>
      </c>
      <c r="S34" s="451">
        <v>10.295449852000001</v>
      </c>
      <c r="T34" s="451">
        <v>11.482830742999999</v>
      </c>
      <c r="U34" s="451">
        <v>11.61598511</v>
      </c>
      <c r="V34" s="451">
        <v>11.674528905000001</v>
      </c>
      <c r="W34" s="451">
        <v>10.974541672999999</v>
      </c>
      <c r="X34" s="451">
        <v>10.368467434999999</v>
      </c>
      <c r="Y34" s="451">
        <v>10.145949830999999</v>
      </c>
      <c r="Z34" s="451">
        <v>9.6844366063000002</v>
      </c>
      <c r="AA34" s="451">
        <v>9.5890062988999993</v>
      </c>
      <c r="AB34" s="451">
        <v>9.8853898828000002</v>
      </c>
      <c r="AC34" s="451">
        <v>9.8736878921999995</v>
      </c>
      <c r="AD34" s="451">
        <v>9.9025238315999999</v>
      </c>
      <c r="AE34" s="451">
        <v>10.178676389</v>
      </c>
      <c r="AF34" s="451">
        <v>11.142077671999999</v>
      </c>
      <c r="AG34" s="451">
        <v>11.239412336999999</v>
      </c>
      <c r="AH34" s="451">
        <v>11.254107779</v>
      </c>
      <c r="AI34" s="451">
        <v>11.080365166</v>
      </c>
      <c r="AJ34" s="451">
        <v>9.9939569892000009</v>
      </c>
      <c r="AK34" s="451">
        <v>9.7193367381000009</v>
      </c>
      <c r="AL34" s="451">
        <v>9.4695268067999994</v>
      </c>
      <c r="AM34" s="451">
        <v>9.6559949036999999</v>
      </c>
      <c r="AN34" s="451">
        <v>9.9296747606999993</v>
      </c>
      <c r="AO34" s="451">
        <v>10.119150790000001</v>
      </c>
      <c r="AP34" s="451">
        <v>10.044448357</v>
      </c>
      <c r="AQ34" s="451">
        <v>9.9506801191999994</v>
      </c>
      <c r="AR34" s="451">
        <v>11.263987046</v>
      </c>
      <c r="AS34" s="451">
        <v>11.466281084</v>
      </c>
      <c r="AT34" s="451">
        <v>11.375504224</v>
      </c>
      <c r="AU34" s="451">
        <v>11.049493092000001</v>
      </c>
      <c r="AV34" s="451">
        <v>9.9600000000000009</v>
      </c>
      <c r="AW34" s="451">
        <v>9.82</v>
      </c>
      <c r="AX34" s="451">
        <v>9.5116689999999995</v>
      </c>
      <c r="AY34" s="920">
        <v>9.679907</v>
      </c>
      <c r="AZ34" s="374">
        <v>9.9777880000000003</v>
      </c>
      <c r="BA34" s="374">
        <v>10.263019999999999</v>
      </c>
      <c r="BB34" s="374">
        <v>10.276859999999999</v>
      </c>
      <c r="BC34" s="374">
        <v>10.226089999999999</v>
      </c>
      <c r="BD34" s="374">
        <v>11.63031</v>
      </c>
      <c r="BE34" s="374">
        <v>11.817170000000001</v>
      </c>
      <c r="BF34" s="374">
        <v>11.769080000000001</v>
      </c>
      <c r="BG34" s="374">
        <v>11.499829999999999</v>
      </c>
      <c r="BH34" s="374">
        <v>10.338240000000001</v>
      </c>
      <c r="BI34" s="374">
        <v>10.14598</v>
      </c>
      <c r="BJ34" s="374">
        <v>9.7935999999999996</v>
      </c>
      <c r="BK34" s="374">
        <v>9.9560150000000007</v>
      </c>
      <c r="BL34" s="374">
        <v>10.1906</v>
      </c>
      <c r="BM34" s="374">
        <v>10.46754</v>
      </c>
      <c r="BN34" s="374">
        <v>10.4895</v>
      </c>
      <c r="BO34" s="374">
        <v>10.455360000000001</v>
      </c>
      <c r="BP34" s="374">
        <v>11.85815</v>
      </c>
      <c r="BQ34" s="374">
        <v>11.99945</v>
      </c>
      <c r="BR34" s="374">
        <v>11.91743</v>
      </c>
      <c r="BS34" s="374">
        <v>11.63641</v>
      </c>
      <c r="BT34" s="374">
        <v>10.45274</v>
      </c>
      <c r="BU34" s="374">
        <v>10.258599999999999</v>
      </c>
      <c r="BV34" s="374">
        <v>9.9155160000000002</v>
      </c>
    </row>
    <row r="35" spans="1:74" ht="11.05" customHeight="1" x14ac:dyDescent="0.2">
      <c r="A35" s="59" t="s">
        <v>338</v>
      </c>
      <c r="B35" s="765" t="s">
        <v>1029</v>
      </c>
      <c r="C35" s="451">
        <v>8.8940953785999994</v>
      </c>
      <c r="D35" s="451">
        <v>9.4708853160000004</v>
      </c>
      <c r="E35" s="451">
        <v>9.3120002640999999</v>
      </c>
      <c r="F35" s="451">
        <v>8.8619834751000006</v>
      </c>
      <c r="G35" s="451">
        <v>9.1453637235999992</v>
      </c>
      <c r="H35" s="451">
        <v>9.2973983406999992</v>
      </c>
      <c r="I35" s="451">
        <v>9.3415821034000004</v>
      </c>
      <c r="J35" s="451">
        <v>9.4440240403000004</v>
      </c>
      <c r="K35" s="451">
        <v>9.5628918608000006</v>
      </c>
      <c r="L35" s="451">
        <v>9.7716382445000001</v>
      </c>
      <c r="M35" s="451">
        <v>9.9482134148999997</v>
      </c>
      <c r="N35" s="451">
        <v>9.9018124758999999</v>
      </c>
      <c r="O35" s="451">
        <v>9.8881265631000002</v>
      </c>
      <c r="P35" s="451">
        <v>10.270259912</v>
      </c>
      <c r="Q35" s="451">
        <v>10.271440205999999</v>
      </c>
      <c r="R35" s="451">
        <v>10.217719263999999</v>
      </c>
      <c r="S35" s="451">
        <v>10.750687138</v>
      </c>
      <c r="T35" s="451">
        <v>11.031799016000001</v>
      </c>
      <c r="U35" s="451">
        <v>11.205812179</v>
      </c>
      <c r="V35" s="451">
        <v>11.412025117000001</v>
      </c>
      <c r="W35" s="451">
        <v>11.350068062</v>
      </c>
      <c r="X35" s="451">
        <v>11.179218843999999</v>
      </c>
      <c r="Y35" s="451">
        <v>10.889618198999999</v>
      </c>
      <c r="Z35" s="451">
        <v>11.056902314</v>
      </c>
      <c r="AA35" s="451">
        <v>11.350165837</v>
      </c>
      <c r="AB35" s="451">
        <v>11.200616926</v>
      </c>
      <c r="AC35" s="451">
        <v>10.785084506</v>
      </c>
      <c r="AD35" s="451">
        <v>10.872711933</v>
      </c>
      <c r="AE35" s="451">
        <v>10.662792607</v>
      </c>
      <c r="AF35" s="451">
        <v>10.704602111</v>
      </c>
      <c r="AG35" s="451">
        <v>10.701186833</v>
      </c>
      <c r="AH35" s="451">
        <v>10.639912733999999</v>
      </c>
      <c r="AI35" s="451">
        <v>10.718441343</v>
      </c>
      <c r="AJ35" s="451">
        <v>10.861849027</v>
      </c>
      <c r="AK35" s="451">
        <v>10.742239407</v>
      </c>
      <c r="AL35" s="451">
        <v>10.79631955</v>
      </c>
      <c r="AM35" s="451">
        <v>11.273135971</v>
      </c>
      <c r="AN35" s="451">
        <v>11.240156316</v>
      </c>
      <c r="AO35" s="451">
        <v>10.989076466</v>
      </c>
      <c r="AP35" s="451">
        <v>10.976606668000001</v>
      </c>
      <c r="AQ35" s="451">
        <v>10.65556198</v>
      </c>
      <c r="AR35" s="451">
        <v>10.954288279</v>
      </c>
      <c r="AS35" s="451">
        <v>10.913853714</v>
      </c>
      <c r="AT35" s="451">
        <v>10.799941540000001</v>
      </c>
      <c r="AU35" s="451">
        <v>10.879721606</v>
      </c>
      <c r="AV35" s="451">
        <v>11.06</v>
      </c>
      <c r="AW35" s="451">
        <v>10.97</v>
      </c>
      <c r="AX35" s="451">
        <v>10.74222</v>
      </c>
      <c r="AY35" s="920">
        <v>11.058730000000001</v>
      </c>
      <c r="AZ35" s="374">
        <v>11.05053</v>
      </c>
      <c r="BA35" s="374">
        <v>10.86652</v>
      </c>
      <c r="BB35" s="374">
        <v>10.9598</v>
      </c>
      <c r="BC35" s="374">
        <v>10.68591</v>
      </c>
      <c r="BD35" s="374">
        <v>11.08283</v>
      </c>
      <c r="BE35" s="374">
        <v>11.178140000000001</v>
      </c>
      <c r="BF35" s="374">
        <v>11.04307</v>
      </c>
      <c r="BG35" s="374">
        <v>11.15776</v>
      </c>
      <c r="BH35" s="374">
        <v>11.38983</v>
      </c>
      <c r="BI35" s="374">
        <v>11.31761</v>
      </c>
      <c r="BJ35" s="374">
        <v>11.04541</v>
      </c>
      <c r="BK35" s="374">
        <v>11.333830000000001</v>
      </c>
      <c r="BL35" s="374">
        <v>11.309189999999999</v>
      </c>
      <c r="BM35" s="374">
        <v>11.13251</v>
      </c>
      <c r="BN35" s="374">
        <v>11.24484</v>
      </c>
      <c r="BO35" s="374">
        <v>10.981629999999999</v>
      </c>
      <c r="BP35" s="374">
        <v>11.39673</v>
      </c>
      <c r="BQ35" s="374">
        <v>11.476419999999999</v>
      </c>
      <c r="BR35" s="374">
        <v>11.329599999999999</v>
      </c>
      <c r="BS35" s="374">
        <v>11.4003</v>
      </c>
      <c r="BT35" s="374">
        <v>11.60169</v>
      </c>
      <c r="BU35" s="374">
        <v>11.521929999999999</v>
      </c>
      <c r="BV35" s="374">
        <v>11.279859999999999</v>
      </c>
    </row>
    <row r="36" spans="1:74" ht="11.05" customHeight="1" x14ac:dyDescent="0.2">
      <c r="A36" s="59" t="s">
        <v>339</v>
      </c>
      <c r="B36" s="765" t="s">
        <v>1030</v>
      </c>
      <c r="C36" s="451">
        <v>10.610770075</v>
      </c>
      <c r="D36" s="451">
        <v>10.979192331</v>
      </c>
      <c r="E36" s="451">
        <v>11.011848493</v>
      </c>
      <c r="F36" s="451">
        <v>11.139905389999999</v>
      </c>
      <c r="G36" s="451">
        <v>11.09630499</v>
      </c>
      <c r="H36" s="451">
        <v>11.135353426</v>
      </c>
      <c r="I36" s="451">
        <v>11.121738701</v>
      </c>
      <c r="J36" s="451">
        <v>11.110717748000001</v>
      </c>
      <c r="K36" s="451">
        <v>11.209909917999999</v>
      </c>
      <c r="L36" s="451">
        <v>11.193777239999999</v>
      </c>
      <c r="M36" s="451">
        <v>11.500644486000001</v>
      </c>
      <c r="N36" s="451">
        <v>10.727609742</v>
      </c>
      <c r="O36" s="451">
        <v>11.473170451</v>
      </c>
      <c r="P36" s="451">
        <v>11.435938083</v>
      </c>
      <c r="Q36" s="451">
        <v>11.57340338</v>
      </c>
      <c r="R36" s="451">
        <v>11.721514609</v>
      </c>
      <c r="S36" s="451">
        <v>11.854674470000001</v>
      </c>
      <c r="T36" s="451">
        <v>12.339188286000001</v>
      </c>
      <c r="U36" s="451">
        <v>12.542936104000001</v>
      </c>
      <c r="V36" s="451">
        <v>13.08144892</v>
      </c>
      <c r="W36" s="451">
        <v>12.788700690000001</v>
      </c>
      <c r="X36" s="451">
        <v>12.489835169999999</v>
      </c>
      <c r="Y36" s="451">
        <v>12.576025229000001</v>
      </c>
      <c r="Z36" s="451">
        <v>12.071847363</v>
      </c>
      <c r="AA36" s="451">
        <v>12.479850966000001</v>
      </c>
      <c r="AB36" s="451">
        <v>12.817001411</v>
      </c>
      <c r="AC36" s="451">
        <v>12.188060038</v>
      </c>
      <c r="AD36" s="451">
        <v>11.898159419000001</v>
      </c>
      <c r="AE36" s="451">
        <v>11.952288547</v>
      </c>
      <c r="AF36" s="451">
        <v>12.21190284</v>
      </c>
      <c r="AG36" s="451">
        <v>12.113543934000001</v>
      </c>
      <c r="AH36" s="451">
        <v>11.943364408000001</v>
      </c>
      <c r="AI36" s="451">
        <v>11.971563123999999</v>
      </c>
      <c r="AJ36" s="451">
        <v>11.968653259</v>
      </c>
      <c r="AK36" s="451">
        <v>12.008618718999999</v>
      </c>
      <c r="AL36" s="451">
        <v>12.139885515</v>
      </c>
      <c r="AM36" s="451">
        <v>12.196073359</v>
      </c>
      <c r="AN36" s="451">
        <v>12.472359156</v>
      </c>
      <c r="AO36" s="451">
        <v>12.783070964</v>
      </c>
      <c r="AP36" s="451">
        <v>12.508178658</v>
      </c>
      <c r="AQ36" s="451">
        <v>11.992619396</v>
      </c>
      <c r="AR36" s="451">
        <v>12.472242425999999</v>
      </c>
      <c r="AS36" s="451">
        <v>12.247333618000001</v>
      </c>
      <c r="AT36" s="451">
        <v>12.304374749000001</v>
      </c>
      <c r="AU36" s="451">
        <v>12.406793007999999</v>
      </c>
      <c r="AV36" s="451">
        <v>12.39</v>
      </c>
      <c r="AW36" s="451">
        <v>12.75</v>
      </c>
      <c r="AX36" s="451">
        <v>12.666399999999999</v>
      </c>
      <c r="AY36" s="920">
        <v>12.54879</v>
      </c>
      <c r="AZ36" s="374">
        <v>12.88618</v>
      </c>
      <c r="BA36" s="374">
        <v>13.238530000000001</v>
      </c>
      <c r="BB36" s="374">
        <v>12.97711</v>
      </c>
      <c r="BC36" s="374">
        <v>12.48601</v>
      </c>
      <c r="BD36" s="374">
        <v>13.01853</v>
      </c>
      <c r="BE36" s="374">
        <v>12.77533</v>
      </c>
      <c r="BF36" s="374">
        <v>12.813359999999999</v>
      </c>
      <c r="BG36" s="374">
        <v>12.91647</v>
      </c>
      <c r="BH36" s="374">
        <v>12.90218</v>
      </c>
      <c r="BI36" s="374">
        <v>13.227740000000001</v>
      </c>
      <c r="BJ36" s="374">
        <v>13.08568</v>
      </c>
      <c r="BK36" s="374">
        <v>12.9678</v>
      </c>
      <c r="BL36" s="374">
        <v>13.214370000000001</v>
      </c>
      <c r="BM36" s="374">
        <v>13.556330000000001</v>
      </c>
      <c r="BN36" s="374">
        <v>13.303800000000001</v>
      </c>
      <c r="BO36" s="374">
        <v>12.794269999999999</v>
      </c>
      <c r="BP36" s="374">
        <v>13.300319999999999</v>
      </c>
      <c r="BQ36" s="374">
        <v>13.022220000000001</v>
      </c>
      <c r="BR36" s="374">
        <v>13.04585</v>
      </c>
      <c r="BS36" s="374">
        <v>13.154210000000001</v>
      </c>
      <c r="BT36" s="374">
        <v>13.13561</v>
      </c>
      <c r="BU36" s="374">
        <v>13.457319999999999</v>
      </c>
      <c r="BV36" s="374">
        <v>13.336169999999999</v>
      </c>
    </row>
    <row r="37" spans="1:74" ht="11.05" customHeight="1" x14ac:dyDescent="0.2">
      <c r="A37" s="59" t="s">
        <v>340</v>
      </c>
      <c r="B37" s="765" t="s">
        <v>1031</v>
      </c>
      <c r="C37" s="451">
        <v>7.7850857923000003</v>
      </c>
      <c r="D37" s="451">
        <v>12.576745751000001</v>
      </c>
      <c r="E37" s="451">
        <v>10.003637166000001</v>
      </c>
      <c r="F37" s="451">
        <v>10.061004777000001</v>
      </c>
      <c r="G37" s="451">
        <v>8.6596492753999996</v>
      </c>
      <c r="H37" s="451">
        <v>8.0886350284000006</v>
      </c>
      <c r="I37" s="451">
        <v>8.3867120431999993</v>
      </c>
      <c r="J37" s="451">
        <v>8.4736512058999995</v>
      </c>
      <c r="K37" s="451">
        <v>8.5798132055000007</v>
      </c>
      <c r="L37" s="451">
        <v>8.6283541289999999</v>
      </c>
      <c r="M37" s="451">
        <v>8.7280728789000008</v>
      </c>
      <c r="N37" s="451">
        <v>8.4235019470000001</v>
      </c>
      <c r="O37" s="451">
        <v>8.291551535</v>
      </c>
      <c r="P37" s="451">
        <v>8.6555377532000009</v>
      </c>
      <c r="Q37" s="451">
        <v>8.6758032186000005</v>
      </c>
      <c r="R37" s="451">
        <v>8.7320153618000003</v>
      </c>
      <c r="S37" s="451">
        <v>9.5198749698</v>
      </c>
      <c r="T37" s="451">
        <v>10.038643678</v>
      </c>
      <c r="U37" s="451">
        <v>10.338756187</v>
      </c>
      <c r="V37" s="451">
        <v>10.515581811000001</v>
      </c>
      <c r="W37" s="451">
        <v>10.205997890000001</v>
      </c>
      <c r="X37" s="451">
        <v>9.9643920993999995</v>
      </c>
      <c r="Y37" s="451">
        <v>9.4774648100000007</v>
      </c>
      <c r="Z37" s="451">
        <v>9.3523852094999995</v>
      </c>
      <c r="AA37" s="451">
        <v>9.2213372010000008</v>
      </c>
      <c r="AB37" s="451">
        <v>9.4899689563000003</v>
      </c>
      <c r="AC37" s="451">
        <v>9.0433437288</v>
      </c>
      <c r="AD37" s="451">
        <v>8.4654577649</v>
      </c>
      <c r="AE37" s="451">
        <v>8.7392307010000003</v>
      </c>
      <c r="AF37" s="451">
        <v>9.0036208892000005</v>
      </c>
      <c r="AG37" s="451">
        <v>9.1591442770999993</v>
      </c>
      <c r="AH37" s="451">
        <v>9.8385840548000001</v>
      </c>
      <c r="AI37" s="451">
        <v>9.4433382194999993</v>
      </c>
      <c r="AJ37" s="451">
        <v>9.1490674678000001</v>
      </c>
      <c r="AK37" s="451">
        <v>8.8431517432</v>
      </c>
      <c r="AL37" s="451">
        <v>8.8185799496000001</v>
      </c>
      <c r="AM37" s="451">
        <v>8.9448864977000007</v>
      </c>
      <c r="AN37" s="451">
        <v>8.8106667310999995</v>
      </c>
      <c r="AO37" s="451">
        <v>8.9620658764000005</v>
      </c>
      <c r="AP37" s="451">
        <v>8.9398725786999993</v>
      </c>
      <c r="AQ37" s="451">
        <v>8.7053030732999996</v>
      </c>
      <c r="AR37" s="451">
        <v>9.1711209745000009</v>
      </c>
      <c r="AS37" s="451">
        <v>9.3612755578000009</v>
      </c>
      <c r="AT37" s="451">
        <v>9.3361873165000002</v>
      </c>
      <c r="AU37" s="451">
        <v>9.3096056777000005</v>
      </c>
      <c r="AV37" s="451">
        <v>8.98</v>
      </c>
      <c r="AW37" s="451">
        <v>8.93</v>
      </c>
      <c r="AX37" s="451">
        <v>9.3135960000000004</v>
      </c>
      <c r="AY37" s="920">
        <v>9.5259079999999994</v>
      </c>
      <c r="AZ37" s="374">
        <v>9.9087589999999999</v>
      </c>
      <c r="BA37" s="374">
        <v>10.2401</v>
      </c>
      <c r="BB37" s="374">
        <v>10.35507</v>
      </c>
      <c r="BC37" s="374">
        <v>10.226660000000001</v>
      </c>
      <c r="BD37" s="374">
        <v>10.83731</v>
      </c>
      <c r="BE37" s="374">
        <v>10.9163</v>
      </c>
      <c r="BF37" s="374">
        <v>10.725479999999999</v>
      </c>
      <c r="BG37" s="374">
        <v>10.28195</v>
      </c>
      <c r="BH37" s="374">
        <v>9.6563219999999994</v>
      </c>
      <c r="BI37" s="374">
        <v>9.5888770000000001</v>
      </c>
      <c r="BJ37" s="374">
        <v>9.8674499999999998</v>
      </c>
      <c r="BK37" s="374">
        <v>10.05101</v>
      </c>
      <c r="BL37" s="374">
        <v>10.0258</v>
      </c>
      <c r="BM37" s="374">
        <v>10.439920000000001</v>
      </c>
      <c r="BN37" s="374">
        <v>10.667820000000001</v>
      </c>
      <c r="BO37" s="374">
        <v>10.529249999999999</v>
      </c>
      <c r="BP37" s="374">
        <v>11.109080000000001</v>
      </c>
      <c r="BQ37" s="374">
        <v>11.16226</v>
      </c>
      <c r="BR37" s="374">
        <v>11.01741</v>
      </c>
      <c r="BS37" s="374">
        <v>10.597619999999999</v>
      </c>
      <c r="BT37" s="374">
        <v>9.9524570000000008</v>
      </c>
      <c r="BU37" s="374">
        <v>9.7072760000000002</v>
      </c>
      <c r="BV37" s="374">
        <v>9.9661729999999995</v>
      </c>
    </row>
    <row r="38" spans="1:74" ht="11.05" customHeight="1" x14ac:dyDescent="0.2">
      <c r="A38" s="59" t="s">
        <v>341</v>
      </c>
      <c r="B38" s="765" t="s">
        <v>1032</v>
      </c>
      <c r="C38" s="451">
        <v>8.9262044062000001</v>
      </c>
      <c r="D38" s="451">
        <v>9.2962949814000009</v>
      </c>
      <c r="E38" s="451">
        <v>9.1365204372999997</v>
      </c>
      <c r="F38" s="451">
        <v>9.3481787767999993</v>
      </c>
      <c r="G38" s="451">
        <v>9.6756220711999994</v>
      </c>
      <c r="H38" s="451">
        <v>10.182142289</v>
      </c>
      <c r="I38" s="451">
        <v>10.336252292999999</v>
      </c>
      <c r="J38" s="451">
        <v>10.163908843</v>
      </c>
      <c r="K38" s="451">
        <v>10.151712453</v>
      </c>
      <c r="L38" s="451">
        <v>9.8295012089</v>
      </c>
      <c r="M38" s="451">
        <v>9.5285856101000004</v>
      </c>
      <c r="N38" s="451">
        <v>9.4219738081000006</v>
      </c>
      <c r="O38" s="451">
        <v>9.4591673975999999</v>
      </c>
      <c r="P38" s="451">
        <v>9.6524554037999994</v>
      </c>
      <c r="Q38" s="451">
        <v>9.5612622747000007</v>
      </c>
      <c r="R38" s="451">
        <v>9.9138509458000001</v>
      </c>
      <c r="S38" s="451">
        <v>10.118781483999999</v>
      </c>
      <c r="T38" s="451">
        <v>10.811387726</v>
      </c>
      <c r="U38" s="451">
        <v>11.070915004</v>
      </c>
      <c r="V38" s="451">
        <v>10.97741409</v>
      </c>
      <c r="W38" s="451">
        <v>11.185201531000001</v>
      </c>
      <c r="X38" s="451">
        <v>10.651465173</v>
      </c>
      <c r="Y38" s="451">
        <v>10.455937801999999</v>
      </c>
      <c r="Z38" s="451">
        <v>10.140872127</v>
      </c>
      <c r="AA38" s="451">
        <v>10.282829132</v>
      </c>
      <c r="AB38" s="451">
        <v>10.363442517999999</v>
      </c>
      <c r="AC38" s="451">
        <v>10.359977690999999</v>
      </c>
      <c r="AD38" s="451">
        <v>10.656778975</v>
      </c>
      <c r="AE38" s="451">
        <v>10.925979756</v>
      </c>
      <c r="AF38" s="451">
        <v>11.42861197</v>
      </c>
      <c r="AG38" s="451">
        <v>11.641740476000001</v>
      </c>
      <c r="AH38" s="451">
        <v>11.548110014000001</v>
      </c>
      <c r="AI38" s="451">
        <v>11.549832625000001</v>
      </c>
      <c r="AJ38" s="451">
        <v>10.82803908</v>
      </c>
      <c r="AK38" s="451">
        <v>10.760889153000001</v>
      </c>
      <c r="AL38" s="451">
        <v>10.432939312</v>
      </c>
      <c r="AM38" s="451">
        <v>10.461481933</v>
      </c>
      <c r="AN38" s="451">
        <v>10.570458051999999</v>
      </c>
      <c r="AO38" s="451">
        <v>10.669889016000001</v>
      </c>
      <c r="AP38" s="451">
        <v>10.838592516</v>
      </c>
      <c r="AQ38" s="451">
        <v>11.116198599000001</v>
      </c>
      <c r="AR38" s="451">
        <v>11.634679852</v>
      </c>
      <c r="AS38" s="451">
        <v>11.748055201</v>
      </c>
      <c r="AT38" s="451">
        <v>11.383536404000001</v>
      </c>
      <c r="AU38" s="451">
        <v>11.539324973999999</v>
      </c>
      <c r="AV38" s="451">
        <v>10.87</v>
      </c>
      <c r="AW38" s="451">
        <v>10.79</v>
      </c>
      <c r="AX38" s="451">
        <v>10.34651</v>
      </c>
      <c r="AY38" s="920">
        <v>10.240209999999999</v>
      </c>
      <c r="AZ38" s="374">
        <v>10.32023</v>
      </c>
      <c r="BA38" s="374">
        <v>10.44445</v>
      </c>
      <c r="BB38" s="374">
        <v>10.64437</v>
      </c>
      <c r="BC38" s="374">
        <v>11.06373</v>
      </c>
      <c r="BD38" s="374">
        <v>11.800140000000001</v>
      </c>
      <c r="BE38" s="374">
        <v>11.99845</v>
      </c>
      <c r="BF38" s="374">
        <v>11.74363</v>
      </c>
      <c r="BG38" s="374">
        <v>12.05284</v>
      </c>
      <c r="BH38" s="374">
        <v>11.443110000000001</v>
      </c>
      <c r="BI38" s="374">
        <v>11.25548</v>
      </c>
      <c r="BJ38" s="374">
        <v>10.769690000000001</v>
      </c>
      <c r="BK38" s="374">
        <v>10.74675</v>
      </c>
      <c r="BL38" s="374">
        <v>10.811450000000001</v>
      </c>
      <c r="BM38" s="374">
        <v>10.92493</v>
      </c>
      <c r="BN38" s="374">
        <v>11.12684</v>
      </c>
      <c r="BO38" s="374">
        <v>11.52464</v>
      </c>
      <c r="BP38" s="374">
        <v>12.18609</v>
      </c>
      <c r="BQ38" s="374">
        <v>12.298260000000001</v>
      </c>
      <c r="BR38" s="374">
        <v>11.916399999999999</v>
      </c>
      <c r="BS38" s="374">
        <v>12.12121</v>
      </c>
      <c r="BT38" s="374">
        <v>11.44753</v>
      </c>
      <c r="BU38" s="374">
        <v>11.35402</v>
      </c>
      <c r="BV38" s="374">
        <v>10.924239999999999</v>
      </c>
    </row>
    <row r="39" spans="1:74" ht="11.05" customHeight="1" x14ac:dyDescent="0.2">
      <c r="A39" s="59" t="s">
        <v>342</v>
      </c>
      <c r="B39" s="766" t="s">
        <v>1035</v>
      </c>
      <c r="C39" s="451">
        <v>14.113069649</v>
      </c>
      <c r="D39" s="451">
        <v>14.589693131000001</v>
      </c>
      <c r="E39" s="451">
        <v>14.557835549</v>
      </c>
      <c r="F39" s="451">
        <v>15.314779383999999</v>
      </c>
      <c r="G39" s="451">
        <v>15.14614877</v>
      </c>
      <c r="H39" s="451">
        <v>17.171424212000002</v>
      </c>
      <c r="I39" s="451">
        <v>17.758570464999998</v>
      </c>
      <c r="J39" s="451">
        <v>18.035598104000002</v>
      </c>
      <c r="K39" s="451">
        <v>18.415405014000001</v>
      </c>
      <c r="L39" s="451">
        <v>17.414490312000002</v>
      </c>
      <c r="M39" s="451">
        <v>15.176191551000001</v>
      </c>
      <c r="N39" s="451">
        <v>15.547235239000001</v>
      </c>
      <c r="O39" s="451">
        <v>15.604853351999999</v>
      </c>
      <c r="P39" s="451">
        <v>16.215276934999999</v>
      </c>
      <c r="Q39" s="451">
        <v>16.550589485</v>
      </c>
      <c r="R39" s="451">
        <v>17.599706805</v>
      </c>
      <c r="S39" s="451">
        <v>16.81739674</v>
      </c>
      <c r="T39" s="451">
        <v>18.931892635000001</v>
      </c>
      <c r="U39" s="451">
        <v>19.917856857</v>
      </c>
      <c r="V39" s="451">
        <v>20.684563583999999</v>
      </c>
      <c r="W39" s="451">
        <v>20.418603815000001</v>
      </c>
      <c r="X39" s="451">
        <v>19.332461085999999</v>
      </c>
      <c r="Y39" s="451">
        <v>17.884993199</v>
      </c>
      <c r="Z39" s="451">
        <v>17.365032397</v>
      </c>
      <c r="AA39" s="451">
        <v>17.835271467999998</v>
      </c>
      <c r="AB39" s="451">
        <v>17.398813296</v>
      </c>
      <c r="AC39" s="451">
        <v>17.830360937999998</v>
      </c>
      <c r="AD39" s="451">
        <v>17.15883036</v>
      </c>
      <c r="AE39" s="451">
        <v>17.981083484999999</v>
      </c>
      <c r="AF39" s="451">
        <v>19.659091128</v>
      </c>
      <c r="AG39" s="451">
        <v>21.538617336000002</v>
      </c>
      <c r="AH39" s="451">
        <v>22.503528222</v>
      </c>
      <c r="AI39" s="451">
        <v>22.192554941000001</v>
      </c>
      <c r="AJ39" s="451">
        <v>20.400911334</v>
      </c>
      <c r="AK39" s="451">
        <v>18.812066469000001</v>
      </c>
      <c r="AL39" s="451">
        <v>18.234753079000001</v>
      </c>
      <c r="AM39" s="451">
        <v>19.044621629000002</v>
      </c>
      <c r="AN39" s="451">
        <v>19.589362537</v>
      </c>
      <c r="AO39" s="451">
        <v>19.764510704999999</v>
      </c>
      <c r="AP39" s="451">
        <v>19.291901643999999</v>
      </c>
      <c r="AQ39" s="451">
        <v>19.936544059999999</v>
      </c>
      <c r="AR39" s="451">
        <v>21.798910471999999</v>
      </c>
      <c r="AS39" s="451">
        <v>24.830510877999998</v>
      </c>
      <c r="AT39" s="451">
        <v>23.969087013999999</v>
      </c>
      <c r="AU39" s="451">
        <v>24.085366428</v>
      </c>
      <c r="AV39" s="451">
        <v>23.25</v>
      </c>
      <c r="AW39" s="451">
        <v>16.010000000000002</v>
      </c>
      <c r="AX39" s="451">
        <v>16.677659999999999</v>
      </c>
      <c r="AY39" s="920">
        <v>18.091740000000001</v>
      </c>
      <c r="AZ39" s="374">
        <v>18.989830000000001</v>
      </c>
      <c r="BA39" s="374">
        <v>19.39798</v>
      </c>
      <c r="BB39" s="374">
        <v>19.094159999999999</v>
      </c>
      <c r="BC39" s="374">
        <v>19.850149999999999</v>
      </c>
      <c r="BD39" s="374">
        <v>21.776820000000001</v>
      </c>
      <c r="BE39" s="374">
        <v>24.863009999999999</v>
      </c>
      <c r="BF39" s="374">
        <v>24.115310000000001</v>
      </c>
      <c r="BG39" s="374">
        <v>24.339099999999998</v>
      </c>
      <c r="BH39" s="374">
        <v>23.544060000000002</v>
      </c>
      <c r="BI39" s="374">
        <v>16.27253</v>
      </c>
      <c r="BJ39" s="374">
        <v>17.05602</v>
      </c>
      <c r="BK39" s="374">
        <v>18.545459999999999</v>
      </c>
      <c r="BL39" s="374">
        <v>19.568560000000002</v>
      </c>
      <c r="BM39" s="374">
        <v>20.07038</v>
      </c>
      <c r="BN39" s="374">
        <v>19.81991</v>
      </c>
      <c r="BO39" s="374">
        <v>20.648669999999999</v>
      </c>
      <c r="BP39" s="374">
        <v>22.72101</v>
      </c>
      <c r="BQ39" s="374">
        <v>26.005420000000001</v>
      </c>
      <c r="BR39" s="374">
        <v>25.28021</v>
      </c>
      <c r="BS39" s="374">
        <v>25.556000000000001</v>
      </c>
      <c r="BT39" s="374">
        <v>24.76521</v>
      </c>
      <c r="BU39" s="374">
        <v>17.133330000000001</v>
      </c>
      <c r="BV39" s="374">
        <v>17.960170000000002</v>
      </c>
    </row>
    <row r="40" spans="1:74" ht="11.05" customHeight="1" x14ac:dyDescent="0.2">
      <c r="A40" s="59"/>
      <c r="B40" s="561"/>
      <c r="C40" s="451"/>
      <c r="D40" s="451"/>
      <c r="E40" s="451"/>
      <c r="F40" s="451"/>
      <c r="G40" s="451"/>
      <c r="H40" s="451"/>
      <c r="I40" s="451"/>
      <c r="J40" s="451"/>
      <c r="K40" s="451"/>
      <c r="L40" s="451"/>
      <c r="M40" s="451"/>
      <c r="N40" s="451"/>
      <c r="O40" s="451"/>
      <c r="P40" s="451"/>
      <c r="Q40" s="451"/>
      <c r="R40" s="451"/>
      <c r="S40" s="451"/>
      <c r="T40" s="451"/>
      <c r="U40" s="451"/>
      <c r="V40" s="451"/>
      <c r="W40" s="451"/>
      <c r="X40" s="451"/>
      <c r="Y40" s="451"/>
      <c r="Z40" s="451"/>
      <c r="AA40" s="451"/>
      <c r="AB40" s="451"/>
      <c r="AC40" s="451"/>
      <c r="AD40" s="451"/>
      <c r="AE40" s="451"/>
      <c r="AF40" s="451"/>
      <c r="AG40" s="451"/>
      <c r="AH40" s="451"/>
      <c r="AI40" s="451"/>
      <c r="AJ40" s="451"/>
      <c r="AK40" s="451"/>
      <c r="AL40" s="451"/>
      <c r="AM40" s="451"/>
      <c r="AN40" s="451"/>
      <c r="AO40" s="451"/>
      <c r="AP40" s="451"/>
      <c r="AQ40" s="451"/>
      <c r="AR40" s="451"/>
      <c r="AS40" s="451"/>
      <c r="AT40" s="451"/>
      <c r="AU40" s="451"/>
      <c r="AV40" s="451"/>
      <c r="AW40" s="451"/>
      <c r="AX40" s="451"/>
      <c r="AY40" s="920"/>
      <c r="AZ40" s="374"/>
      <c r="BA40" s="374"/>
      <c r="BB40" s="374"/>
      <c r="BC40" s="374"/>
      <c r="BD40" s="374"/>
      <c r="BE40" s="374"/>
      <c r="BF40" s="374"/>
      <c r="BG40" s="374"/>
      <c r="BH40" s="374"/>
      <c r="BI40" s="374"/>
      <c r="BJ40" s="374"/>
      <c r="BK40" s="374"/>
      <c r="BL40" s="374"/>
      <c r="BM40" s="374"/>
      <c r="BN40" s="374"/>
      <c r="BO40" s="374"/>
      <c r="BP40" s="374"/>
      <c r="BQ40" s="374"/>
      <c r="BR40" s="374"/>
      <c r="BS40" s="374"/>
      <c r="BT40" s="374"/>
      <c r="BU40" s="374"/>
      <c r="BV40" s="374"/>
    </row>
    <row r="41" spans="1:74" ht="11.05" customHeight="1" x14ac:dyDescent="0.2">
      <c r="A41" s="59"/>
      <c r="B41" s="61" t="s">
        <v>1005</v>
      </c>
      <c r="C41" s="488"/>
      <c r="D41" s="488"/>
      <c r="E41" s="488"/>
      <c r="F41" s="488"/>
      <c r="G41" s="488"/>
      <c r="H41" s="488"/>
      <c r="I41" s="488"/>
      <c r="J41" s="488"/>
      <c r="K41" s="488"/>
      <c r="L41" s="488"/>
      <c r="M41" s="488"/>
      <c r="N41" s="488"/>
      <c r="O41" s="488"/>
      <c r="P41" s="488"/>
      <c r="Q41" s="488"/>
      <c r="R41" s="488"/>
      <c r="S41" s="488"/>
      <c r="T41" s="488"/>
      <c r="U41" s="488"/>
      <c r="V41" s="488"/>
      <c r="W41" s="488"/>
      <c r="X41" s="488"/>
      <c r="Y41" s="488"/>
      <c r="Z41" s="488"/>
      <c r="AA41" s="488"/>
      <c r="AB41" s="488"/>
      <c r="AC41" s="488"/>
      <c r="AD41" s="488"/>
      <c r="AE41" s="488"/>
      <c r="AF41" s="488"/>
      <c r="AG41" s="488"/>
      <c r="AH41" s="488"/>
      <c r="AI41" s="488"/>
      <c r="AJ41" s="488"/>
      <c r="AK41" s="488"/>
      <c r="AL41" s="488"/>
      <c r="AM41" s="488"/>
      <c r="AN41" s="488"/>
      <c r="AO41" s="488"/>
      <c r="AP41" s="488"/>
      <c r="AQ41" s="488"/>
      <c r="AR41" s="488"/>
      <c r="AS41" s="488"/>
      <c r="AT41" s="488"/>
      <c r="AU41" s="488"/>
      <c r="AV41" s="488"/>
      <c r="AW41" s="488"/>
      <c r="AX41" s="488"/>
      <c r="AY41" s="969"/>
      <c r="AZ41" s="486"/>
      <c r="BA41" s="486"/>
      <c r="BB41" s="486"/>
      <c r="BC41" s="486"/>
      <c r="BD41" s="486"/>
      <c r="BE41" s="486"/>
      <c r="BF41" s="486"/>
      <c r="BG41" s="486"/>
      <c r="BH41" s="486"/>
      <c r="BI41" s="486"/>
      <c r="BJ41" s="486"/>
      <c r="BK41" s="486"/>
      <c r="BL41" s="486"/>
      <c r="BM41" s="486"/>
      <c r="BN41" s="486"/>
      <c r="BO41" s="486"/>
      <c r="BP41" s="486"/>
      <c r="BQ41" s="486"/>
      <c r="BR41" s="486"/>
      <c r="BS41" s="486"/>
      <c r="BT41" s="486"/>
      <c r="BU41" s="486"/>
      <c r="BV41" s="486"/>
    </row>
    <row r="42" spans="1:74" s="562" customFormat="1" ht="11.05" customHeight="1" x14ac:dyDescent="0.2">
      <c r="A42" s="560" t="s">
        <v>353</v>
      </c>
      <c r="B42" s="601" t="s">
        <v>1176</v>
      </c>
      <c r="C42" s="451">
        <v>6.32</v>
      </c>
      <c r="D42" s="451">
        <v>7.75</v>
      </c>
      <c r="E42" s="451">
        <v>6.98</v>
      </c>
      <c r="F42" s="451">
        <v>6.7</v>
      </c>
      <c r="G42" s="451">
        <v>6.65</v>
      </c>
      <c r="H42" s="451">
        <v>7.22</v>
      </c>
      <c r="I42" s="451">
        <v>7.42</v>
      </c>
      <c r="J42" s="451">
        <v>7.54</v>
      </c>
      <c r="K42" s="451">
        <v>7.61</v>
      </c>
      <c r="L42" s="451">
        <v>7.44</v>
      </c>
      <c r="M42" s="451">
        <v>7.37</v>
      </c>
      <c r="N42" s="451">
        <v>7.06</v>
      </c>
      <c r="O42" s="451">
        <v>7.19</v>
      </c>
      <c r="P42" s="451">
        <v>7.28</v>
      </c>
      <c r="Q42" s="451">
        <v>7.37</v>
      </c>
      <c r="R42" s="451">
        <v>7.7</v>
      </c>
      <c r="S42" s="451">
        <v>8.25</v>
      </c>
      <c r="T42" s="451">
        <v>8.85</v>
      </c>
      <c r="U42" s="451">
        <v>9.31</v>
      </c>
      <c r="V42" s="451">
        <v>9.3800000000000008</v>
      </c>
      <c r="W42" s="451">
        <v>9.06</v>
      </c>
      <c r="X42" s="451">
        <v>8.4499999999999993</v>
      </c>
      <c r="Y42" s="451">
        <v>8.14</v>
      </c>
      <c r="Z42" s="451">
        <v>8.5</v>
      </c>
      <c r="AA42" s="451">
        <v>8.18</v>
      </c>
      <c r="AB42" s="451">
        <v>8.01</v>
      </c>
      <c r="AC42" s="451">
        <v>7.8</v>
      </c>
      <c r="AD42" s="451">
        <v>7.51</v>
      </c>
      <c r="AE42" s="451">
        <v>7.64</v>
      </c>
      <c r="AF42" s="451">
        <v>8.11</v>
      </c>
      <c r="AG42" s="451">
        <v>8.36</v>
      </c>
      <c r="AH42" s="451">
        <v>8.9</v>
      </c>
      <c r="AI42" s="451">
        <v>8.43</v>
      </c>
      <c r="AJ42" s="451">
        <v>8.01</v>
      </c>
      <c r="AK42" s="451">
        <v>7.79</v>
      </c>
      <c r="AL42" s="451">
        <v>7.61</v>
      </c>
      <c r="AM42" s="451">
        <v>8.1</v>
      </c>
      <c r="AN42" s="451">
        <v>7.79</v>
      </c>
      <c r="AO42" s="451">
        <v>7.68</v>
      </c>
      <c r="AP42" s="451">
        <v>7.77</v>
      </c>
      <c r="AQ42" s="451">
        <v>7.88</v>
      </c>
      <c r="AR42" s="451">
        <v>8.4</v>
      </c>
      <c r="AS42" s="451">
        <v>8.81</v>
      </c>
      <c r="AT42" s="451">
        <v>8.7200000000000006</v>
      </c>
      <c r="AU42" s="451">
        <v>8.51</v>
      </c>
      <c r="AV42" s="451">
        <v>8.2100000000000009</v>
      </c>
      <c r="AW42" s="451">
        <v>7.89</v>
      </c>
      <c r="AX42" s="451">
        <v>7.7634679999999996</v>
      </c>
      <c r="AY42" s="1139">
        <v>8.1486000000000001</v>
      </c>
      <c r="AZ42" s="374">
        <v>8.2024530000000002</v>
      </c>
      <c r="BA42" s="374">
        <v>8.0679820000000007</v>
      </c>
      <c r="BB42" s="374">
        <v>8.1596209999999996</v>
      </c>
      <c r="BC42" s="374">
        <v>8.0441660000000006</v>
      </c>
      <c r="BD42" s="374">
        <v>8.5520840000000007</v>
      </c>
      <c r="BE42" s="374">
        <v>8.9650630000000007</v>
      </c>
      <c r="BF42" s="374">
        <v>8.8853960000000001</v>
      </c>
      <c r="BG42" s="374">
        <v>8.6697100000000002</v>
      </c>
      <c r="BH42" s="374">
        <v>8.2595500000000008</v>
      </c>
      <c r="BI42" s="374">
        <v>8.0669690000000003</v>
      </c>
      <c r="BJ42" s="374">
        <v>7.9634900000000002</v>
      </c>
      <c r="BK42" s="374">
        <v>8.1170860000000005</v>
      </c>
      <c r="BL42" s="374">
        <v>8.3321550000000002</v>
      </c>
      <c r="BM42" s="374">
        <v>8.1198110000000003</v>
      </c>
      <c r="BN42" s="374">
        <v>8.1941550000000003</v>
      </c>
      <c r="BO42" s="374">
        <v>8.0719119999999993</v>
      </c>
      <c r="BP42" s="374">
        <v>8.5915769999999991</v>
      </c>
      <c r="BQ42" s="374">
        <v>9.0126120000000007</v>
      </c>
      <c r="BR42" s="374">
        <v>8.9209119999999995</v>
      </c>
      <c r="BS42" s="374">
        <v>8.7070050000000005</v>
      </c>
      <c r="BT42" s="374">
        <v>8.2869460000000004</v>
      </c>
      <c r="BU42" s="374">
        <v>8.1147220000000004</v>
      </c>
      <c r="BV42" s="374">
        <v>8.0028769999999998</v>
      </c>
    </row>
    <row r="43" spans="1:74" ht="11.05" customHeight="1" x14ac:dyDescent="0.2">
      <c r="A43" s="59" t="s">
        <v>344</v>
      </c>
      <c r="B43" s="765" t="s">
        <v>1025</v>
      </c>
      <c r="C43" s="451">
        <v>12.422948471</v>
      </c>
      <c r="D43" s="451">
        <v>13.228068444</v>
      </c>
      <c r="E43" s="451">
        <v>12.750089239999999</v>
      </c>
      <c r="F43" s="451">
        <v>11.906142044999999</v>
      </c>
      <c r="G43" s="451">
        <v>12.064642473999999</v>
      </c>
      <c r="H43" s="451">
        <v>12.646033853</v>
      </c>
      <c r="I43" s="451">
        <v>12.856625482</v>
      </c>
      <c r="J43" s="451">
        <v>12.70655597</v>
      </c>
      <c r="K43" s="451">
        <v>13.052499578999999</v>
      </c>
      <c r="L43" s="451">
        <v>13.086565413000001</v>
      </c>
      <c r="M43" s="451">
        <v>13.411839647000001</v>
      </c>
      <c r="N43" s="451">
        <v>13.474086418000001</v>
      </c>
      <c r="O43" s="451">
        <v>14.908978846</v>
      </c>
      <c r="P43" s="451">
        <v>15.171336002</v>
      </c>
      <c r="Q43" s="451">
        <v>14.481802047</v>
      </c>
      <c r="R43" s="451">
        <v>14.389690284</v>
      </c>
      <c r="S43" s="451">
        <v>14.632975843000001</v>
      </c>
      <c r="T43" s="451">
        <v>15.195911039</v>
      </c>
      <c r="U43" s="451">
        <v>15.346667663</v>
      </c>
      <c r="V43" s="451">
        <v>15.677703128999999</v>
      </c>
      <c r="W43" s="451">
        <v>15.387625308000001</v>
      </c>
      <c r="X43" s="451">
        <v>14.571207530000001</v>
      </c>
      <c r="Y43" s="451">
        <v>14.458808072</v>
      </c>
      <c r="Z43" s="451">
        <v>16.011839629000001</v>
      </c>
      <c r="AA43" s="451">
        <v>16.594703284000001</v>
      </c>
      <c r="AB43" s="451">
        <v>16.413030007</v>
      </c>
      <c r="AC43" s="451">
        <v>16.051500247</v>
      </c>
      <c r="AD43" s="451">
        <v>15.191092877999999</v>
      </c>
      <c r="AE43" s="451">
        <v>15.251041020000001</v>
      </c>
      <c r="AF43" s="451">
        <v>15.234160251</v>
      </c>
      <c r="AG43" s="451">
        <v>15.840576197000001</v>
      </c>
      <c r="AH43" s="451">
        <v>15.709319896</v>
      </c>
      <c r="AI43" s="451">
        <v>15.717870536</v>
      </c>
      <c r="AJ43" s="451">
        <v>15.783267110000001</v>
      </c>
      <c r="AK43" s="451">
        <v>15.745402648000001</v>
      </c>
      <c r="AL43" s="451">
        <v>16.223285243999999</v>
      </c>
      <c r="AM43" s="451">
        <v>16.936580877000001</v>
      </c>
      <c r="AN43" s="451">
        <v>16.544775472000001</v>
      </c>
      <c r="AO43" s="451">
        <v>16.169903439999999</v>
      </c>
      <c r="AP43" s="451">
        <v>15.905741840999999</v>
      </c>
      <c r="AQ43" s="451">
        <v>15.710987419</v>
      </c>
      <c r="AR43" s="451">
        <v>15.982585378</v>
      </c>
      <c r="AS43" s="451">
        <v>16.574617377999999</v>
      </c>
      <c r="AT43" s="451">
        <v>16.176574085999999</v>
      </c>
      <c r="AU43" s="451">
        <v>16.367294035</v>
      </c>
      <c r="AV43" s="451">
        <v>16.420000000000002</v>
      </c>
      <c r="AW43" s="451">
        <v>16.64</v>
      </c>
      <c r="AX43" s="451">
        <v>17.071929999999998</v>
      </c>
      <c r="AY43" s="920">
        <v>17.719940000000001</v>
      </c>
      <c r="AZ43" s="374">
        <v>17.291730000000001</v>
      </c>
      <c r="BA43" s="374">
        <v>16.8931</v>
      </c>
      <c r="BB43" s="374">
        <v>16.733699999999999</v>
      </c>
      <c r="BC43" s="374">
        <v>16.4754</v>
      </c>
      <c r="BD43" s="374">
        <v>16.855</v>
      </c>
      <c r="BE43" s="374">
        <v>17.562280000000001</v>
      </c>
      <c r="BF43" s="374">
        <v>17.195360000000001</v>
      </c>
      <c r="BG43" s="374">
        <v>17.4345</v>
      </c>
      <c r="BH43" s="374">
        <v>17.514399999999998</v>
      </c>
      <c r="BI43" s="374">
        <v>17.783159999999999</v>
      </c>
      <c r="BJ43" s="374">
        <v>18.228190000000001</v>
      </c>
      <c r="BK43" s="374">
        <v>18.957730000000002</v>
      </c>
      <c r="BL43" s="374">
        <v>18.458600000000001</v>
      </c>
      <c r="BM43" s="374">
        <v>18.036999999999999</v>
      </c>
      <c r="BN43" s="374">
        <v>17.748830000000002</v>
      </c>
      <c r="BO43" s="374">
        <v>17.360119999999998</v>
      </c>
      <c r="BP43" s="374">
        <v>17.536280000000001</v>
      </c>
      <c r="BQ43" s="374">
        <v>18.155470000000001</v>
      </c>
      <c r="BR43" s="374">
        <v>17.626049999999999</v>
      </c>
      <c r="BS43" s="374">
        <v>17.781079999999999</v>
      </c>
      <c r="BT43" s="374">
        <v>17.79205</v>
      </c>
      <c r="BU43" s="374">
        <v>18.045359999999999</v>
      </c>
      <c r="BV43" s="374">
        <v>18.4148</v>
      </c>
    </row>
    <row r="44" spans="1:74" ht="11.05" customHeight="1" x14ac:dyDescent="0.2">
      <c r="A44" s="59" t="s">
        <v>345</v>
      </c>
      <c r="B44" s="632" t="s">
        <v>1026</v>
      </c>
      <c r="C44" s="451">
        <v>6.3396190471000002</v>
      </c>
      <c r="D44" s="451">
        <v>6.7377005798000003</v>
      </c>
      <c r="E44" s="451">
        <v>6.4890401725000002</v>
      </c>
      <c r="F44" s="451">
        <v>6.3598956999</v>
      </c>
      <c r="G44" s="451">
        <v>6.4799137913999996</v>
      </c>
      <c r="H44" s="451">
        <v>6.8237050268999999</v>
      </c>
      <c r="I44" s="451">
        <v>6.9944182974000002</v>
      </c>
      <c r="J44" s="451">
        <v>7.0778118276999997</v>
      </c>
      <c r="K44" s="451">
        <v>7.1083969311999997</v>
      </c>
      <c r="L44" s="451">
        <v>7.2496738734999999</v>
      </c>
      <c r="M44" s="451">
        <v>7.4660578033</v>
      </c>
      <c r="N44" s="451">
        <v>7.1868959987999999</v>
      </c>
      <c r="O44" s="451">
        <v>7.9314032747000001</v>
      </c>
      <c r="P44" s="451">
        <v>7.8641777908000003</v>
      </c>
      <c r="Q44" s="451">
        <v>7.5817049504999998</v>
      </c>
      <c r="R44" s="451">
        <v>7.8086707592</v>
      </c>
      <c r="S44" s="451">
        <v>8.1989770983000003</v>
      </c>
      <c r="T44" s="451">
        <v>8.7105879702000006</v>
      </c>
      <c r="U44" s="451">
        <v>9.1837315897000007</v>
      </c>
      <c r="V44" s="451">
        <v>9.4516428053000006</v>
      </c>
      <c r="W44" s="451">
        <v>8.9872132330000003</v>
      </c>
      <c r="X44" s="451">
        <v>8.2300072918999998</v>
      </c>
      <c r="Y44" s="451">
        <v>8.0932084025000002</v>
      </c>
      <c r="Z44" s="451">
        <v>8.7473167956999998</v>
      </c>
      <c r="AA44" s="451">
        <v>8.5849668979999993</v>
      </c>
      <c r="AB44" s="451">
        <v>8.1490065123999997</v>
      </c>
      <c r="AC44" s="451">
        <v>7.8799242027999998</v>
      </c>
      <c r="AD44" s="451">
        <v>7.8052256118000001</v>
      </c>
      <c r="AE44" s="451">
        <v>7.7685141912000004</v>
      </c>
      <c r="AF44" s="451">
        <v>7.8095769527999996</v>
      </c>
      <c r="AG44" s="451">
        <v>7.9646367897000001</v>
      </c>
      <c r="AH44" s="451">
        <v>7.8899699427999996</v>
      </c>
      <c r="AI44" s="451">
        <v>7.7599517228000003</v>
      </c>
      <c r="AJ44" s="451">
        <v>7.7215963662</v>
      </c>
      <c r="AK44" s="451">
        <v>7.7734536962999998</v>
      </c>
      <c r="AL44" s="451">
        <v>7.7612444983</v>
      </c>
      <c r="AM44" s="451">
        <v>8.5002896925999991</v>
      </c>
      <c r="AN44" s="451">
        <v>8.5108325794000006</v>
      </c>
      <c r="AO44" s="451">
        <v>8.0906472400999991</v>
      </c>
      <c r="AP44" s="451">
        <v>7.9186266258</v>
      </c>
      <c r="AQ44" s="451">
        <v>8.1521428740000008</v>
      </c>
      <c r="AR44" s="451">
        <v>8.2711482904999993</v>
      </c>
      <c r="AS44" s="451">
        <v>8.6718315156999992</v>
      </c>
      <c r="AT44" s="451">
        <v>8.8951666405999994</v>
      </c>
      <c r="AU44" s="451">
        <v>8.5261638322</v>
      </c>
      <c r="AV44" s="451">
        <v>8.4499999999999993</v>
      </c>
      <c r="AW44" s="451">
        <v>8.36</v>
      </c>
      <c r="AX44" s="451">
        <v>8.5424810000000004</v>
      </c>
      <c r="AY44" s="920">
        <v>9.3232949999999999</v>
      </c>
      <c r="AZ44" s="374">
        <v>9.171557</v>
      </c>
      <c r="BA44" s="374">
        <v>8.6512449999999994</v>
      </c>
      <c r="BB44" s="374">
        <v>8.3603989999999992</v>
      </c>
      <c r="BC44" s="374">
        <v>8.4323990000000002</v>
      </c>
      <c r="BD44" s="374">
        <v>8.4543339999999993</v>
      </c>
      <c r="BE44" s="374">
        <v>8.6979740000000003</v>
      </c>
      <c r="BF44" s="374">
        <v>9.1241140000000005</v>
      </c>
      <c r="BG44" s="374">
        <v>8.7175449999999994</v>
      </c>
      <c r="BH44" s="374">
        <v>8.5318529999999999</v>
      </c>
      <c r="BI44" s="374">
        <v>8.5335490000000007</v>
      </c>
      <c r="BJ44" s="374">
        <v>8.4899149999999999</v>
      </c>
      <c r="BK44" s="374">
        <v>8.8965730000000001</v>
      </c>
      <c r="BL44" s="374">
        <v>9.2676169999999995</v>
      </c>
      <c r="BM44" s="374">
        <v>8.6393280000000008</v>
      </c>
      <c r="BN44" s="374">
        <v>8.3094269999999995</v>
      </c>
      <c r="BO44" s="374">
        <v>8.3758680000000005</v>
      </c>
      <c r="BP44" s="374">
        <v>8.4132890000000007</v>
      </c>
      <c r="BQ44" s="374">
        <v>8.64621</v>
      </c>
      <c r="BR44" s="374">
        <v>9.0835039999999996</v>
      </c>
      <c r="BS44" s="374">
        <v>8.6706889999999994</v>
      </c>
      <c r="BT44" s="374">
        <v>8.4699139999999993</v>
      </c>
      <c r="BU44" s="374">
        <v>8.4730729999999994</v>
      </c>
      <c r="BV44" s="374">
        <v>8.4404719999999998</v>
      </c>
    </row>
    <row r="45" spans="1:74" ht="11.05" customHeight="1" x14ac:dyDescent="0.2">
      <c r="A45" s="59" t="s">
        <v>346</v>
      </c>
      <c r="B45" s="765" t="s">
        <v>1027</v>
      </c>
      <c r="C45" s="451">
        <v>6.5946683356999998</v>
      </c>
      <c r="D45" s="451">
        <v>7.3473519191000003</v>
      </c>
      <c r="E45" s="451">
        <v>6.8314690316000002</v>
      </c>
      <c r="F45" s="451">
        <v>6.7411302057000002</v>
      </c>
      <c r="G45" s="451">
        <v>6.8480583908000003</v>
      </c>
      <c r="H45" s="451">
        <v>7.1637419305999996</v>
      </c>
      <c r="I45" s="451">
        <v>7.2952575303999998</v>
      </c>
      <c r="J45" s="451">
        <v>7.3259164397000003</v>
      </c>
      <c r="K45" s="451">
        <v>7.45402874</v>
      </c>
      <c r="L45" s="451">
        <v>7.6804445053999997</v>
      </c>
      <c r="M45" s="451">
        <v>7.7885547268000002</v>
      </c>
      <c r="N45" s="451">
        <v>7.5053069775000001</v>
      </c>
      <c r="O45" s="451">
        <v>7.4423024396999997</v>
      </c>
      <c r="P45" s="451">
        <v>7.6354207839999999</v>
      </c>
      <c r="Q45" s="451">
        <v>7.4951994691000001</v>
      </c>
      <c r="R45" s="451">
        <v>7.8827468553999998</v>
      </c>
      <c r="S45" s="451">
        <v>8.3858649539000005</v>
      </c>
      <c r="T45" s="451">
        <v>8.7535488104999999</v>
      </c>
      <c r="U45" s="451">
        <v>8.7969761858000002</v>
      </c>
      <c r="V45" s="451">
        <v>8.9437379590999999</v>
      </c>
      <c r="W45" s="451">
        <v>8.5451066675000007</v>
      </c>
      <c r="X45" s="451">
        <v>8.4634214650999997</v>
      </c>
      <c r="Y45" s="451">
        <v>8.1296094663999998</v>
      </c>
      <c r="Z45" s="451">
        <v>8.2563320495999992</v>
      </c>
      <c r="AA45" s="451">
        <v>8.2691640669000002</v>
      </c>
      <c r="AB45" s="451">
        <v>8.3066494593000009</v>
      </c>
      <c r="AC45" s="451">
        <v>8.0804115768999996</v>
      </c>
      <c r="AD45" s="451">
        <v>7.8212898513000004</v>
      </c>
      <c r="AE45" s="451">
        <v>7.8185341629999998</v>
      </c>
      <c r="AF45" s="451">
        <v>7.8577209823</v>
      </c>
      <c r="AG45" s="451">
        <v>7.9504749827000003</v>
      </c>
      <c r="AH45" s="451">
        <v>8.0444041931000001</v>
      </c>
      <c r="AI45" s="451">
        <v>7.8264463874999999</v>
      </c>
      <c r="AJ45" s="451">
        <v>7.8629280076999999</v>
      </c>
      <c r="AK45" s="451">
        <v>7.779849682</v>
      </c>
      <c r="AL45" s="451">
        <v>7.7232401708999996</v>
      </c>
      <c r="AM45" s="451">
        <v>8.2028554040999992</v>
      </c>
      <c r="AN45" s="451">
        <v>7.9760222990000003</v>
      </c>
      <c r="AO45" s="451">
        <v>7.6809449598999997</v>
      </c>
      <c r="AP45" s="451">
        <v>7.8910735578000004</v>
      </c>
      <c r="AQ45" s="451">
        <v>7.8857315093000002</v>
      </c>
      <c r="AR45" s="451">
        <v>8.1794285573999996</v>
      </c>
      <c r="AS45" s="451">
        <v>8.4545974700999995</v>
      </c>
      <c r="AT45" s="451">
        <v>8.3108838999000003</v>
      </c>
      <c r="AU45" s="451">
        <v>8.2985726484000004</v>
      </c>
      <c r="AV45" s="451">
        <v>8.2200000000000006</v>
      </c>
      <c r="AW45" s="451">
        <v>8.15</v>
      </c>
      <c r="AX45" s="451">
        <v>8.1882090000000005</v>
      </c>
      <c r="AY45" s="920">
        <v>8.6942380000000004</v>
      </c>
      <c r="AZ45" s="374">
        <v>8.5986239999999992</v>
      </c>
      <c r="BA45" s="374">
        <v>8.2628229999999991</v>
      </c>
      <c r="BB45" s="374">
        <v>8.3722449999999995</v>
      </c>
      <c r="BC45" s="374">
        <v>8.1993080000000003</v>
      </c>
      <c r="BD45" s="374">
        <v>8.4225189999999994</v>
      </c>
      <c r="BE45" s="374">
        <v>8.6065609999999992</v>
      </c>
      <c r="BF45" s="374">
        <v>8.5979740000000007</v>
      </c>
      <c r="BG45" s="374">
        <v>8.5437899999999996</v>
      </c>
      <c r="BH45" s="374">
        <v>8.4181819999999998</v>
      </c>
      <c r="BI45" s="374">
        <v>8.4073159999999998</v>
      </c>
      <c r="BJ45" s="374">
        <v>8.4059620000000006</v>
      </c>
      <c r="BK45" s="374">
        <v>8.675592</v>
      </c>
      <c r="BL45" s="374">
        <v>8.7949439999999992</v>
      </c>
      <c r="BM45" s="374">
        <v>8.3809310000000004</v>
      </c>
      <c r="BN45" s="374">
        <v>8.4553080000000005</v>
      </c>
      <c r="BO45" s="374">
        <v>8.2829060000000005</v>
      </c>
      <c r="BP45" s="374">
        <v>8.5131399999999999</v>
      </c>
      <c r="BQ45" s="374">
        <v>8.7036540000000002</v>
      </c>
      <c r="BR45" s="374">
        <v>8.6958409999999997</v>
      </c>
      <c r="BS45" s="374">
        <v>8.6569000000000003</v>
      </c>
      <c r="BT45" s="374">
        <v>8.5265559999999994</v>
      </c>
      <c r="BU45" s="374">
        <v>8.5182859999999998</v>
      </c>
      <c r="BV45" s="374">
        <v>8.514564</v>
      </c>
    </row>
    <row r="46" spans="1:74" ht="11.05" customHeight="1" x14ac:dyDescent="0.2">
      <c r="A46" s="59" t="s">
        <v>347</v>
      </c>
      <c r="B46" s="765" t="s">
        <v>1028</v>
      </c>
      <c r="C46" s="451">
        <v>6.5390085628000003</v>
      </c>
      <c r="D46" s="451">
        <v>7.6887506858999997</v>
      </c>
      <c r="E46" s="451">
        <v>6.7081519269000003</v>
      </c>
      <c r="F46" s="451">
        <v>6.9985164012999999</v>
      </c>
      <c r="G46" s="451">
        <v>6.8622900054000002</v>
      </c>
      <c r="H46" s="451">
        <v>8.0045221544</v>
      </c>
      <c r="I46" s="451">
        <v>8.0217404806000001</v>
      </c>
      <c r="J46" s="451">
        <v>7.9719006506000003</v>
      </c>
      <c r="K46" s="451">
        <v>7.9769041450999998</v>
      </c>
      <c r="L46" s="451">
        <v>7.1558948824000002</v>
      </c>
      <c r="M46" s="451">
        <v>7.0771081061999999</v>
      </c>
      <c r="N46" s="451">
        <v>6.9497268762999997</v>
      </c>
      <c r="O46" s="451">
        <v>7.0697299444999997</v>
      </c>
      <c r="P46" s="451">
        <v>7.1843274207999999</v>
      </c>
      <c r="Q46" s="451">
        <v>7.0633141728000002</v>
      </c>
      <c r="R46" s="451">
        <v>7.3094850137999998</v>
      </c>
      <c r="S46" s="451">
        <v>7.7037813721999999</v>
      </c>
      <c r="T46" s="451">
        <v>8.7449701041000001</v>
      </c>
      <c r="U46" s="451">
        <v>8.7349333631999997</v>
      </c>
      <c r="V46" s="451">
        <v>8.7221187454999995</v>
      </c>
      <c r="W46" s="451">
        <v>8.5248511838999992</v>
      </c>
      <c r="X46" s="451">
        <v>7.5772113161999997</v>
      </c>
      <c r="Y46" s="451">
        <v>7.3810858010000002</v>
      </c>
      <c r="Z46" s="451">
        <v>7.4567666406999997</v>
      </c>
      <c r="AA46" s="451">
        <v>7.4571500224999996</v>
      </c>
      <c r="AB46" s="451">
        <v>7.4547185177999999</v>
      </c>
      <c r="AC46" s="451">
        <v>7.3798671514</v>
      </c>
      <c r="AD46" s="451">
        <v>7.4196507683000004</v>
      </c>
      <c r="AE46" s="451">
        <v>7.4529019063000002</v>
      </c>
      <c r="AF46" s="451">
        <v>8.6129269997000009</v>
      </c>
      <c r="AG46" s="451">
        <v>8.5138368460000002</v>
      </c>
      <c r="AH46" s="451">
        <v>8.6230633931000007</v>
      </c>
      <c r="AI46" s="451">
        <v>8.3072812784999996</v>
      </c>
      <c r="AJ46" s="451">
        <v>7.4004393978999996</v>
      </c>
      <c r="AK46" s="451">
        <v>7.2776281762000004</v>
      </c>
      <c r="AL46" s="451">
        <v>7.1608621119000002</v>
      </c>
      <c r="AM46" s="451">
        <v>7.5882850064999996</v>
      </c>
      <c r="AN46" s="451">
        <v>7.3721384593000003</v>
      </c>
      <c r="AO46" s="451">
        <v>7.3353462341000002</v>
      </c>
      <c r="AP46" s="451">
        <v>7.3545953653999998</v>
      </c>
      <c r="AQ46" s="451">
        <v>7.4953654771</v>
      </c>
      <c r="AR46" s="451">
        <v>8.4736165722999992</v>
      </c>
      <c r="AS46" s="451">
        <v>8.4832738091</v>
      </c>
      <c r="AT46" s="451">
        <v>8.3233416054999996</v>
      </c>
      <c r="AU46" s="451">
        <v>8.2171041532999993</v>
      </c>
      <c r="AV46" s="451">
        <v>7.52</v>
      </c>
      <c r="AW46" s="451">
        <v>7.35</v>
      </c>
      <c r="AX46" s="451">
        <v>7.2809100000000004</v>
      </c>
      <c r="AY46" s="920">
        <v>7.6345700000000001</v>
      </c>
      <c r="AZ46" s="374">
        <v>7.7907460000000004</v>
      </c>
      <c r="BA46" s="374">
        <v>7.7611780000000001</v>
      </c>
      <c r="BB46" s="374">
        <v>7.6199349999999999</v>
      </c>
      <c r="BC46" s="374">
        <v>7.723611</v>
      </c>
      <c r="BD46" s="374">
        <v>8.6398259999999993</v>
      </c>
      <c r="BE46" s="374">
        <v>8.6679349999999999</v>
      </c>
      <c r="BF46" s="374">
        <v>8.5431749999999997</v>
      </c>
      <c r="BG46" s="374">
        <v>8.3372050000000009</v>
      </c>
      <c r="BH46" s="374">
        <v>7.5317090000000002</v>
      </c>
      <c r="BI46" s="374">
        <v>7.5146709999999999</v>
      </c>
      <c r="BJ46" s="374">
        <v>7.5024309999999996</v>
      </c>
      <c r="BK46" s="374">
        <v>7.7147579999999998</v>
      </c>
      <c r="BL46" s="374">
        <v>7.9348669999999997</v>
      </c>
      <c r="BM46" s="374">
        <v>7.8799349999999997</v>
      </c>
      <c r="BN46" s="374">
        <v>7.7066480000000004</v>
      </c>
      <c r="BO46" s="374">
        <v>7.8153990000000002</v>
      </c>
      <c r="BP46" s="374">
        <v>8.7464709999999997</v>
      </c>
      <c r="BQ46" s="374">
        <v>8.7841989999999992</v>
      </c>
      <c r="BR46" s="374">
        <v>8.6363649999999996</v>
      </c>
      <c r="BS46" s="374">
        <v>8.4427319999999995</v>
      </c>
      <c r="BT46" s="374">
        <v>7.6259139999999999</v>
      </c>
      <c r="BU46" s="374">
        <v>7.6206230000000001</v>
      </c>
      <c r="BV46" s="374">
        <v>7.6010939999999998</v>
      </c>
    </row>
    <row r="47" spans="1:74" ht="11.05" customHeight="1" x14ac:dyDescent="0.2">
      <c r="A47" s="59" t="s">
        <v>348</v>
      </c>
      <c r="B47" s="765" t="s">
        <v>1029</v>
      </c>
      <c r="C47" s="451">
        <v>5.8947251439999997</v>
      </c>
      <c r="D47" s="451">
        <v>6.4352609333000004</v>
      </c>
      <c r="E47" s="451">
        <v>6.0460772943999999</v>
      </c>
      <c r="F47" s="451">
        <v>5.9640857099</v>
      </c>
      <c r="G47" s="451">
        <v>6.1967561717999997</v>
      </c>
      <c r="H47" s="451">
        <v>6.3687729852999997</v>
      </c>
      <c r="I47" s="451">
        <v>6.8072164721000004</v>
      </c>
      <c r="J47" s="451">
        <v>6.9542200309000002</v>
      </c>
      <c r="K47" s="451">
        <v>6.9978518759000004</v>
      </c>
      <c r="L47" s="451">
        <v>6.7959541619000001</v>
      </c>
      <c r="M47" s="451">
        <v>6.7056289057000003</v>
      </c>
      <c r="N47" s="451">
        <v>6.7264747498000004</v>
      </c>
      <c r="O47" s="451">
        <v>6.4826409815000003</v>
      </c>
      <c r="P47" s="451">
        <v>6.4598519705999999</v>
      </c>
      <c r="Q47" s="451">
        <v>6.7764387645999999</v>
      </c>
      <c r="R47" s="451">
        <v>7.0373198672999999</v>
      </c>
      <c r="S47" s="451">
        <v>7.6839572647000001</v>
      </c>
      <c r="T47" s="451">
        <v>8.9371481737000007</v>
      </c>
      <c r="U47" s="451">
        <v>8.8777604150999991</v>
      </c>
      <c r="V47" s="451">
        <v>9.0875493835000007</v>
      </c>
      <c r="W47" s="451">
        <v>8.4838947354999998</v>
      </c>
      <c r="X47" s="451">
        <v>7.7145927936999996</v>
      </c>
      <c r="Y47" s="451">
        <v>7.5433864682999996</v>
      </c>
      <c r="Z47" s="451">
        <v>8.1532663414000002</v>
      </c>
      <c r="AA47" s="451">
        <v>7.9072527124</v>
      </c>
      <c r="AB47" s="451">
        <v>7.6350554262000001</v>
      </c>
      <c r="AC47" s="451">
        <v>7.2764454558000002</v>
      </c>
      <c r="AD47" s="451">
        <v>7.2276741351</v>
      </c>
      <c r="AE47" s="451">
        <v>7.2000662018000003</v>
      </c>
      <c r="AF47" s="451">
        <v>7.4173951416000001</v>
      </c>
      <c r="AG47" s="451">
        <v>8.0818904914999994</v>
      </c>
      <c r="AH47" s="451">
        <v>8.0454649297999996</v>
      </c>
      <c r="AI47" s="451">
        <v>7.8115812545000001</v>
      </c>
      <c r="AJ47" s="451">
        <v>7.4557354511999998</v>
      </c>
      <c r="AK47" s="451">
        <v>7.4339230423</v>
      </c>
      <c r="AL47" s="451">
        <v>7.4753378900999996</v>
      </c>
      <c r="AM47" s="451">
        <v>7.9822389600000001</v>
      </c>
      <c r="AN47" s="451">
        <v>7.5627923564000001</v>
      </c>
      <c r="AO47" s="451">
        <v>7.3736501932999996</v>
      </c>
      <c r="AP47" s="451">
        <v>7.4019964991</v>
      </c>
      <c r="AQ47" s="451">
        <v>7.4204824865000001</v>
      </c>
      <c r="AR47" s="451">
        <v>8.1503146800999993</v>
      </c>
      <c r="AS47" s="451">
        <v>8.3021698913000002</v>
      </c>
      <c r="AT47" s="451">
        <v>8.4174911801000007</v>
      </c>
      <c r="AU47" s="451">
        <v>7.9048691399999997</v>
      </c>
      <c r="AV47" s="451">
        <v>7.73</v>
      </c>
      <c r="AW47" s="451">
        <v>7.51</v>
      </c>
      <c r="AX47" s="451">
        <v>7.7187460000000003</v>
      </c>
      <c r="AY47" s="920">
        <v>8.246041</v>
      </c>
      <c r="AZ47" s="374">
        <v>8.0857880000000009</v>
      </c>
      <c r="BA47" s="374">
        <v>7.8311700000000002</v>
      </c>
      <c r="BB47" s="374">
        <v>7.6775260000000003</v>
      </c>
      <c r="BC47" s="374">
        <v>7.5180230000000003</v>
      </c>
      <c r="BD47" s="374">
        <v>8.3469460000000009</v>
      </c>
      <c r="BE47" s="374">
        <v>8.5476589999999995</v>
      </c>
      <c r="BF47" s="374">
        <v>8.7132419999999993</v>
      </c>
      <c r="BG47" s="374">
        <v>8.1025860000000005</v>
      </c>
      <c r="BH47" s="374">
        <v>7.864128</v>
      </c>
      <c r="BI47" s="374">
        <v>7.7429350000000001</v>
      </c>
      <c r="BJ47" s="374">
        <v>7.9118919999999999</v>
      </c>
      <c r="BK47" s="374">
        <v>8.0633739999999996</v>
      </c>
      <c r="BL47" s="374">
        <v>8.1780629999999999</v>
      </c>
      <c r="BM47" s="374">
        <v>7.9048179999999997</v>
      </c>
      <c r="BN47" s="374">
        <v>7.7365370000000002</v>
      </c>
      <c r="BO47" s="374">
        <v>7.563815</v>
      </c>
      <c r="BP47" s="374">
        <v>8.4060400000000008</v>
      </c>
      <c r="BQ47" s="374">
        <v>8.5974880000000002</v>
      </c>
      <c r="BR47" s="374">
        <v>8.7477210000000003</v>
      </c>
      <c r="BS47" s="374">
        <v>8.1525689999999997</v>
      </c>
      <c r="BT47" s="374">
        <v>7.9073770000000003</v>
      </c>
      <c r="BU47" s="374">
        <v>7.7914389999999996</v>
      </c>
      <c r="BV47" s="374">
        <v>7.9458310000000001</v>
      </c>
    </row>
    <row r="48" spans="1:74" ht="11.05" customHeight="1" x14ac:dyDescent="0.2">
      <c r="A48" s="59" t="s">
        <v>349</v>
      </c>
      <c r="B48" s="765" t="s">
        <v>1030</v>
      </c>
      <c r="C48" s="451">
        <v>5.4256635254000001</v>
      </c>
      <c r="D48" s="451">
        <v>6.0731565225999997</v>
      </c>
      <c r="E48" s="451">
        <v>5.5783862064000003</v>
      </c>
      <c r="F48" s="451">
        <v>5.7447058860000002</v>
      </c>
      <c r="G48" s="451">
        <v>5.6707102346999996</v>
      </c>
      <c r="H48" s="451">
        <v>5.9716769947000001</v>
      </c>
      <c r="I48" s="451">
        <v>6.2153885197000003</v>
      </c>
      <c r="J48" s="451">
        <v>6.1996615134999997</v>
      </c>
      <c r="K48" s="451">
        <v>6.1895866870000003</v>
      </c>
      <c r="L48" s="451">
        <v>6.2250311070000004</v>
      </c>
      <c r="M48" s="451">
        <v>6.4528558184999998</v>
      </c>
      <c r="N48" s="451">
        <v>5.8824351067</v>
      </c>
      <c r="O48" s="451">
        <v>6.4334290622000001</v>
      </c>
      <c r="P48" s="451">
        <v>6.0574071904000002</v>
      </c>
      <c r="Q48" s="451">
        <v>5.9705374535000004</v>
      </c>
      <c r="R48" s="451">
        <v>6.6269019350000002</v>
      </c>
      <c r="S48" s="451">
        <v>6.9878694500999998</v>
      </c>
      <c r="T48" s="451">
        <v>7.7764275499000002</v>
      </c>
      <c r="U48" s="451">
        <v>8.0308405934000007</v>
      </c>
      <c r="V48" s="451">
        <v>8.5870602300000005</v>
      </c>
      <c r="W48" s="451">
        <v>7.8234963236999997</v>
      </c>
      <c r="X48" s="451">
        <v>7.1991602264000001</v>
      </c>
      <c r="Y48" s="451">
        <v>7.4240153320999998</v>
      </c>
      <c r="Z48" s="451">
        <v>7.3124088721999998</v>
      </c>
      <c r="AA48" s="451">
        <v>6.9751485402000002</v>
      </c>
      <c r="AB48" s="451">
        <v>7.1069914132000003</v>
      </c>
      <c r="AC48" s="451">
        <v>6.5590347520999996</v>
      </c>
      <c r="AD48" s="451">
        <v>6.2925949116000002</v>
      </c>
      <c r="AE48" s="451">
        <v>6.6190525795999999</v>
      </c>
      <c r="AF48" s="451">
        <v>6.7802768365999997</v>
      </c>
      <c r="AG48" s="451">
        <v>6.8915270835999998</v>
      </c>
      <c r="AH48" s="451">
        <v>6.9007625248000002</v>
      </c>
      <c r="AI48" s="451">
        <v>6.6186914106000003</v>
      </c>
      <c r="AJ48" s="451">
        <v>6.7011190679999997</v>
      </c>
      <c r="AK48" s="451">
        <v>6.6991516456999998</v>
      </c>
      <c r="AL48" s="451">
        <v>6.5096347623000002</v>
      </c>
      <c r="AM48" s="451">
        <v>6.9673080184999998</v>
      </c>
      <c r="AN48" s="451">
        <v>6.5117993151000002</v>
      </c>
      <c r="AO48" s="451">
        <v>6.8212824197000002</v>
      </c>
      <c r="AP48" s="451">
        <v>6.7798176215000003</v>
      </c>
      <c r="AQ48" s="451">
        <v>6.4857477204</v>
      </c>
      <c r="AR48" s="451">
        <v>6.8786454850999998</v>
      </c>
      <c r="AS48" s="451">
        <v>6.9034203680999999</v>
      </c>
      <c r="AT48" s="451">
        <v>6.8847959261999998</v>
      </c>
      <c r="AU48" s="451">
        <v>6.7673992840999997</v>
      </c>
      <c r="AV48" s="451">
        <v>6.83</v>
      </c>
      <c r="AW48" s="451">
        <v>6.78</v>
      </c>
      <c r="AX48" s="451">
        <v>6.7311459999999999</v>
      </c>
      <c r="AY48" s="920">
        <v>7.179055</v>
      </c>
      <c r="AZ48" s="374">
        <v>6.925179</v>
      </c>
      <c r="BA48" s="374">
        <v>7.1899680000000004</v>
      </c>
      <c r="BB48" s="374">
        <v>7.0112240000000003</v>
      </c>
      <c r="BC48" s="374">
        <v>6.5777890000000001</v>
      </c>
      <c r="BD48" s="374">
        <v>7.0302150000000001</v>
      </c>
      <c r="BE48" s="374">
        <v>7.1021970000000003</v>
      </c>
      <c r="BF48" s="374">
        <v>7.1157810000000001</v>
      </c>
      <c r="BG48" s="374">
        <v>6.9253900000000002</v>
      </c>
      <c r="BH48" s="374">
        <v>6.94848</v>
      </c>
      <c r="BI48" s="374">
        <v>6.9949669999999999</v>
      </c>
      <c r="BJ48" s="374">
        <v>6.912954</v>
      </c>
      <c r="BK48" s="374">
        <v>7.083456</v>
      </c>
      <c r="BL48" s="374">
        <v>7.0106809999999999</v>
      </c>
      <c r="BM48" s="374">
        <v>7.2694780000000003</v>
      </c>
      <c r="BN48" s="374">
        <v>7.0919499999999998</v>
      </c>
      <c r="BO48" s="374">
        <v>6.6512440000000002</v>
      </c>
      <c r="BP48" s="374">
        <v>7.1096219999999999</v>
      </c>
      <c r="BQ48" s="374">
        <v>7.1660690000000002</v>
      </c>
      <c r="BR48" s="374">
        <v>7.1616400000000002</v>
      </c>
      <c r="BS48" s="374">
        <v>6.9847159999999997</v>
      </c>
      <c r="BT48" s="374">
        <v>6.9965760000000001</v>
      </c>
      <c r="BU48" s="374">
        <v>7.0459719999999999</v>
      </c>
      <c r="BV48" s="374">
        <v>6.9550590000000003</v>
      </c>
    </row>
    <row r="49" spans="1:74" ht="11.05" customHeight="1" x14ac:dyDescent="0.2">
      <c r="A49" s="59" t="s">
        <v>350</v>
      </c>
      <c r="B49" s="765" t="s">
        <v>1031</v>
      </c>
      <c r="C49" s="451">
        <v>4.9772134049999996</v>
      </c>
      <c r="D49" s="451">
        <v>9.4185719832999997</v>
      </c>
      <c r="E49" s="451">
        <v>7.1690529208999996</v>
      </c>
      <c r="F49" s="451">
        <v>5.9697717267000003</v>
      </c>
      <c r="G49" s="451">
        <v>5.0351350303000002</v>
      </c>
      <c r="H49" s="451">
        <v>5.5897180615000002</v>
      </c>
      <c r="I49" s="451">
        <v>5.5672263601000003</v>
      </c>
      <c r="J49" s="451">
        <v>6.0743497634999999</v>
      </c>
      <c r="K49" s="451">
        <v>6.1856699822000003</v>
      </c>
      <c r="L49" s="451">
        <v>6.2185564420999997</v>
      </c>
      <c r="M49" s="451">
        <v>6.1771899598999997</v>
      </c>
      <c r="N49" s="451">
        <v>5.8008095613000004</v>
      </c>
      <c r="O49" s="451">
        <v>5.9521204727999999</v>
      </c>
      <c r="P49" s="451">
        <v>6.0527928467000001</v>
      </c>
      <c r="Q49" s="451">
        <v>6.2638458658999996</v>
      </c>
      <c r="R49" s="451">
        <v>6.6060261669999996</v>
      </c>
      <c r="S49" s="451">
        <v>7.5515022987</v>
      </c>
      <c r="T49" s="451">
        <v>7.5164522445999999</v>
      </c>
      <c r="U49" s="451">
        <v>8.6176112499999995</v>
      </c>
      <c r="V49" s="451">
        <v>8.0096406492999996</v>
      </c>
      <c r="W49" s="451">
        <v>7.7668885367999998</v>
      </c>
      <c r="X49" s="451">
        <v>7.3270076301999998</v>
      </c>
      <c r="Y49" s="451">
        <v>7.1419396679</v>
      </c>
      <c r="Z49" s="451">
        <v>7.2893665729999997</v>
      </c>
      <c r="AA49" s="451">
        <v>6.6181676343999998</v>
      </c>
      <c r="AB49" s="451">
        <v>6.5289601033000002</v>
      </c>
      <c r="AC49" s="451">
        <v>6.2273772816999999</v>
      </c>
      <c r="AD49" s="451">
        <v>5.6263214485999997</v>
      </c>
      <c r="AE49" s="451">
        <v>5.8256836681999999</v>
      </c>
      <c r="AF49" s="451">
        <v>6.4022329821000001</v>
      </c>
      <c r="AG49" s="451">
        <v>6.4564773698</v>
      </c>
      <c r="AH49" s="451">
        <v>8.2663762521000006</v>
      </c>
      <c r="AI49" s="451">
        <v>7.1686817313000004</v>
      </c>
      <c r="AJ49" s="451">
        <v>6.3832824726000004</v>
      </c>
      <c r="AK49" s="451">
        <v>6.0511666583999997</v>
      </c>
      <c r="AL49" s="451">
        <v>5.7985992689000003</v>
      </c>
      <c r="AM49" s="451">
        <v>6.3273894645000004</v>
      </c>
      <c r="AN49" s="451">
        <v>5.8528648795000002</v>
      </c>
      <c r="AO49" s="451">
        <v>5.7680469299999997</v>
      </c>
      <c r="AP49" s="451">
        <v>5.8283344043999996</v>
      </c>
      <c r="AQ49" s="451">
        <v>5.9789423942999997</v>
      </c>
      <c r="AR49" s="451">
        <v>6.0429880803999998</v>
      </c>
      <c r="AS49" s="451">
        <v>6.2323567070000001</v>
      </c>
      <c r="AT49" s="451">
        <v>6.3933285216</v>
      </c>
      <c r="AU49" s="451">
        <v>6.2054309272000001</v>
      </c>
      <c r="AV49" s="451">
        <v>6.01</v>
      </c>
      <c r="AW49" s="451">
        <v>5.99</v>
      </c>
      <c r="AX49" s="451">
        <v>5.6681819999999998</v>
      </c>
      <c r="AY49" s="920">
        <v>5.8135079999999997</v>
      </c>
      <c r="AZ49" s="374">
        <v>6.213883</v>
      </c>
      <c r="BA49" s="374">
        <v>5.900404</v>
      </c>
      <c r="BB49" s="374">
        <v>5.788888</v>
      </c>
      <c r="BC49" s="374">
        <v>5.6809380000000003</v>
      </c>
      <c r="BD49" s="374">
        <v>5.9495769999999997</v>
      </c>
      <c r="BE49" s="374">
        <v>6.3487660000000004</v>
      </c>
      <c r="BF49" s="374">
        <v>6.2538619999999998</v>
      </c>
      <c r="BG49" s="374">
        <v>6.2020809999999997</v>
      </c>
      <c r="BH49" s="374">
        <v>5.7702039999999997</v>
      </c>
      <c r="BI49" s="374">
        <v>5.9819649999999998</v>
      </c>
      <c r="BJ49" s="374">
        <v>5.8445229999999997</v>
      </c>
      <c r="BK49" s="374">
        <v>5.7197509999999996</v>
      </c>
      <c r="BL49" s="374">
        <v>6.237984</v>
      </c>
      <c r="BM49" s="374">
        <v>5.7908730000000004</v>
      </c>
      <c r="BN49" s="374">
        <v>5.6799470000000003</v>
      </c>
      <c r="BO49" s="374">
        <v>5.5594270000000003</v>
      </c>
      <c r="BP49" s="374">
        <v>5.8368450000000003</v>
      </c>
      <c r="BQ49" s="374">
        <v>6.2153450000000001</v>
      </c>
      <c r="BR49" s="374">
        <v>6.1302000000000003</v>
      </c>
      <c r="BS49" s="374">
        <v>6.056254</v>
      </c>
      <c r="BT49" s="374">
        <v>5.6370459999999998</v>
      </c>
      <c r="BU49" s="374">
        <v>5.9031849999999997</v>
      </c>
      <c r="BV49" s="374">
        <v>5.7752809999999997</v>
      </c>
    </row>
    <row r="50" spans="1:74" ht="11.05" customHeight="1" x14ac:dyDescent="0.2">
      <c r="A50" s="59" t="s">
        <v>351</v>
      </c>
      <c r="B50" s="765" t="s">
        <v>1032</v>
      </c>
      <c r="C50" s="451">
        <v>5.8790266619000002</v>
      </c>
      <c r="D50" s="451">
        <v>6.4948404327000002</v>
      </c>
      <c r="E50" s="451">
        <v>6.2384845702999998</v>
      </c>
      <c r="F50" s="451">
        <v>6.1815313331999997</v>
      </c>
      <c r="G50" s="451">
        <v>6.4293646671999998</v>
      </c>
      <c r="H50" s="451">
        <v>7.0885033223000002</v>
      </c>
      <c r="I50" s="451">
        <v>7.4297416105999998</v>
      </c>
      <c r="J50" s="451">
        <v>7.3221921175000002</v>
      </c>
      <c r="K50" s="451">
        <v>7.2697758438999998</v>
      </c>
      <c r="L50" s="451">
        <v>6.6359548759999996</v>
      </c>
      <c r="M50" s="451">
        <v>6.4617150443</v>
      </c>
      <c r="N50" s="451">
        <v>6.3472505529000003</v>
      </c>
      <c r="O50" s="451">
        <v>6.4751116883000002</v>
      </c>
      <c r="P50" s="451">
        <v>6.5611300379999999</v>
      </c>
      <c r="Q50" s="451">
        <v>6.6008459177000001</v>
      </c>
      <c r="R50" s="451">
        <v>6.9490500014999999</v>
      </c>
      <c r="S50" s="451">
        <v>7.0815223437999997</v>
      </c>
      <c r="T50" s="451">
        <v>7.6462824157</v>
      </c>
      <c r="U50" s="451">
        <v>8.1058411166000006</v>
      </c>
      <c r="V50" s="451">
        <v>8.5497605766000007</v>
      </c>
      <c r="W50" s="451">
        <v>8.6886644089999994</v>
      </c>
      <c r="X50" s="451">
        <v>7.5300955960999998</v>
      </c>
      <c r="Y50" s="451">
        <v>7.4288249898999998</v>
      </c>
      <c r="Z50" s="451">
        <v>8.575188313</v>
      </c>
      <c r="AA50" s="451">
        <v>8.0516073247000008</v>
      </c>
      <c r="AB50" s="451">
        <v>7.4506369221000002</v>
      </c>
      <c r="AC50" s="451">
        <v>7.4600389363000001</v>
      </c>
      <c r="AD50" s="451">
        <v>7.4975533570000001</v>
      </c>
      <c r="AE50" s="451">
        <v>7.2634405704000002</v>
      </c>
      <c r="AF50" s="451">
        <v>8.2254742825000005</v>
      </c>
      <c r="AG50" s="451">
        <v>8.5323755134999999</v>
      </c>
      <c r="AH50" s="451">
        <v>8.6848988209000009</v>
      </c>
      <c r="AI50" s="451">
        <v>8.3297154278000001</v>
      </c>
      <c r="AJ50" s="451">
        <v>7.5287930095000002</v>
      </c>
      <c r="AK50" s="451">
        <v>7.5366580814999997</v>
      </c>
      <c r="AL50" s="451">
        <v>7.1551280954000003</v>
      </c>
      <c r="AM50" s="451">
        <v>7.7803765763000001</v>
      </c>
      <c r="AN50" s="451">
        <v>7.4854339259999998</v>
      </c>
      <c r="AO50" s="451">
        <v>7.2197694160000001</v>
      </c>
      <c r="AP50" s="451">
        <v>7.2685080664999999</v>
      </c>
      <c r="AQ50" s="451">
        <v>7.4027349244999998</v>
      </c>
      <c r="AR50" s="451">
        <v>8.3397775964999994</v>
      </c>
      <c r="AS50" s="451">
        <v>8.3702063033999998</v>
      </c>
      <c r="AT50" s="451">
        <v>8.3175636156999992</v>
      </c>
      <c r="AU50" s="451">
        <v>8.0765780733000003</v>
      </c>
      <c r="AV50" s="451">
        <v>7.35</v>
      </c>
      <c r="AW50" s="451">
        <v>7.14</v>
      </c>
      <c r="AX50" s="451">
        <v>7.0074129999999997</v>
      </c>
      <c r="AY50" s="920">
        <v>7.4716009999999997</v>
      </c>
      <c r="AZ50" s="374">
        <v>7.52433</v>
      </c>
      <c r="BA50" s="374">
        <v>7.5778990000000004</v>
      </c>
      <c r="BB50" s="374">
        <v>8.3298769999999998</v>
      </c>
      <c r="BC50" s="374">
        <v>7.997897</v>
      </c>
      <c r="BD50" s="374">
        <v>8.5615740000000002</v>
      </c>
      <c r="BE50" s="374">
        <v>8.3415189999999999</v>
      </c>
      <c r="BF50" s="374">
        <v>8.4742440000000006</v>
      </c>
      <c r="BG50" s="374">
        <v>8.2118520000000004</v>
      </c>
      <c r="BH50" s="374">
        <v>7.4905929999999996</v>
      </c>
      <c r="BI50" s="374">
        <v>7.3772789999999997</v>
      </c>
      <c r="BJ50" s="374">
        <v>7.218623</v>
      </c>
      <c r="BK50" s="374">
        <v>7.7163339999999998</v>
      </c>
      <c r="BL50" s="374">
        <v>7.6950950000000002</v>
      </c>
      <c r="BM50" s="374">
        <v>7.6637449999999996</v>
      </c>
      <c r="BN50" s="374">
        <v>8.4082039999999996</v>
      </c>
      <c r="BO50" s="374">
        <v>8.0845749999999992</v>
      </c>
      <c r="BP50" s="374">
        <v>8.6585070000000002</v>
      </c>
      <c r="BQ50" s="374">
        <v>8.4512289999999997</v>
      </c>
      <c r="BR50" s="374">
        <v>8.5849049999999991</v>
      </c>
      <c r="BS50" s="374">
        <v>8.3265740000000008</v>
      </c>
      <c r="BT50" s="374">
        <v>7.6018480000000004</v>
      </c>
      <c r="BU50" s="374">
        <v>7.492102</v>
      </c>
      <c r="BV50" s="374">
        <v>7.3159660000000004</v>
      </c>
    </row>
    <row r="51" spans="1:74" s="562" customFormat="1" ht="11.05" customHeight="1" x14ac:dyDescent="0.2">
      <c r="A51" s="109" t="s">
        <v>352</v>
      </c>
      <c r="B51" s="767" t="s">
        <v>1035</v>
      </c>
      <c r="C51" s="453">
        <v>9.2251632996000001</v>
      </c>
      <c r="D51" s="453">
        <v>9.5480661790999992</v>
      </c>
      <c r="E51" s="453">
        <v>9.5708327228000005</v>
      </c>
      <c r="F51" s="453">
        <v>9.5368771658</v>
      </c>
      <c r="G51" s="453">
        <v>10.104942889</v>
      </c>
      <c r="H51" s="453">
        <v>11.43432844</v>
      </c>
      <c r="I51" s="453">
        <v>12.334630693999999</v>
      </c>
      <c r="J51" s="453">
        <v>12.115348915</v>
      </c>
      <c r="K51" s="453">
        <v>12.333805347</v>
      </c>
      <c r="L51" s="453">
        <v>11.663353792000001</v>
      </c>
      <c r="M51" s="453">
        <v>10.677790781000001</v>
      </c>
      <c r="N51" s="453">
        <v>9.8740512949999992</v>
      </c>
      <c r="O51" s="453">
        <v>9.7656399244000003</v>
      </c>
      <c r="P51" s="453">
        <v>10.159812126</v>
      </c>
      <c r="Q51" s="453">
        <v>10.858365727000001</v>
      </c>
      <c r="R51" s="453">
        <v>11.160845533</v>
      </c>
      <c r="S51" s="453">
        <v>11.672558184</v>
      </c>
      <c r="T51" s="453">
        <v>12.593171904</v>
      </c>
      <c r="U51" s="453">
        <v>13.7817401</v>
      </c>
      <c r="V51" s="453">
        <v>13.942163294</v>
      </c>
      <c r="W51" s="453">
        <v>14.069939803</v>
      </c>
      <c r="X51" s="453">
        <v>13.299305448</v>
      </c>
      <c r="Y51" s="453">
        <v>11.722324325000001</v>
      </c>
      <c r="Z51" s="453">
        <v>12.371943885</v>
      </c>
      <c r="AA51" s="453">
        <v>12.068874031</v>
      </c>
      <c r="AB51" s="453">
        <v>11.671845427999999</v>
      </c>
      <c r="AC51" s="453">
        <v>12.198131534</v>
      </c>
      <c r="AD51" s="453">
        <v>11.734918455000001</v>
      </c>
      <c r="AE51" s="453">
        <v>12.635522259</v>
      </c>
      <c r="AF51" s="453">
        <v>13.589027700000001</v>
      </c>
      <c r="AG51" s="453">
        <v>14.723194606</v>
      </c>
      <c r="AH51" s="453">
        <v>15.582561696999999</v>
      </c>
      <c r="AI51" s="453">
        <v>14.858130428999999</v>
      </c>
      <c r="AJ51" s="453">
        <v>14.549808603000001</v>
      </c>
      <c r="AK51" s="453">
        <v>13.077131165999999</v>
      </c>
      <c r="AL51" s="453">
        <v>12.617541348</v>
      </c>
      <c r="AM51" s="453">
        <v>12.541119618</v>
      </c>
      <c r="AN51" s="453">
        <v>12.611746068</v>
      </c>
      <c r="AO51" s="453">
        <v>12.701998683999999</v>
      </c>
      <c r="AP51" s="453">
        <v>13.219626328</v>
      </c>
      <c r="AQ51" s="453">
        <v>14.479508009</v>
      </c>
      <c r="AR51" s="453">
        <v>15.660988499</v>
      </c>
      <c r="AS51" s="453">
        <v>17.880442464000001</v>
      </c>
      <c r="AT51" s="453">
        <v>17.027119172999999</v>
      </c>
      <c r="AU51" s="453">
        <v>16.689014843999999</v>
      </c>
      <c r="AV51" s="453">
        <v>16.420000000000002</v>
      </c>
      <c r="AW51" s="453">
        <v>13.43</v>
      </c>
      <c r="AX51" s="453">
        <v>13.13724</v>
      </c>
      <c r="AY51" s="933">
        <v>12.976419999999999</v>
      </c>
      <c r="AZ51" s="400">
        <v>13.252140000000001</v>
      </c>
      <c r="BA51" s="400">
        <v>13.6724</v>
      </c>
      <c r="BB51" s="400">
        <v>14.99816</v>
      </c>
      <c r="BC51" s="400">
        <v>15.81232</v>
      </c>
      <c r="BD51" s="400">
        <v>16.543620000000001</v>
      </c>
      <c r="BE51" s="400">
        <v>18.59065</v>
      </c>
      <c r="BF51" s="400">
        <v>17.877389999999998</v>
      </c>
      <c r="BG51" s="400">
        <v>17.521270000000001</v>
      </c>
      <c r="BH51" s="400">
        <v>17.23893</v>
      </c>
      <c r="BI51" s="400">
        <v>14.18361</v>
      </c>
      <c r="BJ51" s="400">
        <v>13.844060000000001</v>
      </c>
      <c r="BK51" s="400">
        <v>13.693680000000001</v>
      </c>
      <c r="BL51" s="400">
        <v>13.92531</v>
      </c>
      <c r="BM51" s="400">
        <v>14.27506</v>
      </c>
      <c r="BN51" s="400">
        <v>15.64997</v>
      </c>
      <c r="BO51" s="400">
        <v>16.51313</v>
      </c>
      <c r="BP51" s="400">
        <v>17.275880000000001</v>
      </c>
      <c r="BQ51" s="400">
        <v>19.429549999999999</v>
      </c>
      <c r="BR51" s="400">
        <v>18.679780000000001</v>
      </c>
      <c r="BS51" s="400">
        <v>18.312930000000001</v>
      </c>
      <c r="BT51" s="400">
        <v>18.02618</v>
      </c>
      <c r="BU51" s="400">
        <v>14.834899999999999</v>
      </c>
      <c r="BV51" s="400">
        <v>14.465909999999999</v>
      </c>
    </row>
    <row r="52" spans="1:74" s="358" customFormat="1" ht="11.95" customHeight="1" x14ac:dyDescent="0.2">
      <c r="A52" s="357"/>
      <c r="B52" s="1084" t="s">
        <v>1461</v>
      </c>
      <c r="C52" s="1084"/>
      <c r="D52" s="1084"/>
      <c r="E52" s="1084"/>
      <c r="F52" s="1084"/>
      <c r="G52" s="1084"/>
      <c r="H52" s="1084"/>
      <c r="I52" s="1084"/>
      <c r="J52" s="1084"/>
      <c r="K52" s="1084"/>
      <c r="L52" s="1084"/>
      <c r="M52" s="1084"/>
      <c r="N52" s="1084"/>
      <c r="O52" s="1084"/>
      <c r="P52" s="1084"/>
      <c r="Q52" s="1084"/>
      <c r="R52" s="804"/>
      <c r="AY52" s="361"/>
      <c r="BD52" s="361"/>
      <c r="BE52" s="361"/>
      <c r="BF52" s="361"/>
      <c r="BG52" s="361"/>
      <c r="BH52" s="361"/>
      <c r="BI52" s="361"/>
    </row>
    <row r="53" spans="1:74" s="188" customFormat="1" x14ac:dyDescent="0.2">
      <c r="A53" s="187"/>
      <c r="B53" s="799" t="s">
        <v>826</v>
      </c>
      <c r="C53" s="799"/>
      <c r="D53" s="799"/>
      <c r="E53" s="799"/>
      <c r="F53" s="799"/>
      <c r="G53" s="799"/>
      <c r="H53" s="800"/>
      <c r="I53" s="799"/>
      <c r="J53" s="799"/>
      <c r="K53" s="799"/>
      <c r="L53" s="799"/>
      <c r="M53" s="799"/>
      <c r="N53" s="799"/>
      <c r="O53" s="799"/>
      <c r="P53" s="799"/>
      <c r="Q53" s="799"/>
      <c r="R53" s="801"/>
      <c r="AY53" s="858"/>
      <c r="AZ53" s="206"/>
      <c r="BA53" s="206"/>
      <c r="BB53" s="206"/>
      <c r="BC53" s="206"/>
      <c r="BD53" s="702"/>
      <c r="BE53" s="702"/>
      <c r="BF53" s="702"/>
      <c r="BG53" s="858"/>
      <c r="BH53" s="858"/>
      <c r="BI53" s="858"/>
      <c r="BJ53" s="206"/>
    </row>
    <row r="54" spans="1:74" s="188" customFormat="1" ht="12.85" x14ac:dyDescent="0.2">
      <c r="A54" s="187"/>
      <c r="B54" s="1018" t="str">
        <f>Dates!$G$2</f>
        <v>EIA completed modeling and analysis for this report on Thursday, February 6, 2025.</v>
      </c>
      <c r="C54" s="1019"/>
      <c r="D54" s="1019"/>
      <c r="E54" s="1019"/>
      <c r="F54" s="1019"/>
      <c r="G54" s="1019"/>
      <c r="H54" s="1019"/>
      <c r="I54" s="1019"/>
      <c r="J54" s="1019"/>
      <c r="K54" s="1019"/>
      <c r="L54" s="1019"/>
      <c r="M54" s="1019"/>
      <c r="N54" s="1019"/>
      <c r="O54" s="1019"/>
      <c r="P54" s="1019"/>
      <c r="Q54" s="1019"/>
      <c r="R54" s="802"/>
      <c r="AY54" s="858"/>
      <c r="AZ54" s="206"/>
      <c r="BA54" s="206"/>
      <c r="BB54" s="206"/>
      <c r="BC54" s="206"/>
      <c r="BD54" s="702"/>
      <c r="BE54" s="702"/>
      <c r="BF54" s="702"/>
      <c r="BG54" s="858"/>
      <c r="BH54" s="858"/>
      <c r="BI54" s="858"/>
      <c r="BJ54" s="206"/>
    </row>
    <row r="55" spans="1:74" s="188" customFormat="1" ht="12.85" x14ac:dyDescent="0.2">
      <c r="A55" s="187"/>
      <c r="B55" s="1009" t="s">
        <v>1440</v>
      </c>
      <c r="C55" s="1010"/>
      <c r="D55" s="1010"/>
      <c r="E55" s="1010"/>
      <c r="F55" s="1010"/>
      <c r="G55" s="1010"/>
      <c r="H55" s="1010"/>
      <c r="I55" s="1010"/>
      <c r="J55" s="1010"/>
      <c r="K55" s="1010"/>
      <c r="L55" s="1010"/>
      <c r="M55" s="1010"/>
      <c r="N55" s="1010"/>
      <c r="O55" s="1010"/>
      <c r="P55" s="1010"/>
      <c r="Q55" s="1010"/>
      <c r="R55" s="804"/>
      <c r="AY55" s="858"/>
      <c r="AZ55" s="206"/>
      <c r="BA55" s="206"/>
      <c r="BB55" s="206"/>
      <c r="BC55" s="206"/>
      <c r="BD55" s="702"/>
      <c r="BE55" s="702"/>
      <c r="BF55" s="702"/>
      <c r="BG55" s="858"/>
      <c r="BH55" s="858"/>
      <c r="BI55" s="858"/>
      <c r="BJ55" s="206"/>
    </row>
    <row r="56" spans="1:74" s="188" customFormat="1" ht="23.2" customHeight="1" x14ac:dyDescent="0.2">
      <c r="A56" s="187"/>
      <c r="B56" s="1090" t="s">
        <v>1460</v>
      </c>
      <c r="C56" s="1096"/>
      <c r="D56" s="1096"/>
      <c r="E56" s="1096"/>
      <c r="F56" s="1096"/>
      <c r="G56" s="1096"/>
      <c r="H56" s="1096"/>
      <c r="I56" s="1096"/>
      <c r="J56" s="1096"/>
      <c r="K56" s="1096"/>
      <c r="L56" s="1096"/>
      <c r="M56" s="1096"/>
      <c r="N56" s="1096"/>
      <c r="O56" s="1096"/>
      <c r="P56" s="1096"/>
      <c r="Q56" s="1096"/>
      <c r="R56" s="804"/>
      <c r="AY56" s="858"/>
      <c r="AZ56" s="206"/>
      <c r="BA56" s="206"/>
      <c r="BB56" s="206"/>
      <c r="BC56" s="206"/>
      <c r="BD56" s="702"/>
      <c r="BE56" s="702"/>
      <c r="BF56" s="702"/>
      <c r="BG56" s="858"/>
      <c r="BH56" s="858"/>
      <c r="BI56" s="858"/>
      <c r="BJ56" s="206"/>
    </row>
    <row r="57" spans="1:74" s="188" customFormat="1" ht="10.55" customHeight="1" x14ac:dyDescent="0.2">
      <c r="A57" s="187"/>
      <c r="B57" s="1017" t="s">
        <v>67</v>
      </c>
      <c r="C57" s="1010"/>
      <c r="D57" s="1010"/>
      <c r="E57" s="1010"/>
      <c r="F57" s="1010"/>
      <c r="G57" s="1010"/>
      <c r="H57" s="1010"/>
      <c r="I57" s="1010"/>
      <c r="J57" s="1010"/>
      <c r="K57" s="1010"/>
      <c r="L57" s="1010"/>
      <c r="M57" s="1010"/>
      <c r="N57" s="1010"/>
      <c r="O57" s="1010"/>
      <c r="P57" s="1010"/>
      <c r="Q57" s="1010"/>
      <c r="R57" s="804"/>
      <c r="AY57" s="858"/>
      <c r="AZ57" s="206"/>
      <c r="BA57" s="206"/>
      <c r="BB57" s="206"/>
      <c r="BC57" s="206"/>
      <c r="BD57" s="702"/>
      <c r="BE57" s="702"/>
      <c r="BF57" s="702"/>
      <c r="BG57" s="858"/>
      <c r="BH57" s="858"/>
      <c r="BI57" s="858"/>
      <c r="BJ57" s="206"/>
    </row>
    <row r="58" spans="1:74" s="188" customFormat="1" ht="10.55" customHeight="1" x14ac:dyDescent="0.2">
      <c r="A58" s="187"/>
      <c r="B58" s="1090" t="s">
        <v>819</v>
      </c>
      <c r="C58" s="1090"/>
      <c r="D58" s="1090"/>
      <c r="E58" s="1090"/>
      <c r="F58" s="1090"/>
      <c r="G58" s="1090"/>
      <c r="H58" s="1090"/>
      <c r="I58" s="1090"/>
      <c r="J58" s="1090"/>
      <c r="K58" s="1090"/>
      <c r="L58" s="1090"/>
      <c r="M58" s="1090"/>
      <c r="N58" s="1090"/>
      <c r="O58" s="1090"/>
      <c r="P58" s="1090"/>
      <c r="Q58" s="1090"/>
      <c r="R58" s="804"/>
      <c r="AY58" s="858"/>
      <c r="AZ58" s="206"/>
      <c r="BA58" s="206"/>
      <c r="BB58" s="206"/>
      <c r="BC58" s="206"/>
      <c r="BD58" s="702"/>
      <c r="BE58" s="702"/>
      <c r="BF58" s="702"/>
      <c r="BG58" s="858"/>
      <c r="BH58" s="858"/>
      <c r="BI58" s="858"/>
      <c r="BJ58" s="206"/>
    </row>
    <row r="59" spans="1:74" s="188" customFormat="1" ht="12.65" customHeight="1" x14ac:dyDescent="0.2">
      <c r="A59" s="187"/>
      <c r="B59" s="998" t="s">
        <v>840</v>
      </c>
      <c r="C59" s="998"/>
      <c r="D59" s="998"/>
      <c r="E59" s="998"/>
      <c r="F59" s="998"/>
      <c r="G59" s="998"/>
      <c r="H59" s="998"/>
      <c r="I59" s="998"/>
      <c r="J59" s="998"/>
      <c r="K59" s="998"/>
      <c r="L59" s="998"/>
      <c r="M59" s="998"/>
      <c r="N59" s="998"/>
      <c r="O59" s="998"/>
      <c r="P59" s="998"/>
      <c r="Q59" s="998"/>
      <c r="R59" s="998"/>
      <c r="AY59" s="858"/>
      <c r="AZ59" s="206"/>
      <c r="BA59" s="206"/>
      <c r="BB59" s="206"/>
      <c r="BC59" s="206"/>
      <c r="BD59" s="702"/>
      <c r="BE59" s="702"/>
      <c r="BF59" s="702"/>
      <c r="BG59" s="858"/>
      <c r="BH59" s="858"/>
      <c r="BI59" s="858"/>
      <c r="BJ59" s="206"/>
    </row>
    <row r="60" spans="1:74" s="188" customFormat="1" ht="12.85" x14ac:dyDescent="0.2">
      <c r="A60" s="187"/>
      <c r="B60" s="1090" t="s">
        <v>1457</v>
      </c>
      <c r="C60" s="1005"/>
      <c r="D60" s="1005"/>
      <c r="E60" s="1005"/>
      <c r="F60" s="1005"/>
      <c r="G60" s="1005"/>
      <c r="H60" s="1005"/>
      <c r="I60" s="1005"/>
      <c r="J60" s="1005"/>
      <c r="K60" s="1005"/>
      <c r="L60" s="1005"/>
      <c r="M60" s="1005"/>
      <c r="N60" s="1005"/>
      <c r="O60" s="1005"/>
      <c r="P60" s="1005"/>
      <c r="Q60" s="1006"/>
      <c r="R60" s="804"/>
      <c r="AY60" s="858"/>
      <c r="AZ60" s="206"/>
      <c r="BA60" s="206"/>
      <c r="BB60" s="206"/>
      <c r="BC60" s="206"/>
      <c r="BD60" s="702"/>
      <c r="BE60" s="702"/>
      <c r="BF60" s="702"/>
      <c r="BG60" s="858"/>
      <c r="BH60" s="858"/>
      <c r="BI60" s="858"/>
      <c r="BJ60" s="206"/>
    </row>
    <row r="61" spans="1:74" s="188" customFormat="1" ht="13.55" x14ac:dyDescent="0.2">
      <c r="A61" s="187"/>
      <c r="B61" s="1004" t="s">
        <v>817</v>
      </c>
      <c r="C61" s="1006"/>
      <c r="D61" s="1006"/>
      <c r="E61" s="1006"/>
      <c r="F61" s="1006"/>
      <c r="G61" s="1006"/>
      <c r="H61" s="1006"/>
      <c r="I61" s="1006"/>
      <c r="J61" s="1006"/>
      <c r="K61" s="1006"/>
      <c r="L61" s="1006"/>
      <c r="M61" s="1006"/>
      <c r="N61" s="1006"/>
      <c r="O61" s="1006"/>
      <c r="P61" s="1006"/>
      <c r="Q61" s="1091"/>
      <c r="R61" s="804"/>
      <c r="AY61" s="858"/>
      <c r="AZ61" s="206"/>
      <c r="BA61" s="206"/>
      <c r="BB61" s="206"/>
      <c r="BC61" s="206"/>
      <c r="BD61" s="702"/>
      <c r="BE61" s="702"/>
      <c r="BF61" s="702"/>
      <c r="BG61" s="858"/>
      <c r="BH61" s="858"/>
      <c r="BI61" s="858"/>
      <c r="BJ61" s="206"/>
    </row>
    <row r="62" spans="1:74" s="184" customFormat="1" ht="11.95" customHeight="1" x14ac:dyDescent="0.2">
      <c r="A62" s="187"/>
      <c r="B62" s="1092" t="s">
        <v>1458</v>
      </c>
      <c r="C62" s="1006"/>
      <c r="D62" s="1006"/>
      <c r="E62" s="1006"/>
      <c r="F62" s="1006"/>
      <c r="G62" s="1006"/>
      <c r="H62" s="1006"/>
      <c r="I62" s="1006"/>
      <c r="J62" s="1006"/>
      <c r="K62" s="1006"/>
      <c r="L62" s="1006"/>
      <c r="M62" s="1006"/>
      <c r="N62" s="1006"/>
      <c r="O62" s="1006"/>
      <c r="P62" s="1006"/>
      <c r="Q62" s="1006"/>
      <c r="R62" s="804"/>
      <c r="AY62" s="855"/>
      <c r="AZ62" s="205"/>
      <c r="BA62" s="205"/>
      <c r="BB62" s="205"/>
      <c r="BC62" s="205"/>
      <c r="BD62" s="697"/>
      <c r="BE62" s="697"/>
      <c r="BF62" s="697"/>
      <c r="BG62" s="855"/>
      <c r="BH62" s="855"/>
      <c r="BI62" s="855"/>
      <c r="BJ62" s="205"/>
    </row>
    <row r="63" spans="1:74" x14ac:dyDescent="0.2">
      <c r="A63" s="62"/>
      <c r="C63" s="63"/>
      <c r="D63" s="63"/>
      <c r="E63" s="63"/>
      <c r="F63" s="63"/>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c r="AR63" s="63"/>
      <c r="AS63" s="63"/>
      <c r="AT63" s="63"/>
      <c r="AU63" s="63"/>
      <c r="AV63" s="63"/>
      <c r="AW63" s="63"/>
      <c r="AX63" s="63"/>
      <c r="AY63" s="859"/>
      <c r="AZ63" s="137"/>
      <c r="BA63" s="137"/>
      <c r="BB63" s="137"/>
      <c r="BC63" s="137"/>
      <c r="BD63" s="703"/>
      <c r="BE63" s="703"/>
      <c r="BF63" s="703"/>
      <c r="BG63" s="859"/>
      <c r="BH63" s="859"/>
      <c r="BI63" s="859"/>
      <c r="BJ63" s="137"/>
      <c r="BK63" s="137"/>
      <c r="BL63" s="137"/>
      <c r="BM63" s="137"/>
      <c r="BN63" s="137"/>
      <c r="BO63" s="137"/>
      <c r="BP63" s="137"/>
      <c r="BQ63" s="137"/>
      <c r="BR63" s="137"/>
      <c r="BS63" s="137"/>
      <c r="BT63" s="137"/>
      <c r="BU63" s="137"/>
      <c r="BV63" s="137"/>
    </row>
    <row r="64" spans="1:74" x14ac:dyDescent="0.2">
      <c r="A64" s="62"/>
      <c r="C64" s="63"/>
      <c r="D64" s="63"/>
      <c r="E64" s="63"/>
      <c r="F64" s="63"/>
      <c r="G64" s="63"/>
      <c r="H64" s="63"/>
      <c r="I64" s="63"/>
      <c r="J64" s="63"/>
      <c r="K64" s="63"/>
      <c r="L64" s="63"/>
      <c r="M64" s="63"/>
      <c r="N64" s="63"/>
      <c r="O64" s="63"/>
      <c r="P64" s="63"/>
      <c r="Q64" s="63"/>
      <c r="R64" s="63"/>
      <c r="S64" s="63"/>
      <c r="T64" s="63"/>
      <c r="U64" s="63"/>
      <c r="V64" s="63"/>
      <c r="W64" s="63"/>
      <c r="X64" s="63"/>
      <c r="Y64" s="63"/>
      <c r="Z64" s="63"/>
      <c r="AA64" s="63"/>
      <c r="AB64" s="63"/>
      <c r="AC64" s="63"/>
      <c r="AD64" s="63"/>
      <c r="AE64" s="63"/>
      <c r="AF64" s="63"/>
      <c r="AG64" s="63"/>
      <c r="AH64" s="63"/>
      <c r="AI64" s="63"/>
      <c r="AJ64" s="63"/>
      <c r="AK64" s="63"/>
      <c r="AL64" s="63"/>
      <c r="AM64" s="63"/>
      <c r="AN64" s="63"/>
      <c r="AO64" s="63"/>
      <c r="AP64" s="63"/>
      <c r="AQ64" s="63"/>
      <c r="AR64" s="63"/>
      <c r="AS64" s="63"/>
      <c r="AT64" s="63"/>
      <c r="AU64" s="63"/>
      <c r="AV64" s="63"/>
      <c r="AW64" s="63"/>
      <c r="AX64" s="63"/>
      <c r="AY64" s="859"/>
      <c r="AZ64" s="137"/>
      <c r="BA64" s="137"/>
      <c r="BB64" s="137"/>
      <c r="BC64" s="137"/>
      <c r="BD64" s="703"/>
      <c r="BE64" s="703"/>
      <c r="BF64" s="703"/>
      <c r="BG64" s="859"/>
      <c r="BH64" s="859"/>
      <c r="BI64" s="859"/>
      <c r="BJ64" s="137"/>
      <c r="BK64" s="137"/>
      <c r="BL64" s="137"/>
      <c r="BM64" s="137"/>
      <c r="BN64" s="137"/>
      <c r="BO64" s="137"/>
      <c r="BP64" s="137"/>
      <c r="BQ64" s="137"/>
      <c r="BR64" s="137"/>
      <c r="BS64" s="137"/>
      <c r="BT64" s="137"/>
      <c r="BU64" s="137"/>
      <c r="BV64" s="137"/>
    </row>
    <row r="65" spans="1:74" x14ac:dyDescent="0.2">
      <c r="A65" s="62"/>
      <c r="C65" s="63"/>
      <c r="D65" s="63"/>
      <c r="E65" s="63"/>
      <c r="F65" s="63"/>
      <c r="G65" s="63"/>
      <c r="H65" s="63"/>
      <c r="I65" s="63"/>
      <c r="J65" s="63"/>
      <c r="K65" s="63"/>
      <c r="L65" s="63"/>
      <c r="M65" s="63"/>
      <c r="N65" s="63"/>
      <c r="O65" s="63"/>
      <c r="P65" s="63"/>
      <c r="Q65" s="63"/>
      <c r="R65" s="63"/>
      <c r="S65" s="63"/>
      <c r="T65" s="63"/>
      <c r="U65" s="63"/>
      <c r="V65" s="63"/>
      <c r="W65" s="63"/>
      <c r="X65" s="63"/>
      <c r="Y65" s="63"/>
      <c r="Z65" s="63"/>
      <c r="AA65" s="63"/>
      <c r="AB65" s="63"/>
      <c r="AC65" s="63"/>
      <c r="AD65" s="63"/>
      <c r="AE65" s="63"/>
      <c r="AF65" s="63"/>
      <c r="AG65" s="63"/>
      <c r="AH65" s="63"/>
      <c r="AI65" s="63"/>
      <c r="AJ65" s="63"/>
      <c r="AK65" s="63"/>
      <c r="AL65" s="63"/>
      <c r="AM65" s="63"/>
      <c r="AN65" s="63"/>
      <c r="AO65" s="63"/>
      <c r="AP65" s="63"/>
      <c r="AQ65" s="63"/>
      <c r="AR65" s="63"/>
      <c r="AS65" s="63"/>
      <c r="AT65" s="63"/>
      <c r="AU65" s="63"/>
      <c r="AV65" s="63"/>
      <c r="AW65" s="63"/>
      <c r="AX65" s="63"/>
      <c r="AY65" s="859"/>
      <c r="AZ65" s="137"/>
      <c r="BA65" s="137"/>
      <c r="BB65" s="137"/>
      <c r="BC65" s="137"/>
      <c r="BD65" s="703"/>
      <c r="BE65" s="703"/>
      <c r="BF65" s="703"/>
      <c r="BG65" s="859"/>
      <c r="BH65" s="859"/>
      <c r="BI65" s="859"/>
      <c r="BJ65" s="137"/>
      <c r="BK65" s="137"/>
      <c r="BL65" s="137"/>
      <c r="BM65" s="137"/>
      <c r="BN65" s="137"/>
      <c r="BO65" s="137"/>
      <c r="BP65" s="137"/>
      <c r="BQ65" s="137"/>
      <c r="BR65" s="137"/>
      <c r="BS65" s="137"/>
      <c r="BT65" s="137"/>
      <c r="BU65" s="137"/>
      <c r="BV65" s="137"/>
    </row>
    <row r="66" spans="1:74" x14ac:dyDescent="0.2">
      <c r="A66" s="62"/>
      <c r="C66" s="63"/>
      <c r="D66" s="63"/>
      <c r="E66" s="63"/>
      <c r="F66" s="63"/>
      <c r="G66" s="63"/>
      <c r="H66" s="63"/>
      <c r="I66" s="63"/>
      <c r="J66" s="63"/>
      <c r="K66" s="63"/>
      <c r="L66" s="63"/>
      <c r="M66" s="63"/>
      <c r="N66" s="63"/>
      <c r="O66" s="63"/>
      <c r="P66" s="63"/>
      <c r="Q66" s="63"/>
      <c r="R66" s="63"/>
      <c r="S66" s="63"/>
      <c r="T66" s="63"/>
      <c r="U66" s="63"/>
      <c r="V66" s="63"/>
      <c r="W66" s="63"/>
      <c r="X66" s="63"/>
      <c r="Y66" s="63"/>
      <c r="Z66" s="63"/>
      <c r="AA66" s="63"/>
      <c r="AB66" s="63"/>
      <c r="AC66" s="63"/>
      <c r="AD66" s="63"/>
      <c r="AE66" s="63"/>
      <c r="AF66" s="63"/>
      <c r="AG66" s="63"/>
      <c r="AH66" s="63"/>
      <c r="AI66" s="63"/>
      <c r="AJ66" s="63"/>
      <c r="AK66" s="63"/>
      <c r="AL66" s="63"/>
      <c r="AM66" s="63"/>
      <c r="AN66" s="63"/>
      <c r="AO66" s="63"/>
      <c r="AP66" s="63"/>
      <c r="AQ66" s="63"/>
      <c r="AR66" s="63"/>
      <c r="AS66" s="63"/>
      <c r="AT66" s="63"/>
      <c r="AU66" s="63"/>
      <c r="AV66" s="63"/>
      <c r="AW66" s="63"/>
      <c r="AX66" s="63"/>
      <c r="AY66" s="859"/>
      <c r="AZ66" s="137"/>
      <c r="BA66" s="137"/>
      <c r="BB66" s="137"/>
      <c r="BC66" s="137"/>
      <c r="BD66" s="703"/>
      <c r="BE66" s="703"/>
      <c r="BF66" s="703"/>
      <c r="BG66" s="859"/>
      <c r="BH66" s="859"/>
      <c r="BI66" s="859"/>
      <c r="BJ66" s="137"/>
      <c r="BK66" s="137"/>
      <c r="BL66" s="137"/>
      <c r="BM66" s="137"/>
      <c r="BN66" s="137"/>
      <c r="BO66" s="137"/>
      <c r="BP66" s="137"/>
      <c r="BQ66" s="137"/>
      <c r="BR66" s="137"/>
      <c r="BS66" s="137"/>
      <c r="BT66" s="137"/>
      <c r="BU66" s="137"/>
      <c r="BV66" s="137"/>
    </row>
    <row r="67" spans="1:74" x14ac:dyDescent="0.2">
      <c r="A67" s="62"/>
      <c r="C67" s="63"/>
      <c r="D67" s="63"/>
      <c r="E67" s="63"/>
      <c r="F67" s="63"/>
      <c r="G67" s="63"/>
      <c r="H67" s="63"/>
      <c r="I67" s="63"/>
      <c r="J67" s="63"/>
      <c r="K67" s="63"/>
      <c r="L67" s="63"/>
      <c r="M67" s="63"/>
      <c r="N67" s="63"/>
      <c r="O67" s="63"/>
      <c r="P67" s="63"/>
      <c r="Q67" s="63"/>
      <c r="R67" s="63"/>
      <c r="S67" s="63"/>
      <c r="T67" s="63"/>
      <c r="U67" s="63"/>
      <c r="V67" s="63"/>
      <c r="W67" s="63"/>
      <c r="X67" s="63"/>
      <c r="Y67" s="63"/>
      <c r="Z67" s="63"/>
      <c r="AA67" s="63"/>
      <c r="AB67" s="63"/>
      <c r="AC67" s="63"/>
      <c r="AD67" s="63"/>
      <c r="AE67" s="63"/>
      <c r="AF67" s="63"/>
      <c r="AG67" s="63"/>
      <c r="AH67" s="63"/>
      <c r="AI67" s="63"/>
      <c r="AJ67" s="63"/>
      <c r="AK67" s="63"/>
      <c r="AL67" s="63"/>
      <c r="AM67" s="63"/>
      <c r="AN67" s="63"/>
      <c r="AO67" s="63"/>
      <c r="AP67" s="63"/>
      <c r="AQ67" s="63"/>
      <c r="AR67" s="63"/>
      <c r="AS67" s="63"/>
      <c r="AT67" s="63"/>
      <c r="AU67" s="63"/>
      <c r="AV67" s="63"/>
      <c r="AW67" s="63"/>
      <c r="AX67" s="63"/>
      <c r="AY67" s="859"/>
      <c r="AZ67" s="137"/>
      <c r="BA67" s="137"/>
      <c r="BB67" s="137"/>
      <c r="BC67" s="137"/>
      <c r="BD67" s="703"/>
      <c r="BE67" s="703"/>
      <c r="BF67" s="703"/>
      <c r="BG67" s="859"/>
      <c r="BH67" s="859"/>
      <c r="BI67" s="859"/>
      <c r="BJ67" s="137"/>
      <c r="BK67" s="137"/>
      <c r="BL67" s="137"/>
      <c r="BM67" s="137"/>
      <c r="BN67" s="137"/>
      <c r="BO67" s="137"/>
      <c r="BP67" s="137"/>
      <c r="BQ67" s="137"/>
      <c r="BR67" s="137"/>
      <c r="BS67" s="137"/>
      <c r="BT67" s="137"/>
      <c r="BU67" s="137"/>
      <c r="BV67" s="137"/>
    </row>
    <row r="68" spans="1:74" x14ac:dyDescent="0.2">
      <c r="A68" s="62"/>
      <c r="C68" s="63"/>
      <c r="D68" s="63"/>
      <c r="E68" s="63"/>
      <c r="F68" s="63"/>
      <c r="G68" s="63"/>
      <c r="H68" s="63"/>
      <c r="I68" s="63"/>
      <c r="J68" s="63"/>
      <c r="K68" s="63"/>
      <c r="L68" s="63"/>
      <c r="M68" s="63"/>
      <c r="N68" s="63"/>
      <c r="O68" s="63"/>
      <c r="P68" s="63"/>
      <c r="Q68" s="63"/>
      <c r="R68" s="63"/>
      <c r="S68" s="63"/>
      <c r="T68" s="63"/>
      <c r="U68" s="63"/>
      <c r="V68" s="63"/>
      <c r="W68" s="63"/>
      <c r="X68" s="63"/>
      <c r="Y68" s="63"/>
      <c r="Z68" s="63"/>
      <c r="AA68" s="63"/>
      <c r="AB68" s="63"/>
      <c r="AC68" s="63"/>
      <c r="AD68" s="63"/>
      <c r="AE68" s="63"/>
      <c r="AF68" s="63"/>
      <c r="AG68" s="63"/>
      <c r="AH68" s="63"/>
      <c r="AI68" s="63"/>
      <c r="AJ68" s="63"/>
      <c r="AK68" s="63"/>
      <c r="AL68" s="63"/>
      <c r="AM68" s="63"/>
      <c r="AN68" s="63"/>
      <c r="AO68" s="63"/>
      <c r="AP68" s="63"/>
      <c r="AQ68" s="63"/>
      <c r="AR68" s="63"/>
      <c r="AS68" s="63"/>
      <c r="AT68" s="63"/>
      <c r="AU68" s="63"/>
      <c r="AV68" s="63"/>
      <c r="AW68" s="63"/>
      <c r="AX68" s="63"/>
      <c r="AY68" s="859"/>
      <c r="AZ68" s="137"/>
      <c r="BA68" s="137"/>
      <c r="BB68" s="137"/>
      <c r="BC68" s="137"/>
      <c r="BD68" s="703"/>
      <c r="BE68" s="703"/>
      <c r="BF68" s="703"/>
      <c r="BG68" s="859"/>
      <c r="BH68" s="859"/>
      <c r="BI68" s="859"/>
      <c r="BJ68" s="137"/>
      <c r="BK68" s="137"/>
      <c r="BL68" s="137"/>
      <c r="BM68" s="137"/>
      <c r="BN68" s="137"/>
      <c r="BO68" s="137"/>
      <c r="BP68" s="137"/>
      <c r="BQ68" s="137"/>
      <c r="BR68" s="137"/>
      <c r="BS68" s="137"/>
      <c r="BT68" s="137"/>
      <c r="BU68" s="137"/>
      <c r="BV68" s="137"/>
    </row>
    <row r="69" spans="1:74" x14ac:dyDescent="0.2">
      <c r="A69" s="62"/>
      <c r="C69" s="63"/>
      <c r="D69" s="63"/>
      <c r="E69" s="63"/>
      <c r="F69" s="63"/>
      <c r="G69" s="63"/>
      <c r="H69" s="63"/>
      <c r="I69" s="63"/>
      <c r="J69" s="63"/>
      <c r="K69" s="63"/>
      <c r="L69" s="63"/>
      <c r="M69" s="63"/>
      <c r="N69" s="63"/>
      <c r="O69" s="63"/>
      <c r="P69" s="63"/>
      <c r="Q69" s="63"/>
      <c r="R69" s="63"/>
      <c r="S69" s="63"/>
      <c r="T69" s="63"/>
      <c r="U69" s="63"/>
      <c r="V69" s="63"/>
      <c r="W69" s="63"/>
      <c r="X69" s="63"/>
      <c r="Y69" s="63"/>
      <c r="Z69" s="63"/>
      <c r="AA69" s="63"/>
      <c r="AB69" s="63"/>
      <c r="AC69" s="63"/>
      <c r="AD69" s="63"/>
      <c r="AE69" s="63"/>
      <c r="AF69" s="63"/>
      <c r="AG69" s="63"/>
      <c r="AH69" s="63"/>
      <c r="AI69" s="63"/>
      <c r="AJ69" s="63"/>
      <c r="AK69" s="63"/>
      <c r="AL69" s="63"/>
      <c r="AM69" s="63"/>
      <c r="AN69" s="63"/>
      <c r="AO69" s="63"/>
      <c r="AP69" s="63"/>
      <c r="AQ69" s="63"/>
      <c r="AR69" s="63"/>
      <c r="AS69" s="63"/>
      <c r="AT69" s="63"/>
      <c r="AU69" s="63"/>
      <c r="AV69" s="63"/>
      <c r="AW69" s="63"/>
      <c r="AX69" s="63"/>
      <c r="AY69" s="859"/>
      <c r="AZ69" s="137"/>
      <c r="BA69" s="137"/>
      <c r="BB69" s="137"/>
      <c r="BC69" s="137"/>
      <c r="BD69" s="703"/>
      <c r="BE69" s="703"/>
      <c r="BF69" s="703"/>
      <c r="BG69" s="859"/>
      <c r="BH69" s="859"/>
      <c r="BI69" s="859"/>
      <c r="BJ69" s="137"/>
      <c r="BK69" s="137"/>
      <c r="BL69" s="137"/>
      <c r="BM69" s="137"/>
      <c r="BN69" s="137"/>
      <c r="BO69" s="137"/>
      <c r="BP69" s="137"/>
      <c r="BQ69" s="137"/>
      <c r="BR69" s="137"/>
      <c r="BS69" s="137"/>
      <c r="BT69" s="137"/>
      <c r="BU69" s="137"/>
      <c r="BV69" s="137"/>
    </row>
    <row r="70" spans="1:74" x14ac:dyDescent="0.2">
      <c r="A70" s="62"/>
      <c r="C70" s="63"/>
      <c r="D70" s="63"/>
      <c r="E70" s="63"/>
      <c r="F70" s="63"/>
      <c r="G70" s="63"/>
      <c r="H70" s="63"/>
      <c r="I70" s="63"/>
      <c r="J70" s="63"/>
      <c r="K70" s="63"/>
      <c r="L70" s="63"/>
      <c r="M70" s="63"/>
      <c r="N70" s="63"/>
      <c r="O70" s="63"/>
      <c r="P70" s="63"/>
      <c r="Q70" s="63"/>
      <c r="R70" s="63"/>
      <c r="S70" s="63"/>
      <c r="T70" s="63"/>
      <c r="U70" s="63"/>
      <c r="V70" s="63"/>
      <c r="W70" s="63"/>
      <c r="X70" s="63"/>
      <c r="Y70" s="63"/>
      <c r="Z70" s="63"/>
      <c r="AA70" s="63"/>
      <c r="AB70" s="63"/>
      <c r="AC70" s="63"/>
      <c r="AD70" s="63"/>
      <c r="AE70" s="63"/>
      <c r="AF70" s="63"/>
      <c r="AG70" s="63"/>
      <c r="AH70" s="63"/>
      <c r="AI70" s="63"/>
      <c r="AJ70" s="63"/>
      <c r="AK70" s="63"/>
      <c r="AL70" s="63"/>
      <c r="AM70" s="63"/>
      <c r="AN70" s="63"/>
      <c r="AO70" s="63"/>
      <c r="AP70" s="63"/>
      <c r="AQ70" s="63"/>
      <c r="AR70" s="63"/>
      <c r="AS70" s="63"/>
      <c r="AT70" s="63"/>
      <c r="AU70" s="63"/>
      <c r="AV70" s="63"/>
      <c r="AW70" s="63"/>
      <c r="AX70" s="63"/>
      <c r="AY70" s="859"/>
      <c r="AZ70" s="137"/>
      <c r="BA70" s="137"/>
      <c r="BB70" s="137"/>
      <c r="BC70" s="137"/>
      <c r="BD70" s="703"/>
      <c r="BE70" s="703"/>
      <c r="BF70" s="703"/>
      <c r="BG70" s="859"/>
      <c r="BH70" s="859"/>
      <c r="BI70" s="859"/>
      <c r="BJ70" s="137"/>
      <c r="BK70" s="137"/>
      <c r="BL70" s="137"/>
      <c r="BM70" s="137"/>
      <c r="BN70" s="137"/>
      <c r="BO70" s="137"/>
      <c r="BP70" s="137"/>
      <c r="BQ70" s="137"/>
      <c r="BR70" s="137"/>
      <c r="BS70" s="137"/>
      <c r="BT70" s="137"/>
      <c r="BU70" s="137"/>
      <c r="BV70" s="137"/>
    </row>
    <row r="71" spans="1:74" x14ac:dyDescent="0.2">
      <c r="A71" s="62"/>
      <c r="C71" s="63"/>
      <c r="D71" s="63"/>
      <c r="E71" s="63"/>
      <c r="F71" s="63"/>
      <c r="G71" s="63"/>
      <c r="H71" s="63"/>
      <c r="I71" s="63"/>
      <c r="J71" s="63"/>
      <c r="K71" s="63"/>
      <c r="L71" s="63"/>
      <c r="M71" s="63"/>
      <c r="N71" s="63"/>
      <c r="O71" s="63"/>
      <c r="P71" s="63"/>
      <c r="Q71" s="63"/>
      <c r="R71" s="63"/>
      <c r="S71" s="63"/>
      <c r="T71" s="63"/>
      <c r="U71" s="63"/>
      <c r="V71" s="63"/>
      <c r="W71" s="63"/>
      <c r="X71" s="63"/>
      <c r="Y71" s="63"/>
      <c r="Z71" s="63"/>
      <c r="AA71" s="63"/>
      <c r="AB71" s="63"/>
      <c r="AC71" s="63"/>
      <c r="AD71" s="63"/>
      <c r="AE71" s="63"/>
      <c r="AF71" s="63"/>
      <c r="AG71" s="63"/>
      <c r="AH71" s="63"/>
      <c r="AI71" s="63"/>
      <c r="AJ71" s="63"/>
      <c r="AK71" s="63"/>
      <c r="AL71" s="63"/>
      <c r="AM71" s="63"/>
      <c r="AN71" s="63"/>
      <c r="AO71" s="63"/>
      <c r="AP71" s="63"/>
      <c r="AQ71" s="63"/>
      <c r="AR71" s="63"/>
      <c r="AS71" s="63"/>
      <c r="AT71" s="63"/>
      <c r="AU71" s="63"/>
      <c r="AV71" s="63"/>
      <c r="AW71" s="63"/>
      <c r="AX71" s="63"/>
      <c r="AY71" s="859"/>
      <c r="AZ71" s="137"/>
      <c r="BA71" s="137"/>
      <c r="BB71" s="137"/>
      <c r="BC71" s="137"/>
      <c r="BD71" s="703"/>
      <c r="BE71" s="703"/>
      <c r="BF71" s="703"/>
      <c r="BG71" s="859"/>
      <c r="BH71" s="859"/>
      <c r="BI71" s="859"/>
      <c r="BJ71" s="137"/>
      <c r="BK71" s="137"/>
      <c r="BL71" s="137"/>
      <c r="BM71" s="137"/>
      <c r="BN71" s="137"/>
      <c r="BO71" s="137"/>
      <c r="BP71" s="137"/>
      <c r="BQ71" s="137"/>
      <c r="BR71" s="137"/>
      <c r="BS71" s="137"/>
      <c r="BT71" s="137"/>
      <c r="BU71" s="137"/>
      <c r="BV71" s="137"/>
    </row>
    <row r="72" spans="1:74" x14ac:dyDescent="0.2">
      <c r="BK72" s="138"/>
      <c r="BL72" s="138"/>
      <c r="BM72" s="138"/>
      <c r="BN72" s="138"/>
      <c r="BO72" s="138"/>
      <c r="BP72" s="138"/>
      <c r="BQ72" s="138"/>
      <c r="BR72" s="138"/>
      <c r="BS72" s="138"/>
      <c r="BT72" s="138"/>
      <c r="BU72" s="138"/>
      <c r="BV72" s="138"/>
    </row>
    <row r="73" spans="1:74" x14ac:dyDescent="0.2">
      <c r="A73" s="62"/>
      <c r="C73" s="63"/>
      <c r="D73" s="63"/>
      <c r="E73" s="63"/>
      <c r="F73" s="63"/>
      <c r="G73" s="63"/>
      <c r="H73" s="63"/>
      <c r="I73" s="63"/>
      <c r="J73" s="63"/>
      <c r="K73" s="63"/>
      <c r="L73" s="63"/>
      <c r="M73" s="63"/>
      <c r="N73" s="63"/>
      <c r="O73" s="63"/>
      <c r="P73" s="63"/>
      <c r="Q73" s="63"/>
      <c r="R73" s="63"/>
      <c r="S73" s="63"/>
      <c r="T73" s="63"/>
      <c r="U73" s="63"/>
      <c r="V73" s="63"/>
      <c r="W73" s="63"/>
      <c r="X73" s="63"/>
      <c r="Y73" s="63"/>
      <c r="Z73" s="63"/>
      <c r="AA73" s="63"/>
      <c r="AB73" s="63"/>
      <c r="AC73" s="63"/>
      <c r="AD73" s="63"/>
      <c r="AE73" s="63"/>
      <c r="AF73" s="63"/>
      <c r="AG73" s="63"/>
      <c r="AH73" s="63"/>
      <c r="AI73" s="63"/>
      <c r="AJ73" s="63"/>
      <c r="AK73" s="63"/>
      <c r="AL73" s="63"/>
      <c r="AM73" s="63"/>
      <c r="AN73" s="63"/>
      <c r="AO73" s="63"/>
      <c r="AP73" s="63"/>
      <c r="AQ73" s="63"/>
      <c r="AR73" s="63"/>
      <c r="AS73" s="63"/>
      <c r="AT73" s="63"/>
      <c r="AU73" s="63"/>
      <c r="AV73" s="63"/>
      <c r="AW73" s="63"/>
      <c r="AX73" s="63"/>
      <c r="AY73" s="859"/>
      <c r="AZ73" s="137"/>
      <c r="BA73" s="137"/>
      <c r="BB73" s="137"/>
      <c r="BC73" s="137"/>
      <c r="BD73" s="703"/>
      <c r="BE73" s="703"/>
      <c r="BF73" s="703"/>
      <c r="BG73" s="859"/>
      <c r="BH73" s="859"/>
      <c r="BI73" s="859"/>
      <c r="BJ73" s="137"/>
      <c r="BK73" s="137"/>
      <c r="BL73" s="137"/>
      <c r="BM73" s="137"/>
      <c r="BN73" s="137"/>
      <c r="BO73" s="137"/>
      <c r="BP73" s="137"/>
      <c r="BQ73" s="137"/>
      <c r="BR73" s="137"/>
      <c r="BS73" s="137"/>
      <c r="BT73" s="137"/>
      <c r="BU73" s="137"/>
      <c r="BV73" s="137"/>
    </row>
    <row r="74" spans="1:74" x14ac:dyDescent="0.2">
      <c r="A74" s="62"/>
      <c r="C74" s="63"/>
      <c r="D74" s="63"/>
      <c r="E74" s="63"/>
      <c r="F74" s="63"/>
      <c r="G74" s="63"/>
      <c r="H74" s="63"/>
      <c r="I74" s="63"/>
      <c r="J74" s="63"/>
      <c r="K74" s="63"/>
      <c r="L74" s="63"/>
      <c r="M74" s="63"/>
      <c r="N74" s="63"/>
      <c r="O74" s="63"/>
      <c r="P74" s="63"/>
      <c r="Q74" s="63"/>
      <c r="R74" s="63"/>
      <c r="S74" s="63"/>
      <c r="T74" s="63"/>
      <c r="U74" s="63"/>
      <c r="V74" s="63"/>
      <c r="W74" s="63"/>
      <c r="X74" s="63"/>
      <c r="Y74" s="63"/>
      <c r="Z74" s="63"/>
      <c r="AA74" s="63"/>
      <c r="AB74" s="63"/>
      <c r="AC74" s="63"/>
      <c r="AD74" s="63"/>
      <c r="AE74" s="63"/>
      <c r="AF74" s="63"/>
      <c r="AG74" s="63"/>
      <c r="AH74" s="63"/>
      <c r="AI74" s="63"/>
      <c r="AJ74" s="63"/>
      <c r="AK74" s="63"/>
      <c r="AL74" s="63"/>
      <c r="AM74" s="63"/>
      <c r="AN74" s="63"/>
      <c r="AO74" s="63"/>
      <c r="AP74" s="63"/>
      <c r="AQ74" s="63"/>
      <c r="AR74" s="63"/>
      <c r="AS74" s="63"/>
      <c r="AT74" s="63"/>
      <c r="AU74" s="63"/>
      <c r="AV74" s="63"/>
      <c r="AW74" s="63"/>
      <c r="AX74" s="63"/>
      <c r="AY74" s="859"/>
      <c r="AZ74" s="137"/>
      <c r="BA74" s="137"/>
      <c r="BB74" s="137"/>
      <c r="BC74" s="137"/>
      <c r="BD74" s="703"/>
      <c r="BE74" s="703"/>
      <c r="BF74" s="703"/>
      <c r="BG74" s="859"/>
      <c r="BH74" s="859"/>
      <c r="BI74" s="859"/>
      <c r="BJ74" s="137"/>
      <c r="BK74" s="137"/>
      <c r="BL74" s="137"/>
      <c r="BM74" s="137"/>
      <c r="BN74" s="137"/>
      <c r="BO74" s="137"/>
      <c r="BP74" s="137"/>
      <c r="BQ74" s="137"/>
      <c r="BR74" s="137"/>
      <c r="BS74" s="137"/>
      <c r="BT74" s="137"/>
      <c r="BU74" s="137"/>
      <c r="BV74" s="137"/>
    </row>
    <row r="75" spans="1:74" x14ac:dyDescent="0.2">
      <c r="A75" s="62"/>
      <c r="C75" s="63"/>
      <c r="D75" s="63"/>
      <c r="E75" s="63"/>
      <c r="F75" s="63"/>
      <c r="G75" s="63"/>
      <c r="H75" s="63"/>
      <c r="I75" s="63"/>
      <c r="J75" s="63"/>
      <c r="K75" s="63"/>
      <c r="L75" s="63"/>
      <c r="M75" s="63"/>
      <c r="N75" s="63"/>
      <c r="O75" s="63"/>
      <c r="P75" s="63"/>
      <c r="Q75" s="63"/>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859"/>
      <c r="AZ75" s="137"/>
      <c r="BA75" s="137"/>
      <c r="BB75" s="137"/>
      <c r="BC75" s="137"/>
      <c r="BD75" s="703"/>
      <c r="BE75" s="703"/>
      <c r="BF75" s="703"/>
      <c r="BG75" s="859"/>
      <c r="BH75" s="859"/>
      <c r="BI75" s="859"/>
      <c r="BJ75" s="137"/>
      <c r="BK75" s="137"/>
      <c r="BL75" s="137"/>
      <c r="BM75" s="137"/>
      <c r="BN75" s="137"/>
      <c r="BO75" s="137"/>
      <c r="BP75" s="137"/>
      <c r="BQ75" s="137"/>
      <c r="BR75" s="137"/>
      <c r="BS75" s="137"/>
      <c r="BT75" s="137"/>
      <c r="BU75" s="137"/>
      <c r="BV75" s="137"/>
    </row>
    <row r="76" spans="1:74" x14ac:dyDescent="0.2">
      <c r="A76" s="62"/>
      <c r="C76" s="63"/>
      <c r="D76" s="63"/>
      <c r="E76" s="63"/>
      <c r="F76" s="63"/>
      <c r="G76" s="63"/>
      <c r="H76" s="63"/>
      <c r="I76" s="63"/>
      <c r="J76" s="63"/>
      <c r="K76" s="63"/>
      <c r="L76" s="63"/>
      <c r="M76" s="63"/>
      <c r="N76" s="63"/>
      <c r="O76" s="63"/>
      <c r="P76" s="63"/>
      <c r="Q76" s="63"/>
      <c r="R76" s="63"/>
      <c r="S76" s="63"/>
      <c r="T76" s="63"/>
      <c r="U76" s="63"/>
      <c r="V76" s="63"/>
      <c r="W76" s="63"/>
      <c r="X76" s="63"/>
      <c r="Y76" s="63"/>
      <c r="Z76" s="63"/>
      <c r="AA76" s="63"/>
      <c r="AB76" s="63"/>
      <c r="AC76" s="63"/>
      <c r="AD76" s="63"/>
      <c r="AE76" s="63"/>
      <c r="AF76" s="63"/>
      <c r="AG76" s="63"/>
      <c r="AH76" s="63"/>
      <c r="AI76" s="63"/>
      <c r="AJ76" s="63"/>
      <c r="AK76" s="63"/>
      <c r="AL76" s="63"/>
      <c r="AM76" s="63"/>
      <c r="AN76" s="63"/>
      <c r="AO76" s="63"/>
      <c r="AP76" s="63"/>
      <c r="AQ76" s="63"/>
      <c r="AR76" s="63"/>
      <c r="AS76" s="63"/>
      <c r="AT76" s="63"/>
      <c r="AU76" s="63"/>
      <c r="AV76" s="63"/>
      <c r="AW76" s="63"/>
      <c r="AX76" s="63"/>
      <c r="AY76" s="859"/>
      <c r="AZ76" s="137"/>
      <c r="BA76" s="137"/>
      <c r="BB76" s="137"/>
      <c r="BC76" s="137"/>
      <c r="BD76" s="703"/>
      <c r="BE76" s="703"/>
      <c r="BF76" s="703"/>
      <c r="BG76" s="859"/>
      <c r="BH76" s="859"/>
      <c r="BI76" s="859"/>
      <c r="BJ76" s="137"/>
      <c r="BK76" s="137"/>
      <c r="BL76" s="137"/>
      <c r="BM76" s="137"/>
      <c r="BN76" s="137"/>
      <c r="BO76" s="137"/>
      <c r="BP76" s="137"/>
      <c r="BQ76" s="137"/>
      <c r="BR76" s="137"/>
      <c r="BS76" s="137"/>
      <c r="BT76" s="137"/>
      <c r="BU76" s="137"/>
      <c r="BV76" s="137"/>
    </row>
    <row r="77" spans="1:74" x14ac:dyDescent="0.2">
      <c r="A77" s="62"/>
      <c r="C77" s="63"/>
      <c r="D77" s="63"/>
      <c r="E77" s="63"/>
      <c r="F77" s="63"/>
      <c r="G77" s="63"/>
      <c r="H77" s="63"/>
      <c r="I77" s="63"/>
      <c r="J77" s="63"/>
      <c r="K77" s="63"/>
      <c r="L77" s="63"/>
      <c r="M77" s="63"/>
      <c r="N77" s="63"/>
      <c r="O77" s="63"/>
      <c r="P77" s="63"/>
      <c r="Q77" s="63"/>
      <c r="R77" s="63"/>
      <c r="S77" s="63"/>
      <c r="T77" s="63"/>
      <c r="U77" s="63"/>
      <c r="V77" s="63"/>
      <c r="W77" s="63"/>
      <c r="X77" s="63"/>
      <c r="Y77" s="63"/>
      <c r="Z77" s="63"/>
      <c r="AA77" s="63"/>
      <c r="AB77" s="63"/>
      <c r="AC77" s="63"/>
      <c r="AD77" s="63"/>
      <c r="AE77" s="63"/>
      <c r="AF77" s="63"/>
      <c r="AG77" s="63"/>
      <c r="AH77" s="63"/>
      <c r="AI77" s="63"/>
      <c r="AJ77" s="63"/>
      <c r="AK77" s="63"/>
      <c r="AL77" s="63"/>
      <c r="AM77" s="63"/>
      <c r="AN77" s="63"/>
      <c r="AO77" s="63"/>
      <c r="AP77" s="63"/>
      <c r="AQ77" s="63"/>
      <c r="AR77" s="63"/>
      <c r="AS77" s="63"/>
      <c r="AT77" s="63"/>
      <c r="AU77" s="63"/>
      <c r="AV77" s="63"/>
      <c r="AW77" s="63"/>
      <c r="AX77" s="63"/>
      <c r="AY77" s="859"/>
      <c r="AZ77" s="137"/>
      <c r="BA77" s="137"/>
      <c r="BB77" s="137"/>
      <c r="BC77" s="137"/>
      <c r="BD77" s="703"/>
      <c r="BE77" s="703"/>
      <c r="BF77" s="703"/>
      <c r="BG77" s="859"/>
      <c r="BH77" s="859"/>
      <c r="BI77" s="859"/>
      <c r="BJ77" s="137"/>
      <c r="BK77" s="137"/>
      <c r="BL77" s="137"/>
      <c r="BM77" s="137"/>
      <c r="BN77" s="137"/>
      <c r="BO77" s="137"/>
      <c r="BP77" s="137"/>
      <c r="BQ77" s="137"/>
      <c r="BR77" s="137"/>
      <c r="BS77" s="137"/>
      <c r="BT77" s="137"/>
      <c r="BU77" s="137"/>
      <c r="BV77" s="137"/>
    </row>
    <row r="78" spans="1:74" x14ac:dyDescent="0.2">
      <c r="A78" s="62"/>
      <c r="C78" s="63"/>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859"/>
      <c r="AZ78" s="137"/>
      <c r="BA78" s="137"/>
      <c r="BB78" s="137"/>
      <c r="BC78" s="137"/>
      <c r="BD78" s="703"/>
      <c r="BE78" s="703"/>
      <c r="BF78" s="703"/>
      <c r="BG78" s="859"/>
      <c r="BH78" s="859"/>
      <c r="BI78" s="859"/>
      <c r="BJ78" s="137"/>
      <c r="BK78" s="137"/>
      <c r="BL78" s="137"/>
      <c r="BM78" s="137"/>
      <c r="BN78" s="137"/>
      <c r="BO78" s="137"/>
      <c r="BP78" s="137"/>
      <c r="BQ78" s="137"/>
      <c r="BR78" s="137"/>
      <c r="BS78" s="137"/>
      <c r="BT78" s="137"/>
      <c r="BU78" s="137"/>
      <c r="BV78" s="137"/>
    </row>
    <row r="79" spans="1:74" x14ac:dyDescent="0.2">
      <c r="A79" s="62"/>
      <c r="C79" s="63"/>
      <c r="D79" s="63"/>
      <c r="E79" s="63"/>
      <c r="F79" s="63"/>
      <c r="G79" s="63"/>
      <c r="H79" s="63"/>
      <c r="I79" s="63"/>
      <c r="J79" s="63"/>
      <c r="K79" s="63"/>
      <c r="L79" s="63"/>
      <c r="M79" s="63"/>
      <c r="N79" s="63"/>
      <c r="O79" s="63"/>
      <c r="P79" s="63"/>
      <c r="Q79" s="63"/>
      <c r="R79" s="63"/>
      <c r="S79" s="63"/>
      <c r="T79" s="63"/>
      <c r="U79" s="63"/>
      <c r="V79" s="63"/>
      <c r="W79" s="63"/>
      <c r="X79" s="63"/>
      <c r="Y79" s="63"/>
      <c r="Z79" s="63"/>
      <c r="AA79" s="63"/>
      <c r="AB79" s="63"/>
      <c r="AC79" s="63"/>
      <c r="AD79" s="63"/>
      <c r="AE79" s="63"/>
      <c r="AF79" s="63"/>
      <c r="AG79" s="63"/>
      <c r="AH79" s="63"/>
      <c r="AI79" s="63"/>
      <c r="AJ79" s="63"/>
      <c r="AK79" s="63"/>
      <c r="AL79" s="63"/>
      <c r="AM79" s="63"/>
      <c r="AN79" s="63"/>
      <c r="AO79" s="63"/>
      <c r="AP79" s="63"/>
      <c r="AQ79" s="63"/>
      <c r="AR79" s="63"/>
      <c r="AS79" s="63"/>
      <c r="AT79" s="63"/>
      <c r="AU79" s="63"/>
      <c r="AV79" s="63"/>
      <c r="AW79" s="63"/>
      <c r="AX79" s="63"/>
      <c r="AY79" s="859"/>
      <c r="AZ79" s="137"/>
      <c r="BA79" s="137"/>
      <c r="BB79" s="137"/>
      <c r="BC79" s="137"/>
      <c r="BD79" s="703"/>
      <c r="BE79" s="703"/>
      <c r="BF79" s="703"/>
      <c r="BG79" s="859"/>
      <c r="BH79" s="859"/>
      <c r="BI79" s="859"/>
      <c r="BJ79" s="137"/>
      <c r="BK79" s="137"/>
      <c r="BL79" s="137"/>
      <c r="BM79" s="137"/>
      <c r="BN79" s="137"/>
      <c r="BO79" s="137"/>
      <c r="BP79" s="137"/>
      <c r="BQ79" s="137"/>
      <c r="BR79" s="137"/>
      <c r="BS79" s="137"/>
      <c r="BT79" s="137"/>
      <c r="BU79" s="137"/>
      <c r="BV79" s="137"/>
    </row>
    <row r="80" spans="1:74" x14ac:dyDescent="0.2">
      <c r="A80" s="62"/>
      <c r="C80" s="63"/>
      <c r="D80" s="63"/>
      <c r="E80" s="63"/>
      <c r="F80" s="63"/>
      <c r="G80" s="63"/>
      <c r="H80" s="63"/>
      <c r="I80" s="63"/>
      <c r="J80" s="63"/>
      <c r="K80" s="63"/>
      <c r="L80" s="63"/>
      <c r="M80" s="63"/>
      <c r="N80" s="63"/>
      <c r="O80" s="63"/>
      <c r="P80" s="63"/>
      <c r="Q80" s="63"/>
      <c r="R80" s="63"/>
      <c r="S80" s="63"/>
      <c r="T80" s="63"/>
      <c r="U80" s="63"/>
      <c r="V80" s="63"/>
      <c r="W80" s="63"/>
      <c r="X80" s="63"/>
      <c r="Y80" s="63"/>
      <c r="Z80" s="63"/>
      <c r="AA80" s="63"/>
      <c r="AB80" s="63"/>
      <c r="AC80" s="63"/>
      <c r="AD80" s="63"/>
      <c r="AE80" s="63"/>
      <c r="AF80" s="63"/>
      <c r="AG80" s="63"/>
      <c r="AH80" s="63"/>
      <c r="AI80" s="63"/>
      <c r="AJ80" s="63"/>
      <c r="AK80" s="63"/>
      <c r="AL80" s="63"/>
      <c r="AM80" s="63"/>
      <c r="AN80" s="63"/>
      <c r="AO80" s="63"/>
      <c r="AP80" s="63"/>
      <c r="AQ80" s="63"/>
      <c r="AR80" s="63"/>
      <c r="AS80" s="63"/>
      <c r="AT80" s="63"/>
      <c r="AU80" s="63"/>
      <c r="AV80" s="63"/>
      <c r="AW80" s="63"/>
      <c r="AX80" s="63"/>
      <c r="AY80" s="859"/>
      <c r="AZ80" s="137"/>
      <c r="BA80" s="137"/>
      <c r="BB80" s="137"/>
      <c r="BC80" s="137"/>
      <c r="BD80" s="703"/>
      <c r="BE80" s="703"/>
      <c r="BF80" s="703"/>
      <c r="BG80" s="859"/>
      <c r="BH80" s="859"/>
      <c r="BI80" s="859"/>
      <c r="BJ80" s="137"/>
      <c r="BK80" s="137"/>
      <c r="BL80" s="137"/>
      <c r="BM80" s="137"/>
      <c r="BN80" s="137"/>
      <c r="BO80" s="137"/>
      <c r="BP80" s="137"/>
      <c r="BQ80" s="137"/>
      <c r="BR80" s="137"/>
      <c r="BS80" s="137"/>
      <c r="BT80" s="137"/>
      <c r="BU80" s="137"/>
      <c r="BV80" s="137"/>
    </row>
    <row r="81" spans="1:74" x14ac:dyDescent="0.2">
      <c r="A81" s="62"/>
      <c r="C81" s="63"/>
      <c r="D81" s="63"/>
      <c r="E81" s="63"/>
      <c r="F81" s="63"/>
      <c r="G81" s="63"/>
      <c r="H81" s="63"/>
      <c r="I81" s="63"/>
      <c r="J81" s="63"/>
      <c r="K81" s="63"/>
      <c r="L81" s="63"/>
      <c r="M81" s="63"/>
      <c r="N81" s="63"/>
      <c r="O81" s="63"/>
      <c r="P81" s="63"/>
      <c r="Q81" s="63"/>
      <c r="R81" s="63"/>
      <c r="S81" s="63"/>
      <c r="T81" s="63"/>
      <c r="U81" s="63"/>
      <c r="V81" s="63"/>
      <c r="W81" s="63"/>
      <c r="X81" s="63"/>
      <c r="Y81" s="63"/>
      <c r="Z81" s="63"/>
      <c r="AA81" s="63"/>
      <c r="AB81" s="63"/>
      <c r="AC81" s="63"/>
      <c r="AD81" s="63"/>
      <c r="AE81" s="63"/>
      <c r="AF81" s="63"/>
      <c r="AG81" s="63"/>
      <c r="AH81" s="63"/>
      <c r="AI81" s="63"/>
      <c r="AJ81" s="63"/>
      <c r="AK81" s="63"/>
      <c r="AL81" s="63"/>
      <c r="AM81" s="63"/>
      <c r="AN81" s="63"/>
      <c r="AO81" s="63"/>
      <c r="AP81" s="63"/>
      <c r="AQ81" s="63"/>
      <c r="AR81" s="63"/>
      <c r="AS81" s="63"/>
      <c r="AT81" s="63"/>
      <c r="AU81" s="63"/>
      <c r="AV81" s="63"/>
      <c r="AW81" s="63"/>
      <c r="AX81" s="63"/>
      <c r="AY81" s="859"/>
      <c r="AZ81" s="137"/>
      <c r="BA81" s="137"/>
      <c r="BB81" s="137"/>
      <c r="BC81" s="137"/>
      <c r="BD81" s="703"/>
      <c r="BE81" s="703"/>
      <c r="BF81" s="703"/>
      <c r="BG81" s="859"/>
      <c r="BH81" s="859"/>
      <c r="BI81" s="859"/>
      <c r="BJ81" s="137"/>
      <c r="BK81" s="137"/>
      <c r="BL81" s="137"/>
      <c r="BM81" s="137"/>
      <c r="BN81" s="137"/>
      <c r="BO81" s="137"/>
      <c r="BP81" s="137"/>
      <c r="BQ81" s="137"/>
      <c r="BR81" s="137"/>
      <c r="BS81" s="137"/>
      <c r="BT81" s="137"/>
      <c r="BU81" s="137"/>
      <c r="BV81" s="137"/>
    </row>
    <row r="82" spans="1:74" x14ac:dyDescent="0.2">
      <c r="BK82" s="138"/>
      <c r="BL82" s="138"/>
      <c r="BM82" s="138"/>
      <c r="BN82" s="138"/>
      <c r="BO82" s="138"/>
      <c r="BP82" s="138"/>
      <c r="BQ82" s="138"/>
      <c r="BR82" s="138"/>
      <c r="BS82" s="138"/>
      <c r="BT82" s="138"/>
      <c r="BU82" s="138"/>
      <c r="BV82" s="138"/>
    </row>
    <row r="83" spans="1:74" x14ac:dyDescent="0.2">
      <c r="BK83" s="138"/>
      <c r="BL83" s="138"/>
      <c r="BM83" s="138"/>
      <c r="BN83" s="138"/>
      <c r="BO83" s="138"/>
      <c r="BP83" s="138"/>
      <c r="BQ83" s="138"/>
      <c r="BR83" s="138"/>
      <c r="BS83" s="138"/>
      <c r="BT83" s="138"/>
      <c r="BU83" s="138"/>
      <c r="BV83" s="138"/>
    </row>
    <row r="84" spans="1:74" x14ac:dyDescent="0.2">
      <c r="C84" s="64"/>
      <c r="D84" s="64"/>
      <c r="E84" s="64"/>
      <c r="F84" s="64"/>
      <c r="G84" s="64"/>
      <c r="H84" s="64"/>
      <c r="I84" s="64"/>
      <c r="J84" s="64"/>
      <c r="K84" s="64"/>
      <c r="L84" s="64"/>
      <c r="M84" s="64"/>
      <c r="N84" s="64"/>
      <c r="O84" s="64"/>
      <c r="P84" s="64"/>
      <c r="Q84" s="64"/>
      <c r="R84" s="64"/>
      <c r="S84" s="64"/>
      <c r="T84" s="64"/>
      <c r="U84" s="64"/>
      <c r="V84" s="64"/>
      <c r="W84" s="64"/>
      <c r="X84" s="64"/>
      <c r="Y84" s="64"/>
      <c r="Z84" s="64"/>
      <c r="AA84" s="64"/>
      <c r="AB84" s="64"/>
      <c r="AC84" s="64"/>
      <c r="AD84" s="64"/>
      <c r="AE84" s="64"/>
      <c r="AF84" s="64"/>
      <c r="AG84" s="64"/>
      <c r="AH84" s="64"/>
      <c r="AI84" s="64"/>
      <c r="AJ84" s="64"/>
      <c r="AK84" s="64"/>
      <c r="AL84" s="64"/>
      <c r="AM84" s="64"/>
      <c r="AN84" s="64"/>
      <c r="AO84" s="64"/>
      <c r="AP84" s="64"/>
      <c r="AQ84" s="64"/>
      <c r="AR84" s="64"/>
      <c r="AS84" s="64"/>
      <c r="AT84" s="64"/>
      <c r="AU84" s="64"/>
      <c r="AV84" s="64"/>
      <c r="AW84" s="64"/>
      <c r="AX84" s="64"/>
      <c r="AY84" s="860"/>
      <c r="AZ84" s="139"/>
      <c r="BA84" s="139"/>
      <c r="BB84" s="139"/>
      <c r="BC84" s="139"/>
      <c r="BD84" s="704"/>
      <c r="BE84" s="704"/>
      <c r="BF84" s="704"/>
      <c r="BG84" s="860"/>
      <c r="BH84" s="860"/>
      <c r="BI84" s="860"/>
      <c r="BJ84" s="139"/>
      <c r="BK84" s="139"/>
      <c r="BL84" s="139"/>
      <c r="BM84" s="139"/>
      <c r="BN84" s="139"/>
      <c r="BO84" s="139"/>
      <c r="BP84" s="139"/>
      <c r="BQ84" s="139"/>
      <c r="BR84" s="139"/>
      <c r="BS84" s="139"/>
      <c r="BT84" s="139"/>
      <c r="BU84" s="139"/>
      <c r="BV84" s="139"/>
    </row>
    <row r="85" spans="1:74" x14ac:dyDescent="0.2">
      <c r="BK85" s="138"/>
      <c r="BL85" s="138"/>
      <c r="BM85" s="138"/>
      <c r="BN85" s="138"/>
      <c r="BO85" s="138"/>
      <c r="BP85" s="138"/>
      <c r="BQ85" s="138"/>
      <c r="BR85" s="138"/>
      <c r="BS85" s="138"/>
      <c r="BT85" s="138"/>
      <c r="BU85" s="138"/>
      <c r="BV85" s="138"/>
    </row>
    <row r="86" spans="1:74" x14ac:dyDescent="0.2">
      <c r="BK86" s="138"/>
      <c r="BL86" s="138"/>
      <c r="BM86" s="138"/>
      <c r="BN86" s="138"/>
      <c r="BO86" s="138"/>
      <c r="BP86" s="138"/>
      <c r="BQ86" s="138"/>
      <c r="BR86" s="138"/>
      <c r="BS86" s="138"/>
      <c r="BT86" s="138"/>
      <c r="BU86" s="138"/>
      <c r="BV86" s="138"/>
    </row>
    <row r="87" spans="1:74" x14ac:dyDescent="0.2">
      <c r="BK87" s="138"/>
      <c r="BL87" s="138"/>
      <c r="BM87" s="138"/>
      <c r="BN87" s="138"/>
      <c r="BO87" s="138"/>
      <c r="BP87" s="138"/>
      <c r="BQ87" s="138"/>
      <c r="BR87" s="138"/>
      <c r="BS87" s="138"/>
      <c r="BT87" s="138"/>
      <c r="BU87" s="138"/>
      <c r="BV87" s="138"/>
    </row>
    <row r="88" spans="1:74" x14ac:dyDescent="0.2">
      <c r="BK88" s="138"/>
      <c r="BL88" s="138"/>
      <c r="BM88" s="138"/>
      <c r="BN88" s="138"/>
      <c r="BO88" s="138"/>
      <c r="BP88" s="138"/>
      <c r="BQ88" s="138"/>
      <c r="BR88" s="138"/>
      <c r="BS88" s="138"/>
      <c r="BT88" s="138"/>
      <c r="BU88" s="138"/>
      <c r="BV88" s="138"/>
    </row>
    <row r="89" spans="1:74" x14ac:dyDescent="0.2">
      <c r="BK89" s="138"/>
      <c r="BL89" s="138"/>
      <c r="BM89" s="138"/>
      <c r="BN89" s="138"/>
      <c r="BO89" s="138"/>
      <c r="BP89" s="138"/>
      <c r="BQ89" s="138"/>
      <c r="BR89" s="138"/>
      <c r="BS89" s="138"/>
      <c r="BT89" s="138"/>
      <c r="BU89" s="138"/>
      <c r="BV89" s="138"/>
    </row>
    <row r="90" spans="1:74" x14ac:dyDescent="0.2">
      <c r="BK90" s="138"/>
      <c r="BL90" s="138"/>
      <c r="BM90" s="138"/>
      <c r="BN90" s="138"/>
      <c r="BO90" s="138"/>
      <c r="BP90" s="138"/>
      <c r="BQ90" s="138"/>
      <c r="BR90" s="138"/>
      <c r="BS90" s="138"/>
      <c r="BT90" s="138"/>
      <c r="BU90" s="138"/>
      <c r="BV90" s="138"/>
    </row>
    <row r="91" spans="1:74" x14ac:dyDescent="0.2">
      <c r="BK91" s="138"/>
      <c r="BL91" s="138"/>
      <c r="BM91" s="138"/>
      <c r="BN91" s="138"/>
      <c r="BO91" s="138"/>
      <c r="BP91" s="138"/>
      <c r="BQ91" s="138"/>
      <c r="BR91" s="138"/>
      <c r="BS91" s="138"/>
      <c r="BT91" s="138"/>
      <c r="BU91" s="138"/>
      <c r="BV91" s="138"/>
    </row>
    <row r="92" spans="1:74" x14ac:dyDescent="0.2">
      <c r="BK92" s="138"/>
      <c r="BL92" s="138"/>
      <c r="BM92" s="138"/>
      <c r="BN92" s="138"/>
      <c r="BO92" s="138"/>
      <c r="BP92" s="138"/>
      <c r="BQ92" s="138"/>
      <c r="BR92" s="138"/>
      <c r="BS92" s="138"/>
      <c r="BT92" s="138"/>
      <c r="BU92" s="138"/>
      <c r="BV92" s="138"/>
    </row>
    <row r="93" spans="1:74" x14ac:dyDescent="0.2">
      <c r="BK93" s="138"/>
      <c r="BL93" s="138"/>
      <c r="BM93" s="138"/>
      <c r="BN93" s="138"/>
      <c r="BO93" s="138"/>
      <c r="BP93" s="138"/>
      <c r="BQ93" s="138"/>
      <c r="BR93" s="138"/>
      <c r="BS93" s="138"/>
      <c r="BT93" s="138"/>
      <c r="BU93" s="138"/>
      <c r="BV93" s="138"/>
    </row>
    <row r="94" spans="1:74" x14ac:dyDescent="0.2">
      <c r="C94" s="65"/>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c r="AQ94" s="65"/>
      <c r="AR94" s="65"/>
      <c r="AS94" s="65"/>
      <c r="AT94" s="65"/>
      <c r="AU94" s="65"/>
      <c r="AV94" s="65"/>
      <c r="AW94" s="65"/>
      <c r="AX94" s="65"/>
      <c r="AY94" s="861"/>
      <c r="AZ94" s="140"/>
      <c r="BA94" s="140"/>
      <c r="BB94" s="140"/>
      <c r="BC94" s="140"/>
      <c r="BD94" s="705"/>
      <c r="BE94" s="705"/>
      <c r="BF94" s="705"/>
      <c r="BG94" s="861"/>
      <c r="BH94" s="861"/>
      <c r="BI94" s="861"/>
      <c r="BJ94" s="140"/>
      <c r="BK94" s="140"/>
      <c r="BL94" s="140"/>
      <c r="BM94" s="140"/>
      <c r="BN94" s="140"/>
      <c r="BO94" s="140"/>
      <c r="BP94" s="140"/>
      <c r="BQ94" s="140"/>
      <c r="BR94" s="140"/>
      <c r="BS94" s="140"/>
      <c r="BT94" s="140"/>
      <c r="BU94" s="140"/>
      <c r="BV94" s="140"/>
    </row>
    <row r="95" spans="1:74" x14ac:dyDescent="0.2">
      <c r="C95" s="65"/>
      <c r="D95" s="65"/>
      <c r="E95" s="65"/>
      <c r="F95" s="65"/>
      <c r="G95" s="65"/>
      <c r="H95" s="65"/>
      <c r="I95" s="65"/>
      <c r="J95" s="65"/>
      <c r="K95" s="65"/>
      <c r="L95" s="65"/>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c r="AQ95" s="65"/>
      <c r="AR95" s="65"/>
      <c r="AS95" s="65"/>
      <c r="AT95" s="65"/>
      <c r="AU95" s="65"/>
      <c r="AV95" s="65"/>
      <c r="AW95" s="65"/>
      <c r="AX95" s="65"/>
      <c r="AY95" s="861"/>
      <c r="AZ95" s="140"/>
      <c r="BA95" s="140"/>
      <c r="BB95" s="140"/>
      <c r="BC95" s="140"/>
      <c r="BD95" s="705"/>
      <c r="BE95" s="705"/>
      <c r="BF95" s="705"/>
      <c r="BG95" s="861"/>
      <c r="BH95" s="861"/>
      <c r="BI95" s="861"/>
      <c r="BJ95" s="140"/>
      <c r="BK95" s="140"/>
      <c r="BL95" s="140"/>
      <c r="BM95" s="140"/>
      <c r="BN95" s="140"/>
      <c r="BO95" s="140"/>
      <c r="BP95" s="140"/>
      <c r="BQ95" s="140"/>
      <c r="BR95" s="140"/>
      <c r="BS95" s="140"/>
      <c r="BT95" s="140"/>
      <c r="BU95" s="140"/>
      <c r="BV95" s="140"/>
    </row>
    <row r="96" spans="1:74" x14ac:dyDescent="0.2">
      <c r="C96" s="65"/>
      <c r="D96" s="65"/>
      <c r="E96" s="65"/>
      <c r="F96" s="65"/>
      <c r="G96" s="65"/>
      <c r="H96" s="65"/>
      <c r="I96" s="65"/>
      <c r="J96" s="65"/>
      <c r="K96" s="65"/>
      <c r="L96" s="65"/>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c r="AQ96" s="65"/>
      <c r="AR96" s="65"/>
      <c r="AS96" s="65"/>
      <c r="AT96" s="65"/>
      <c r="AU96" s="65"/>
      <c r="AV96" s="65"/>
      <c r="AW96" s="65"/>
      <c r="AX96" s="65"/>
      <c r="AY96" s="861"/>
      <c r="AZ96" s="140"/>
      <c r="BA96" s="140"/>
      <c r="BB96" s="140"/>
      <c r="BC96" s="140"/>
      <c r="BD96" s="705"/>
      <c r="BE96" s="705"/>
      <c r="BF96" s="705"/>
      <c r="BG96" s="861"/>
      <c r="BH96" s="861"/>
      <c r="BI96" s="861"/>
      <c r="BJ96" s="140"/>
      <c r="BK96" s="140"/>
      <c r="BL96" s="140"/>
      <c r="BM96" s="140"/>
      <c r="BN96" s="140"/>
      <c r="BO96" s="140"/>
      <c r="BP96" s="140"/>
      <c r="BQ96" s="140"/>
      <c r="BR96" s="140"/>
      <c r="BS96" s="140"/>
      <c r="BT96" s="140"/>
      <c r="BU96" s="140"/>
      <c r="BV96" s="140"/>
    </row>
    <row r="97" spans="3:74" x14ac:dyDescent="0.2">
      <c r="C97" s="65"/>
      <c r="D97" s="65"/>
      <c r="E97" s="65"/>
      <c r="F97" s="65"/>
      <c r="G97" s="65"/>
      <c r="H97" s="65"/>
      <c r="I97" s="65"/>
      <c r="J97" s="65"/>
      <c r="K97" s="65"/>
      <c r="L97" s="65"/>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c r="AQ97" s="65"/>
      <c r="AR97" s="65"/>
      <c r="AS97" s="65"/>
      <c r="AT97" s="65"/>
      <c r="AU97" s="65"/>
      <c r="AV97" s="65"/>
      <c r="AW97" s="65"/>
      <c r="AX97" s="65"/>
      <c r="AY97" s="861"/>
      <c r="AZ97" s="140"/>
      <c r="BA97" s="140"/>
      <c r="BB97" s="140"/>
      <c r="BC97" s="140"/>
      <c r="BD97" s="705"/>
      <c r="BE97" s="705"/>
      <c r="BF97" s="705"/>
      <c r="BG97" s="861"/>
      <c r="BH97" s="861"/>
      <c r="BI97" s="861"/>
      <c r="BJ97" s="140"/>
      <c r="BK97" s="140"/>
      <c r="BL97" s="140"/>
      <c r="BM97" s="140"/>
      <c r="BN97" s="140"/>
      <c r="BO97" s="140"/>
      <c r="BP97" s="140"/>
      <c r="BQ97" s="140"/>
      <c r="BR97" s="140"/>
      <c r="BS97" s="140"/>
      <c r="BT97" s="140"/>
      <c r="BU97" s="140"/>
      <c r="BV97" s="140"/>
    </row>
    <row r="98" spans="3:74" x14ac:dyDescent="0.2">
      <c r="C98" s="65"/>
      <c r="D98" s="65"/>
      <c r="E98" s="65"/>
      <c r="F98" s="65"/>
      <c r="G98" s="65"/>
      <c r="H98" s="65"/>
      <c r="I98" s="65"/>
      <c r="J98" s="65"/>
      <c r="K98" s="65"/>
      <c r="L98" s="65"/>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65"/>
      <c r="AR98" s="65"/>
      <c r="AS98" s="65"/>
      <c r="AT98" s="65"/>
      <c r="AU98" s="65"/>
      <c r="AV98" s="65"/>
      <c r="AW98" s="65"/>
      <c r="AX98" s="65"/>
      <c r="AY98" s="861"/>
      <c r="AZ98" s="140"/>
      <c r="BA98" s="140"/>
      <c r="BB98" s="140"/>
      <c r="BC98" s="140"/>
      <c r="BD98" s="705"/>
      <c r="BE98" s="705"/>
      <c r="BF98" s="705"/>
      <c r="BG98" s="861"/>
      <c r="BH98" s="861"/>
      <c r="BI98" s="861"/>
      <c r="BJ98" s="140"/>
      <c r="BK98" s="140"/>
      <c r="BL98" s="140"/>
      <c r="BM98" s="140"/>
      <c r="BN98" s="140"/>
      <c r="BO98" s="140"/>
      <c r="BP98" s="140"/>
      <c r="BQ98" s="140"/>
      <c r="BR98" s="140"/>
      <c r="BS98" s="140"/>
      <c r="BT98" s="140"/>
      <c r="BU98" s="140"/>
      <c r="BV98" s="140"/>
    </row>
    <row r="99" spans="3:74" x14ac:dyDescent="0.2">
      <c r="C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c r="AQ99" s="65"/>
      <c r="AR99" s="65"/>
      <c r="AS99" s="65"/>
      <c r="AT99" s="65"/>
      <c r="AU99" s="65"/>
      <c r="AV99" s="65"/>
      <c r="AW99" s="65"/>
      <c r="AX99" s="65"/>
      <c r="AY99" s="861"/>
      <c r="AZ99" s="140"/>
      <c r="BA99" s="140"/>
      <c r="BB99" s="140"/>
      <c r="BC99" s="140"/>
      <c r="BD99" s="705"/>
      <c r="BE99" s="705"/>
      <c r="BF99" s="705"/>
      <c r="BG99" s="861"/>
      <c r="BH99" s="861"/>
      <c r="BI99" s="861"/>
      <c r="BJ99" s="140"/>
      <c r="BK99" s="140"/>
      <c r="BL99" s="140"/>
      <c r="BM99" s="140"/>
      <c r="BN99" s="140"/>
      <c r="BO99" s="140"/>
      <c r="BP99" s="140"/>
      <c r="BQ99" s="140"/>
      <c r="BR99" s="140"/>
      <c r="BS99" s="140"/>
      <c r="BT99" s="140"/>
      <c r="BU99" s="140"/>
      <c r="BV99" s="140"/>
    </row>
    <row r="100" spans="3:74" x14ac:dyDescent="0.2">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c r="AQ100" s="65"/>
      <c r="AR100" s="65"/>
      <c r="AS100" s="65"/>
      <c r="AT100" s="65"/>
      <c r="AU100" s="65"/>
      <c r="AV100" s="65"/>
      <c r="AW100" s="65"/>
      <c r="AX100" s="65"/>
      <c r="AY100" s="861"/>
      <c r="AZ100" s="140"/>
      <c r="BA100" s="140"/>
      <c r="BB100" s="140"/>
      <c r="BC100" s="140"/>
      <c r="BD100" s="705"/>
      <c r="BE100" s="705"/>
      <c r="BF100" s="705"/>
      <c r="BG100" s="861"/>
      <c r="BH100" s="861"/>
      <c r="BI100" s="861"/>
      <c r="BJ100" s="140"/>
      <c r="BK100" s="140"/>
      <c r="BL100" s="140"/>
      <c r="BM100" s="140"/>
      <c r="BN100" s="140"/>
      <c r="BO100" s="140"/>
      <c r="BP100" s="140"/>
      <c r="BQ100" s="140"/>
      <c r="BR100" s="140"/>
      <c r="BS100" s="140"/>
      <c r="BT100" s="140"/>
      <c r="BU100" s="140"/>
      <c r="BV100" s="140"/>
    </row>
    <row r="101" spans="3:74" x14ac:dyDescent="0.2">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c r="AQ101" s="65"/>
      <c r="AR101" s="65"/>
      <c r="AS101" s="65"/>
      <c r="AT101" s="65"/>
      <c r="AU101" s="65"/>
      <c r="AV101" s="65"/>
      <c r="AW101" s="65"/>
      <c r="AX101" s="65"/>
      <c r="AY101" s="861"/>
      <c r="AZ101" s="140"/>
      <c r="BA101" s="140"/>
      <c r="BB101" s="140"/>
      <c r="BC101" s="140"/>
      <c r="BD101" s="705"/>
      <c r="BE101" s="705"/>
      <c r="BF101" s="705"/>
      <c r="BG101" s="861"/>
      <c r="BH101" s="861"/>
      <c r="BI101" s="861"/>
      <c r="BJ101" s="140"/>
      <c r="BK101" s="140"/>
      <c r="BL101" s="140"/>
      <c r="BM101" s="140"/>
      <c r="BN101" s="140"/>
      <c r="BO101" s="140"/>
      <c r="BP101" s="140"/>
      <c r="BQ101" s="140"/>
      <c r="BR101" s="140"/>
      <c r="BS101" s="140"/>
      <c r="BT101" s="140"/>
      <c r="BU101" s="140"/>
      <c r="BV101" s="140"/>
    </row>
    <row r="102" spans="3:74" x14ac:dyDescent="0.2">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c r="AQ102" s="65"/>
      <c r="AR102" s="65"/>
      <c r="AS102" s="65"/>
      <c r="AT102" s="65"/>
      <c r="AU102" s="65"/>
      <c r="AV102" s="65"/>
      <c r="AW102" s="65"/>
      <c r="AX102" s="65"/>
      <c r="AY102" s="861"/>
      <c r="AZ102" s="140"/>
      <c r="BA102" s="140"/>
      <c r="BB102" s="140"/>
      <c r="BC102" s="140"/>
      <c r="BD102" s="705"/>
      <c r="BE102" s="705"/>
      <c r="BF102" s="705"/>
      <c r="BG102" s="861"/>
      <c r="BH102" s="861"/>
      <c r="BI102" s="861"/>
      <c r="BJ102" s="140"/>
      <c r="BK102" s="140"/>
      <c r="BL102" s="140"/>
      <c r="BM102" s="140"/>
      <c r="BN102" s="140"/>
      <c r="BO102" s="140"/>
      <c r="BP102" s="140"/>
      <c r="BQ102" s="140"/>
      <c r="BR102" s="140"/>
      <c r="BS102" s="140"/>
      <c r="BT102" s="140"/>
      <c r="BU102" s="140"/>
      <c r="BV102" s="140"/>
    </row>
    <row r="103" spans="3:74" x14ac:dyDescent="0.2">
      <c r="BK103" s="138"/>
      <c r="BL103" s="138"/>
      <c r="BM103" s="138"/>
      <c r="BN103" s="138"/>
      <c r="BO103" s="138"/>
      <c r="BP103" s="138"/>
      <c r="BQ103" s="138"/>
      <c r="BR103" s="138"/>
      <c r="BS103" s="138"/>
      <c r="BT103" s="138"/>
      <c r="BU103" s="138"/>
      <c r="BV103" s="138"/>
    </row>
    <row r="104" spans="3:74" x14ac:dyDescent="0.2">
      <c r="C104" s="66"/>
      <c r="D104" s="66"/>
      <c r="E104" s="66"/>
      <c r="F104" s="66"/>
      <c r="G104" s="66"/>
      <c r="H104" s="66"/>
      <c r="I104" s="66"/>
      <c r="J104" s="66"/>
      <c r="K104" s="66"/>
      <c r="L104" s="66"/>
      <c r="M104" s="66"/>
      <c r="N104" s="66"/>
      <c r="O104" s="66"/>
      <c r="P104" s="66"/>
      <c r="Q104" s="66"/>
      <c r="R104" s="66"/>
      <c r="S104" s="66"/>
      <c r="T104" s="66"/>
      <c r="U104" s="66"/>
      <c r="V104" s="66"/>
      <c r="W104" s="66"/>
      <c r="X104" s="66"/>
      <c r="Y104" s="66"/>
      <c r="Z104" s="66"/>
      <c r="AA104" s="66"/>
      <c r="AB104" s="66"/>
      <c r="AC104" s="66"/>
      <c r="AD104" s="66"/>
      <c r="AE104" s="66"/>
      <c r="AF104" s="66"/>
      <c r="AG104" s="66"/>
      <c r="AH104" s="66"/>
      <c r="AI104" s="66"/>
      <c r="AJ104" s="66"/>
      <c r="AK104" s="66"/>
      <c r="AL104" s="66"/>
      <c r="AM104" s="66"/>
      <c r="AN104" s="66"/>
      <c r="AO104" s="66"/>
      <c r="AP104" s="66"/>
      <c r="AQ104" s="66"/>
      <c r="AR104" s="66"/>
      <c r="AS104" s="66"/>
      <c r="AT104" s="66"/>
      <c r="AU104" s="66"/>
      <c r="AV104" s="66"/>
      <c r="AW104" s="66"/>
      <c r="AX104" s="66"/>
      <c r="AY104" s="862"/>
      <c r="AZ104" s="141"/>
      <c r="BA104" s="141"/>
      <c r="BB104" s="141"/>
      <c r="BC104" s="141"/>
      <c r="BD104" s="706"/>
      <c r="BE104" s="706"/>
      <c r="BF104" s="706"/>
      <c r="BG104" s="862"/>
      <c r="BH104" s="862"/>
      <c r="BI104" s="862"/>
      <c r="BJ104" s="141"/>
      <c r="BK104" s="141"/>
      <c r="BL104" s="141"/>
      <c r="BM104" s="141"/>
      <c r="BN104" s="141"/>
      <c r="BO104" s="141"/>
      <c r="BP104" s="141"/>
      <c r="BQ104" s="141"/>
      <c r="BR104" s="141"/>
      <c r="BS104" s="141"/>
      <c r="BT104" s="141"/>
      <c r="BU104" s="141"/>
      <c r="BV104" s="141"/>
    </row>
    <row r="105" spans="3:74" x14ac:dyDescent="0.2">
      <c r="BK105" s="138"/>
      <c r="BL105" s="138"/>
      <c r="BM105" s="138"/>
      <c r="BN105" s="138"/>
      <c r="BO105" s="138"/>
      <c r="BP105" s="138"/>
      <c r="BQ105" s="138"/>
      <c r="BR105" s="138"/>
      <c r="BS105" s="138"/>
      <c r="BT105" s="138"/>
      <c r="BU105" s="138"/>
      <c r="BV105" s="138"/>
    </row>
    <row r="106" spans="3:74" x14ac:dyDescent="0.2">
      <c r="BK106" s="138"/>
      <c r="BL106" s="138"/>
      <c r="BM106" s="138"/>
      <c r="BN106" s="138"/>
      <c r="BO106" s="138"/>
      <c r="BP106" s="138"/>
      <c r="BQ106" s="138"/>
      <c r="BR106" s="138"/>
      <c r="BS106" s="138"/>
      <c r="BT106" s="138"/>
      <c r="BU106" s="138"/>
      <c r="BV106" s="138"/>
    </row>
    <row r="107" spans="3:74" x14ac:dyDescent="0.2">
      <c r="BK107" s="138"/>
      <c r="BL107" s="138"/>
      <c r="BM107" s="138"/>
      <c r="BN107" s="138"/>
      <c r="BO107" s="138"/>
      <c r="BP107" s="138"/>
      <c r="BQ107" s="138"/>
      <c r="BR107" s="138"/>
      <c r="BS107" s="138"/>
      <c r="BT107" s="138"/>
      <c r="BU107" s="138"/>
      <c r="BV107" s="138"/>
    </row>
    <row r="108" spans="3:74" x14ac:dyDescent="0.2">
      <c r="BK108" s="138"/>
      <c r="BL108" s="138"/>
      <c r="BM108" s="138"/>
      <c r="BN108" s="138"/>
      <c r="BO108" s="138"/>
      <c r="BP108" s="138"/>
      <c r="BQ108" s="138"/>
      <c r="BR108" s="138"/>
      <c r="BS108" s="138"/>
      <c r="BT108" s="138"/>
      <c r="BU108" s="138"/>
      <c r="BV108" s="138"/>
    </row>
    <row r="109" spans="3:74" x14ac:dyDescent="0.2">
      <c r="BK109" s="138"/>
      <c r="BL109" s="138"/>
      <c r="BM109" s="138"/>
      <c r="BN109" s="138"/>
      <c r="BO109" s="138"/>
      <c r="BP109" s="138"/>
      <c r="BQ109" s="138"/>
      <c r="BR109" s="138"/>
      <c r="BS109" s="138"/>
      <c r="BT109" s="138"/>
      <c r="BU109" s="138"/>
      <c r="BV109" s="138"/>
    </row>
    <row r="110" spans="3:74" x14ac:dyDescent="0.2">
      <c r="BK110" s="138"/>
      <c r="BL110" s="138"/>
      <c r="BM110" s="138"/>
      <c r="BN110" s="138"/>
      <c r="BO110" s="138"/>
      <c r="BP110" s="138"/>
      <c r="BQ110" s="138"/>
      <c r="BR110" s="138"/>
      <c r="BS110" s="138"/>
      <c r="BT110" s="138"/>
      <c r="BU110" s="138"/>
      <c r="BV110" s="138"/>
    </row>
    <row r="111" spans="3:74" x14ac:dyDescent="0.2">
      <c r="BK111" s="138"/>
      <c r="BL111" s="138"/>
      <c r="BM111" s="138"/>
      <c r="BN111" s="138"/>
      <c r="BO111" s="138"/>
      <c r="BP111" s="138"/>
      <c r="BQ111" s="138"/>
      <c r="BR111" s="138"/>
      <c r="BS111" s="138"/>
      <c r="BT111" s="138"/>
      <c r="BU111" s="138"/>
      <c r="BV111" s="138"/>
    </row>
    <row r="112" spans="3:74" x14ac:dyDescent="0.2">
      <c r="BK112" s="138"/>
      <c r="BL112" s="138"/>
      <c r="BM112" s="138"/>
      <c r="BN112" s="138"/>
      <c r="BO112" s="138"/>
      <c r="BP112" s="138"/>
      <c r="BQ112" s="138"/>
      <c r="BR112" s="138"/>
      <c r="BS112" s="138"/>
      <c r="BT112" s="138"/>
      <c r="BU112" s="138"/>
      <c r="BV112" s="138"/>
    </row>
    <row r="113" spans="63:74" x14ac:dyDescent="0.2">
      <c r="BK113" s="138"/>
      <c r="BL113" s="138"/>
      <c r="BM113" s="138"/>
      <c r="BN113" s="138"/>
      <c r="BO113" s="138"/>
      <c r="BP113" s="138"/>
      <c r="BQ113" s="138"/>
      <c r="BR113" s="138"/>
      <c r="BS113" s="138"/>
      <c r="BT113" s="138"/>
      <c r="BU113" s="138"/>
      <c r="BV113" s="138"/>
    </row>
    <row r="114" spans="63:74" x14ac:dyDescent="0.2">
      <c r="BK114" s="138"/>
      <c r="BL114" s="138"/>
      <c r="BM114" s="138"/>
      <c r="BN114" s="138"/>
      <c r="BO114" s="138"/>
      <c r="BP114" s="138"/>
      <c r="BQ114" s="138"/>
      <c r="BR114" s="138"/>
      <c r="BS114" s="138"/>
      <c r="BT114" s="138"/>
      <c r="BU114" s="138"/>
      <c r="BV114" s="138"/>
    </row>
    <row r="115" spans="63:74" x14ac:dyDescent="0.2">
      <c r="BK115" s="138"/>
      <c r="BL115" s="138"/>
      <c r="BM115" s="138"/>
      <c r="BN115" s="138"/>
      <c r="BO115" s="138"/>
      <c r="BP115" s="138"/>
      <c r="BQ115" s="138"/>
      <c r="BR115" s="138"/>
      <c r="BS115" s="138"/>
      <c r="BT115" s="138"/>
      <c r="BU115" s="138"/>
      <c r="BV115" s="138"/>
    </row>
    <row r="116" spans="63:74" x14ac:dyDescent="0.2">
      <c r="BK116" s="138"/>
      <c r="BL116" s="138"/>
      <c r="BM116" s="138"/>
      <c r="BN116" s="138"/>
      <c r="BO116" s="138"/>
      <c r="BP116" s="138"/>
      <c r="BQ116" s="138"/>
      <c r="BR116" s="138"/>
      <c r="BS116" s="138"/>
      <c r="BT116" s="138"/>
      <c r="BU116" s="138"/>
      <c r="BV116" s="138"/>
    </row>
    <row r="117" spans="63:74" x14ac:dyDescent="0.2">
      <c r="BK117" s="138"/>
      <c r="BL117" s="138"/>
      <c r="BM117" s="138"/>
      <c r="BN117" s="138"/>
      <c r="BO117" s="138"/>
      <c r="BP117" s="138"/>
      <c r="BQ117" s="138"/>
      <c r="BR117" s="138"/>
      <c r="BS117" s="138"/>
      <c r="BT117" s="138"/>
      <c r="BU117" s="138"/>
      <c r="BV117" s="138"/>
    </row>
    <row r="118" spans="63:74" x14ac:dyDescent="0.2">
      <c r="BK118" s="138"/>
      <c r="BL118" s="138"/>
      <c r="BM118" s="138"/>
      <c r="BN118" s="138"/>
      <c r="BO118" s="138"/>
      <c r="BP118" s="138"/>
      <c r="BQ118" s="138"/>
      <c r="BR118" s="138"/>
      <c r="BS118" s="138"/>
      <c r="BT118" s="138"/>
      <c r="BU118" s="138"/>
      <c r="BV118" s="138"/>
    </row>
    <row r="119" spans="63:74" x14ac:dyDescent="0.2">
      <c r="BK119" s="138"/>
      <c r="BL119" s="138"/>
      <c r="BM119" s="138"/>
      <c r="BN119" s="138"/>
      <c r="BO119" s="138"/>
      <c r="BP119" s="138"/>
      <c r="BQ119" s="138"/>
      <c r="BR119" s="138"/>
      <c r="BS119" s="138"/>
      <c r="BT119" s="138"/>
      <c r="BU119" s="138"/>
      <c r="BV119" s="138"/>
    </row>
    <row r="120" spans="63:74" x14ac:dyDescent="0.2">
      <c r="BK120" s="138"/>
      <c r="BL120" s="138"/>
      <c r="BM120" s="138"/>
      <c r="BN120" s="138"/>
      <c r="BO120" s="138"/>
      <c r="BP120" s="138"/>
      <c r="BQ120" s="138"/>
      <c r="BR120" s="138"/>
      <c r="BS120" s="138"/>
      <c r="BT120" s="138"/>
      <c r="BU120" s="138"/>
      <c r="BV120" s="138"/>
    </row>
    <row r="121" spans="63:74" x14ac:dyDescent="0.2">
      <c r="BK121" s="138"/>
      <c r="BL121" s="138"/>
      <c r="BM121" s="138"/>
      <c r="BN121" s="138"/>
      <c r="BO121" s="138"/>
      <c r="BP121" s="138"/>
      <c r="BQ121" s="138"/>
      <c r="BR121" s="138"/>
      <c r="BS121" s="138"/>
      <c r="BT121" s="138"/>
      <c r="BU121" s="138"/>
      <c r="BV121" s="138"/>
    </row>
    <row r="122" spans="63:74" x14ac:dyDescent="0.2">
      <c r="BK122" s="138"/>
      <c r="BL122" s="138"/>
      <c r="BM122" s="138"/>
      <c r="BN122" s="138"/>
      <c r="BO122" s="138"/>
      <c r="BP122" s="138"/>
      <c r="BQ122" s="138"/>
      <c r="BR122" s="138"/>
      <c r="BS122" s="138"/>
      <c r="BT122" s="138"/>
      <c r="BU122" s="138"/>
      <c r="BV122" s="138"/>
    </row>
    <row r="123" spans="63:74" x14ac:dyDescent="0.2">
      <c r="BK123" s="138"/>
      <c r="BL123" s="138"/>
      <c r="BM123" s="138"/>
      <c r="BN123" s="138"/>
      <c r="BO123" s="138"/>
      <c r="BP123" s="138"/>
      <c r="BQ123" s="138"/>
      <c r="BR123" s="138"/>
      <c r="BS123" s="138"/>
      <c r="BT123" s="138"/>
      <c r="BU123" s="138"/>
      <c r="BV123" s="138"/>
    </row>
    <row r="124" spans="63:74" x14ac:dyDescent="0.2">
      <c r="BK124" s="138"/>
      <c r="BL124" s="138"/>
      <c r="BM124" s="138"/>
      <c r="BN124" s="138"/>
      <c r="BO124" s="138"/>
      <c r="BP124" s="138"/>
      <c r="BQ124" s="138"/>
      <c r="BR124" s="138"/>
      <c r="BS124" s="138"/>
      <c r="BT124" s="138"/>
      <c r="BU124" s="138"/>
      <c r="BV124" s="138"/>
    </row>
    <row r="125" spans="63:74" x14ac:dyDescent="0.2">
      <c r="BK125" s="138"/>
      <c r="BL125" s="138"/>
      <c r="BM125" s="138"/>
      <c r="BN125" s="138"/>
      <c r="BO125" s="138"/>
      <c r="BP125" s="138"/>
      <c r="BQ125" s="138"/>
      <c r="BR125" s="138"/>
      <c r="BS125" s="138"/>
      <c r="BT125" s="138"/>
      <c r="BU125" s="138"/>
      <c r="BV125" s="138"/>
    </row>
    <row r="126" spans="63:74" x14ac:dyDescent="0.2">
      <c r="BK126" s="138"/>
      <c r="BL126" s="138"/>
      <c r="BM126" s="138"/>
      <c r="BN126" s="138"/>
      <c r="BO126" s="138"/>
      <c r="BP126" s="138"/>
      <c r="BQ126" s="138"/>
      <c r="BR126" s="138"/>
      <c r="BS126" s="138"/>
      <c r="BT126" s="138"/>
      <c r="BU126" s="138"/>
      <c r="BV126" s="138"/>
    </row>
    <row r="127" spans="63:74" x14ac:dyDescent="0.2">
      <c r="BK127" s="138"/>
      <c r="BL127" s="138"/>
      <c r="BM127" s="138"/>
      <c r="BN127" s="138"/>
      <c r="BO127" s="138"/>
      <c r="BP127" s="138"/>
      <c r="BQ127" s="138"/>
      <c r="BR127" s="138"/>
      <c r="BS127" s="138"/>
      <c r="BT127" s="138"/>
      <c r="BU127" s="138"/>
      <c r="BV127" s="138"/>
    </row>
    <row r="128" spans="63:74" x14ac:dyDescent="0.2">
      <c r="BK128" s="138"/>
      <c r="BL128" s="138"/>
      <c r="BM128" s="138"/>
      <c r="BN128" s="138"/>
      <c r="BO128" s="138"/>
      <c r="BP128" s="138"/>
      <c r="BQ128" s="138"/>
      <c r="BR128" s="138"/>
      <c r="BS128" s="138"/>
      <c r="BT128" s="138"/>
      <c r="BU128" s="138"/>
      <c r="BV128" s="138"/>
    </row>
    <row r="129" spans="63:74" x14ac:dyDescent="0.2">
      <c r="BK129" s="138"/>
      <c r="BL129" s="138"/>
      <c r="BM129" s="138"/>
      <c r="BN129" s="138"/>
      <c r="BO129" s="138"/>
      <c r="BP129" s="138"/>
      <c r="BQ129" s="138"/>
      <c r="BR129" s="138"/>
      <c r="BS129" s="138"/>
      <c r="BT129" s="138"/>
      <c r="BU129" s="138"/>
      <c r="BV129" s="138"/>
    </row>
    <row r="130" spans="63:74" x14ac:dyDescent="0.2">
      <c r="BK130" s="138"/>
      <c r="BL130" s="138"/>
      <c r="BM130" s="138"/>
      <c r="BN130" s="138"/>
      <c r="BO130" s="138"/>
      <c r="BP130" s="138"/>
      <c r="BQ130" s="138"/>
      <c r="BR130" s="138"/>
      <c r="BS130" s="138"/>
      <c r="BT130" s="138"/>
      <c r="BU130" s="138"/>
      <c r="BV130" s="138"/>
    </row>
    <row r="131" spans="63:74" x14ac:dyDescent="0.2">
      <c r="BK131" s="138"/>
      <c r="BL131" s="138"/>
      <c r="BM131" s="138"/>
      <c r="BN131" s="138"/>
      <c r="BO131" s="138"/>
      <c r="BP131" s="138"/>
      <c r="BQ131" s="138"/>
      <c r="BR131" s="138"/>
      <c r="BS131" s="138"/>
      <c r="BT131" s="138"/>
      <c r="BU131" s="138"/>
      <c r="BV131" s="138"/>
    </row>
    <row r="132" spans="63:74" x14ac:dyDescent="0.2">
      <c r="BK132" s="138"/>
      <c r="BL132" s="138"/>
      <c r="BM132" s="138"/>
      <c r="BN132" s="138"/>
      <c r="BO132" s="138"/>
      <c r="BP132" s="138"/>
      <c r="BQ132" s="138"/>
      <c r="BR132" s="138"/>
      <c r="BS132" s="138"/>
      <c r="BT132" s="138"/>
      <c r="BU132" s="138"/>
      <c r="BV132" s="138"/>
    </row>
    <row r="133" spans="63:74" x14ac:dyDescent="0.2">
      <c r="BK133" s="138"/>
      <c r="BL133" s="138"/>
      <c r="BM133" s="138"/>
      <c r="BN133" s="138"/>
      <c r="BO133" s="138"/>
      <c r="BP133" s="138"/>
      <c r="BQ133" s="138"/>
      <c r="BR133" s="138"/>
      <c r="BS133" s="138"/>
      <c r="BT133" s="138"/>
      <c r="BU133" s="138"/>
      <c r="BV133" s="138"/>
    </row>
    <row r="134" spans="63:74" x14ac:dyDescent="0.2">
      <c r="BK134" s="138"/>
      <c r="BL134" s="138"/>
      <c r="BM134" s="138"/>
      <c r="BN134" s="138"/>
      <c r="BO134" s="138"/>
      <c r="BP134" s="138"/>
      <c r="BQ134" s="138"/>
      <c r="BR134" s="138"/>
      <c r="BS134" s="138"/>
      <c r="BT134" s="138"/>
      <c r="BU134" s="138"/>
      <c r="BV134" s="138"/>
    </row>
    <row r="135" spans="63:74" x14ac:dyDescent="0.2">
      <c r="BK135" s="138"/>
      <c r="BL135" s="138"/>
      <c r="BM135" s="138"/>
      <c r="BN135" s="138"/>
      <c r="BO135" s="138"/>
      <c r="BP135" s="138"/>
      <c r="BQ135" s="138"/>
      <c r="BR135" s="138"/>
      <c r="BS135" s="138"/>
      <c r="BT135" s="138"/>
      <c r="BU135" s="138"/>
      <c r="BV135" s="138"/>
    </row>
    <row r="136" spans="63:74" x14ac:dyDescent="0.2">
      <c r="BK136" s="138"/>
      <c r="BL136" s="138"/>
      <c r="BM136" s="138"/>
      <c r="BN136" s="138"/>
      <c r="BO136" s="138"/>
      <c r="BP136" s="138"/>
      <c r="BQ136" s="138"/>
      <c r="BR136" s="138"/>
      <c r="BS136" s="138"/>
      <c r="BT136" s="138"/>
      <c r="BU136" s="138"/>
      <c r="BV136" s="138"/>
    </row>
    <row r="137" spans="63:74" x14ac:dyDescent="0.2">
      <c r="BK137" s="138"/>
      <c r="BL137" s="138"/>
      <c r="BM137" s="138"/>
      <c r="BN137" s="138"/>
      <c r="BO137" s="138"/>
      <c r="BP137" s="138"/>
      <c r="BQ137" s="138"/>
      <c r="BR137" s="138"/>
      <c r="BS137" s="138"/>
      <c r="BT137" s="138"/>
      <c r="BU137" s="138"/>
      <c r="BV137" s="138"/>
    </row>
    <row r="138" spans="63:74" x14ac:dyDescent="0.2">
      <c r="BK138" s="138"/>
      <c r="BL138" s="138"/>
      <c r="BM138" s="138"/>
      <c r="BN138" s="138"/>
      <c r="BO138" s="138"/>
      <c r="BP138" s="138"/>
      <c r="BQ138" s="138"/>
      <c r="BR138" s="138"/>
      <c r="BS138" s="138"/>
      <c r="BT138" s="138"/>
      <c r="BU138" s="138"/>
      <c r="BV138" s="138"/>
    </row>
    <row r="139" spans="63:74" x14ac:dyDescent="0.2">
      <c r="BK139" s="138"/>
      <c r="BL139" s="138"/>
      <c r="BM139" s="138"/>
      <c r="BN139" s="138"/>
      <c r="BO139" s="138"/>
      <c r="BP139" s="138"/>
      <c r="BQ139" s="138"/>
      <c r="BR139" s="138"/>
      <c r="BS139" s="138"/>
      <c r="BT139" s="138"/>
      <c r="BU139" s="138"/>
      <c r="BV139" s="138"/>
    </row>
    <row r="140" spans="63:74" x14ac:dyDescent="0.2">
      <c r="BK140" s="138"/>
      <c r="BL140" s="138"/>
      <c r="BM140" s="138"/>
      <c r="BN140" s="138"/>
      <c r="BO140" s="138"/>
      <c r="BP140" s="138"/>
      <c r="BQ140" s="138"/>
      <c r="BR140" s="138"/>
      <c r="BS140" s="138"/>
      <c r="BT140" s="138"/>
      <c r="BU140" s="138"/>
      <c r="BV140" s="138"/>
    </row>
    <row r="141" spans="63:74" x14ac:dyDescent="0.2">
      <c r="BK141" s="138"/>
      <c r="BL141" s="138"/>
      <c r="BM141" s="138"/>
      <c r="BN141" s="138"/>
      <c r="BO141" s="138"/>
      <c r="BP141" s="138"/>
      <c r="BQ141" s="138"/>
      <c r="BR141" s="138"/>
      <c r="BS141" s="138"/>
      <c r="BT141" s="138"/>
      <c r="BU141" s="138"/>
      <c r="BV141" s="138"/>
    </row>
    <row r="142" spans="63:74" x14ac:dyDescent="0.2">
      <c r="BK142" s="138"/>
      <c r="BL142" s="138"/>
      <c r="BM142" s="138"/>
      <c r="BN142" s="138"/>
      <c r="BO142" s="138"/>
      <c r="BP142" s="138"/>
      <c r="BQ142" s="138"/>
      <c r="BR142" s="138"/>
      <c r="BS142" s="138"/>
      <c r="BT142" s="138"/>
      <c r="BU142" s="138"/>
      <c r="BV142" s="138"/>
    </row>
    <row r="143" spans="63:74" x14ac:dyDescent="0.2">
      <c r="BK143" s="138"/>
      <c r="BL143" s="138"/>
      <c r="BM143" s="138"/>
      <c r="BN143" s="138"/>
      <c r="BO143" s="138"/>
      <c r="BP143" s="138"/>
      <c r="BQ143" s="138"/>
      <c r="BR143" s="138"/>
      <c r="BS143" s="138"/>
      <c r="BT143" s="138"/>
      <c r="BU143" s="138"/>
      <c r="BV143" s="138"/>
    </row>
    <row r="144" spans="63:74" x14ac:dyDescent="0.2">
      <c r="BK144" s="138"/>
      <c r="BL144" s="138"/>
      <c r="BM144" s="138"/>
      <c r="BN144" s="138"/>
      <c r="BO144" s="138"/>
      <c r="BP144" s="138"/>
      <c r="BQ144" s="138"/>
      <c r="BR144" s="138"/>
      <c r="BS144" s="138"/>
      <c r="BT144" s="138"/>
      <c r="BU144" s="138"/>
      <c r="BV144" s="138"/>
    </row>
    <row r="145" spans="63:74" x14ac:dyDescent="0.2">
      <c r="BK145" s="138"/>
      <c r="BL145" s="138"/>
      <c r="BM145" s="138"/>
      <c r="BN145" s="138"/>
      <c r="BO145" s="138"/>
      <c r="BP145" s="138"/>
      <c r="BQ145" s="138"/>
      <c r="BR145" s="138"/>
      <c r="BS145" s="138"/>
      <c r="BT145" s="138"/>
      <c r="BU145" s="138"/>
      <c r="BV145" s="138"/>
    </row>
    <row r="146" spans="63:74" x14ac:dyDescent="0.2">
      <c r="BK146" s="138"/>
      <c r="BL146" s="138"/>
      <c r="BM146" s="138"/>
      <c r="BN146" s="138"/>
      <c r="BO146" s="138"/>
      <c r="BP146" s="138"/>
      <c r="BQ146" s="138"/>
      <c r="BR146" s="138"/>
      <c r="BS146" s="138"/>
      <c r="BT146" s="138"/>
      <c r="BU146" s="138"/>
      <c r="BV146" s="138"/>
    </row>
    <row r="147" spans="63:74" x14ac:dyDescent="0.2">
      <c r="BK147" s="138"/>
      <c r="BL147" s="138"/>
      <c r="BM147" s="138"/>
      <c r="BN147" s="138"/>
      <c r="BO147" s="138"/>
      <c r="BP147" s="138"/>
      <c r="BQ147" s="138"/>
      <c r="BR147" s="138"/>
      <c r="BS147" s="138"/>
      <c r="BT147" s="138"/>
      <c r="BU147" s="138"/>
      <c r="BV147" s="138"/>
    </row>
    <row r="148" spans="63:74" x14ac:dyDescent="0.2">
      <c r="BK148" s="138"/>
      <c r="BL148" s="138"/>
      <c r="BM148" s="138"/>
      <c r="BN148" s="138"/>
      <c r="BO148" s="138"/>
      <c r="BP148" s="138"/>
      <c r="BQ148" s="138"/>
      <c r="BR148" s="138"/>
      <c r="BS148" s="138"/>
      <c r="BT148" s="138"/>
      <c r="BU148" s="138"/>
      <c r="BV148" s="138"/>
    </row>
  </sheetData>
  <mergeCells count="18">
    <mergeCell ref="B60:Q60"/>
    <mergeCell ref="B61:Q61"/>
    <mergeCell ref="B62:Q62"/>
    <mergeCell ref="A1:A2"/>
    <mergeCell ref="B54:Q54"/>
    <mergeCell ref="B55:Q55"/>
    <mergeCell ref="B58:Q58"/>
    <mergeCell ref="B57:Q57"/>
    <mergeCell ref="B56:Q56"/>
    <mergeCell ref="B52:Q52"/>
    <mergeCell ref="B59:R59"/>
    <mergeCell ref="BK3:BV3"/>
    <mergeCell ref="B1:AL1"/>
    <mergeCell ref="C3:N3"/>
    <mergeCell ref="O3:Z3"/>
    <mergeCell ref="AA3:AL3"/>
    <mergeCell ref="AM3:AX3"/>
    <mergeCell ref="AY3:BJ3"/>
  </mergeCells>
  <phoneticPr fontId="7" type="noConversion"/>
  <conditionalFormatting sqref="C52:P52">
    <cfRule type="cellIs" dxfId="4" priority="1" stopIfTrue="1" operator="notEqual">
      <formula>0</formula>
    </cfRule>
  </conditionalFormatting>
  <hyperlinks>
    <hyperlink ref="A1:A2" location="Contents!A1" display="Table of Contents"/>
  </hyperlinks>
  <pageMargins left="0.25" right="0.25" top="0.25" bottom="0.25" header="0.5" footer="0.5"/>
  <pageSetup scale="87" orientation="portrait" horizontalDpi="300" verticalDpi="300" r:id="rId1"/>
  <headerFooter alignWithMargins="0">
    <oddFooter>&amp;L&amp;"Courier,Bold"&amp;14&amp;F&amp;C&amp;6&amp;P&amp;R&amp;"Courier,Bold"&amp;14&amp;D  &amp;T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R33"/>
  <sheetViews>
    <sheetView workbookViewId="0"/>
  </sheetViews>
  <sheetFormatPr defaultColWidth="8.5" defaultRowHeight="12.85" x14ac:dyDescent="0.2"/>
  <cols>
    <col min="1" max="1" width="13.5" style="119" customWidth="1"/>
    <col min="2" max="2" width="90" style="119" customWidth="1"/>
    <col min="3" max="16384" width="8.5" style="119"/>
  </cols>
  <sheetData>
    <row r="1" spans="1:18" x14ac:dyDescent="0.2">
      <c r="A1" s="119" t="s">
        <v>237</v>
      </c>
    </row>
    <row r="6" spans="1:18" ht="15.7" x14ac:dyDescent="0.25">
      <c r="B6" s="120" t="str">
        <f>"Short-Term Energy Outlook, "&amp;Dates!D1</f>
        <v>Short-Term Energy Outlook, February 2025</v>
      </c>
    </row>
    <row r="8" spans="1:18" ht="15" customHeight="1" x14ac:dyDescent="0.2">
      <c r="A8" s="121"/>
      <c r="B8" s="122" t="s">
        <v>142</v>
      </c>
      <c r="C8" s="121"/>
      <c r="D8" s="121"/>
      <c r="E8" s="121"/>
      <c r="F8" s="121"/>
      <c r="G8" s="121"/>
      <c r="H8" s="121"/>
      <c r="I8" s="121"/>
      <c r="J8" s="121"/>
      <c r="K8" s="121"/>
      <c r="L8" s="121"/>
      <c r="M8" s="121"/>
      <c r="N8" s="121"/>
      <c r="O8" s="121"/>
      <c r="P8" s="121"/>
      <c r="Q8" s="121"/>
      <c r="R8" s="121"/>
    </row>
    <row r="9" spans="1:18" ht="15" customHeight="1" x14ac:dyDescent="0.2">
      <c r="A9" s="121"/>
      <c r="B9" s="122" t="s">
        <v>778</v>
      </c>
      <c r="C9" s="121"/>
      <c r="D9" s="121"/>
      <c r="E9" s="121"/>
      <c r="F9" s="121"/>
      <c r="G9" s="121"/>
      <c r="H9" s="121"/>
      <c r="I9" s="121"/>
      <c r="J9" s="121"/>
      <c r="K9" s="121"/>
      <c r="L9" s="121"/>
      <c r="M9" s="121"/>
      <c r="N9" s="121"/>
      <c r="O9" s="121"/>
      <c r="P9" s="121"/>
      <c r="Q9" s="121"/>
      <c r="R9" s="121"/>
    </row>
    <row r="10" spans="1:18" ht="15" customHeight="1" x14ac:dyDescent="0.2">
      <c r="A10" s="121"/>
      <c r="B10" s="122" t="s">
        <v>906</v>
      </c>
      <c r="C10" s="123"/>
      <c r="D10" s="123"/>
      <c r="E10" s="123"/>
      <c r="F10" s="123"/>
      <c r="G10" s="123"/>
      <c r="H10" s="123"/>
      <c r="I10" s="123"/>
      <c r="J10" s="123"/>
      <c r="K10" s="123"/>
      <c r="L10" s="123"/>
      <c r="M10" s="123"/>
      <c r="N10" s="123"/>
      <c r="O10" s="123"/>
      <c r="P10" s="123"/>
      <c r="Q10" s="123"/>
      <c r="R10" s="123"/>
    </row>
    <row r="11" spans="1:18" ht="15" customHeight="1" x14ac:dyDescent="0.2">
      <c r="A11" s="121"/>
      <c r="B11" s="122" t="s">
        <v>915</v>
      </c>
      <c r="C11" s="123"/>
      <c r="D11" s="123"/>
      <c r="E11" s="123"/>
      <c r="F11" s="123"/>
      <c r="G11" s="123"/>
      <c r="H11" s="123"/>
      <c r="I11" s="123"/>
      <c r="J11" s="123"/>
      <c r="K11" s="123"/>
      <c r="L11" s="123"/>
      <c r="M11" s="123"/>
      <c r="N11" s="123"/>
      <c r="O11" s="123"/>
      <c r="P11" s="123"/>
      <c r="Q11" s="123"/>
      <c r="R11" s="123"/>
    </row>
    <row r="12" spans="1:18" ht="15" customHeight="1" x14ac:dyDescent="0.2">
      <c r="A12" s="121"/>
      <c r="B12" s="122" t="s">
        <v>914</v>
      </c>
      <c r="C12" s="123"/>
      <c r="D12" s="123"/>
      <c r="E12" s="123"/>
      <c r="F12" s="123"/>
      <c r="G12" s="123"/>
      <c r="H12" s="123"/>
      <c r="I12" s="123"/>
      <c r="J12" s="123"/>
      <c r="K12" s="123"/>
      <c r="L12" s="123"/>
      <c r="M12" s="123"/>
      <c r="N12" s="123"/>
      <c r="O12" s="123"/>
      <c r="P12" s="123"/>
      <c r="Q12" s="123"/>
      <c r="R12" s="123"/>
    </row>
    <row r="13" spans="1:18" ht="15" customHeight="1" x14ac:dyDescent="0.2">
      <c r="A13" s="121"/>
      <c r="B13" s="122" t="s">
        <v>913</v>
      </c>
      <c r="C13" s="123"/>
      <c r="D13" s="123"/>
      <c r="E13" s="123"/>
      <c r="F13" s="123"/>
      <c r="G13" s="123"/>
      <c r="H13" s="123"/>
      <c r="I13" s="123"/>
      <c r="J13" s="123"/>
      <c r="K13" s="123"/>
      <c r="L13" s="123"/>
      <c r="M13" s="123"/>
      <c r="N13" s="123"/>
      <c r="O13" s="123"/>
      <c r="P13" s="123"/>
      <c r="Q13" s="123"/>
      <c r="R13" s="123"/>
    </row>
    <row r="14" spans="1:18" ht="15" customHeight="1" x14ac:dyDescent="0.2">
      <c r="A14" s="121"/>
      <c r="B14" s="122" t="s">
        <v>912</v>
      </c>
      <c r="C14" s="123"/>
      <c r="D14" s="123"/>
      <c r="E14" s="123"/>
      <c r="F14" s="123"/>
      <c r="G14" s="123"/>
      <c r="H14" s="123"/>
      <c r="I14" s="123"/>
      <c r="J14" s="123"/>
      <c r="K14" s="123"/>
      <c r="L14" s="123"/>
      <c r="M14" s="123"/>
      <c r="N14" s="123"/>
      <c r="O14" s="123"/>
      <c r="P14" s="123"/>
      <c r="Q14" s="123"/>
      <c r="R14" s="123"/>
    </row>
    <row r="15" spans="1:18" ht="15" customHeight="1" x14ac:dyDescent="0.2">
      <c r="A15" s="121"/>
      <c r="B15" s="122" t="s">
        <v>905</v>
      </c>
      <c r="C15" s="85"/>
      <c r="D15" s="85"/>
      <c r="E15" s="85"/>
      <c r="F15" s="85"/>
      <c r="G15" s="85"/>
      <c r="H15" s="85"/>
      <c r="I15" s="85"/>
      <c r="J15" s="85"/>
      <c r="K15" s="85"/>
      <c r="L15" s="85"/>
      <c r="M15" s="85"/>
      <c r="N15" s="85"/>
      <c r="O15" s="85"/>
      <c r="P15" s="85"/>
      <c r="Q15" s="85"/>
      <c r="R15" s="85"/>
    </row>
    <row r="16" spans="1:18" ht="15" customHeight="1" x14ac:dyDescent="0.2">
      <c r="A16" s="121"/>
      <c r="B16" s="122" t="s">
        <v>541</v>
      </c>
      <c r="C16" s="124"/>
      <c r="D16" s="124"/>
      <c r="E16" s="124"/>
      <c r="F16" s="124"/>
      <c r="G16" s="124"/>
      <c r="H16" s="124"/>
      <c r="I16" s="124"/>
      <c r="J16" s="124"/>
      <c r="K16" s="124"/>
      <c r="L16" s="124"/>
      <c r="M16" s="124"/>
      <c r="N16" s="124"/>
      <c r="O16" s="124"/>
      <c r="P16" s="124"/>
      <c r="Q16" s="124"/>
      <c r="R16" s="124"/>
    </row>
    <row r="17" spans="1:18" ht="15" customHeight="1" x14ac:dyDescent="0.2">
      <c r="A17" s="121"/>
      <c r="B17" s="122" t="s">
        <v>916</v>
      </c>
      <c r="C17" s="123"/>
      <c r="D17" s="123"/>
      <c r="E17" s="123"/>
      <c r="F17" s="123"/>
      <c r="G17" s="123"/>
      <c r="H17" s="123"/>
      <c r="I17" s="123"/>
      <c r="J17" s="123"/>
      <c r="K17" s="123"/>
      <c r="L17" s="123"/>
      <c r="M17" s="123"/>
      <c r="N17" s="123"/>
      <c r="O17" s="123"/>
      <c r="P17" s="123"/>
      <c r="Q17" s="123"/>
      <c r="R17" s="123"/>
    </row>
    <row r="18" spans="1:18" ht="15" customHeight="1" x14ac:dyDescent="0.2">
      <c r="A18" s="121"/>
      <c r="B18" s="122" t="s">
        <v>1581</v>
      </c>
      <c r="C18" s="123"/>
      <c r="D18" s="123"/>
      <c r="E18" s="123"/>
      <c r="F18" s="123"/>
      <c r="G18" s="123"/>
      <c r="H18" s="123"/>
      <c r="I18" s="123"/>
      <c r="J18" s="123"/>
      <c r="K18" s="123"/>
      <c r="L18" s="123"/>
      <c r="M18" s="123"/>
      <c r="N18" s="123"/>
      <c r="O18" s="123"/>
      <c r="P18" s="123"/>
      <c r="Q18" s="123"/>
      <c r="R18" s="123"/>
    </row>
    <row r="19" spans="1:18" ht="15" customHeight="1" x14ac:dyDescent="0.2">
      <c r="A19" s="121"/>
      <c r="B19" s="122" t="s">
        <v>143</v>
      </c>
      <c r="C19" s="115"/>
      <c r="D19" s="115"/>
      <c r="E19" s="115"/>
      <c r="F19" s="115"/>
      <c r="G19" s="115"/>
      <c r="H19" s="115"/>
      <c r="I19" s="115"/>
      <c r="J19" s="115"/>
      <c r="K19" s="115"/>
      <c r="L19" s="115"/>
      <c r="M19" s="115"/>
      <c r="N19" s="115"/>
      <c r="O19" s="115"/>
      <c r="P19" s="115"/>
      <c r="Q19" s="115"/>
      <c r="R19" s="115"/>
    </row>
    <row r="20" spans="1:18" ht="15" customHeight="1" x14ac:dyDescent="0.2">
      <c r="A20" s="121"/>
      <c r="B20" s="122" t="s">
        <v>917</v>
      </c>
      <c r="C20" s="123"/>
      <c r="D20" s="123"/>
      <c r="E20" s="123"/>
      <c r="F20" s="123"/>
      <c r="G20" s="123"/>
      <c r="H20" s="123"/>
      <c r="I20" s="123"/>
      <c r="J20" s="123"/>
      <c r="K20" s="123"/>
      <c r="L20" s="123"/>
      <c r="M20" s="123"/>
      <c r="N20" s="123"/>
      <c r="O20" s="123"/>
      <c r="P20" s="123"/>
      <c r="Q20" s="123"/>
      <c r="R20" s="123"/>
    </row>
    <row r="21" spans="1:18" ht="15" customHeight="1" x14ac:dyDescent="0.2">
      <c r="A21" s="121"/>
      <c r="B21" s="122" t="s">
        <v>144</v>
      </c>
      <c r="C21" s="126"/>
      <c r="D21" s="126"/>
      <c r="E21" s="126"/>
      <c r="F21" s="126"/>
      <c r="G21" s="126"/>
      <c r="H21" s="126"/>
      <c r="I21" s="126"/>
      <c r="J21" s="126"/>
      <c r="K21" s="126"/>
      <c r="L21" s="126"/>
      <c r="M21" s="126"/>
      <c r="N21" s="126"/>
      <c r="O21" s="126"/>
      <c r="P21" s="126"/>
      <c r="Q21" s="126"/>
      <c r="R21" s="126"/>
    </row>
    <row r="22" spans="1:18" ht="15" customHeight="1" x14ac:dyDescent="0.2">
      <c r="A22" s="121"/>
      <c r="B22" s="122" t="s">
        <v>481</v>
      </c>
      <c r="C22" s="123"/>
      <c r="D22" s="123"/>
      <c r="E22" s="123"/>
      <c r="F22" s="123"/>
      <c r="G22" s="123"/>
      <c r="H22" s="123"/>
      <c r="I22" s="123"/>
      <c r="J22" s="123"/>
      <c r="K22" s="123"/>
      <c r="L22" s="123"/>
      <c r="M22" s="123"/>
      <c r="N22" s="123"/>
      <c r="O22" s="123"/>
      <c r="P22" s="123"/>
      <c r="Q22" s="123"/>
      <c r="R22" s="123"/>
    </row>
    <row r="23" spans="1:18" ht="15" customHeight="1" x14ac:dyDescent="0.2">
      <c r="A23" s="121"/>
      <c r="B23" s="125" t="s">
        <v>918</v>
      </c>
      <c r="C23" s="127"/>
      <c r="D23" s="127"/>
      <c r="E23" s="127"/>
      <c r="F23" s="127"/>
      <c r="G23" s="127"/>
      <c r="H23" s="127"/>
      <c r="I23" s="127"/>
      <c r="J23" s="127"/>
      <c r="K23" s="127"/>
      <c r="L23" s="127"/>
      <c r="M23" s="127"/>
      <c r="N23" s="127"/>
      <c r="O23" s="127"/>
      <c r="P23" s="127"/>
      <c r="Q23" s="127"/>
      <c r="R23" s="127"/>
    </row>
    <row r="24" spans="1:18" ht="15" customHeight="1" x14ac:dyDescent="0.2">
      <c r="A24" s="121"/>
      <c r="B24" s="125" t="s">
        <v>919</v>
      </c>
      <c r="C24" s="123"/>
      <c r="D24" s="123"/>
      <c r="E24" s="123"/>
      <c r="F24" s="123"/>
      <c r="G24" s="123"/>
      <c r="H24" s="123"/>
      <c r="I24" s="123"/>
      <c r="J24" s="123"/>
      <c r="K24" s="123"/>
      <c r="L24" s="123"/>
      <c r="M24" s="123"/>
      <c r="N24" s="123"/>
      <c r="O24" s="123"/>
      <c r="P24" s="123"/>
      <c r="Q24" s="123"/>
      <c r="R24" s="123"/>
    </row>
    <row r="25" spans="1:18" ht="15" customHeight="1" x14ac:dyDescent="0.2">
      <c r="A25" s="121"/>
      <c r="B25" s="125" t="s">
        <v>920</v>
      </c>
      <c r="C25" s="123"/>
      <c r="D25" s="123"/>
      <c r="E25" s="123"/>
      <c r="F25" s="123"/>
      <c r="G25" s="123"/>
      <c r="H25" s="123"/>
      <c r="I25" s="123"/>
      <c r="J25" s="123"/>
      <c r="K25" s="123"/>
      <c r="L25" s="123"/>
      <c r="M25" s="123"/>
      <c r="N25" s="123"/>
      <c r="O25" s="123"/>
      <c r="P25" s="123"/>
      <c r="Q25" s="123"/>
      <c r="R25" s="123"/>
    </row>
    <row r="26" spans="1:18" ht="15" customHeight="1" x14ac:dyDescent="0.2">
      <c r="A26" s="121"/>
      <c r="B26" s="125" t="s">
        <v>921</v>
      </c>
      <c r="C26" s="123"/>
      <c r="D26" s="123"/>
      <c r="E26" s="123"/>
      <c r="F26" s="123"/>
      <c r="G26" s="123"/>
      <c r="H26" s="123"/>
      <c r="I26" s="123"/>
      <c r="J26" s="123"/>
      <c r="K26" s="123"/>
      <c r="L26" s="123"/>
      <c r="M26" s="123"/>
      <c r="N26" s="123"/>
      <c r="O26" s="123"/>
      <c r="P26" s="123"/>
      <c r="Q26" s="123"/>
      <c r="R26" s="123"/>
    </row>
    <row r="27" spans="1:18" ht="15" customHeight="1" x14ac:dyDescent="0.2">
      <c r="A27" s="121"/>
      <c r="B27" s="125" t="s">
        <v>922</v>
      </c>
      <c r="C27" s="123"/>
      <c r="D27" s="123"/>
      <c r="E27" s="123"/>
      <c r="F27" s="123"/>
      <c r="G27" s="123"/>
      <c r="H27" s="123"/>
      <c r="I27" s="123"/>
      <c r="J27" s="123"/>
      <c r="K27" s="123"/>
      <c r="L27" s="123"/>
      <c r="M27" s="123"/>
      <c r="N27" s="123"/>
      <c r="O27" s="123"/>
      <c r="P27" s="123"/>
      <c r="Q27" s="123"/>
      <c r="R27" s="123"/>
    </row>
    <row r="28" spans="1:18" ht="15" customHeight="1" x14ac:dyDescent="0.2">
      <c r="A28" s="121"/>
      <c r="B28" s="125" t="s">
        <v>923</v>
      </c>
      <c r="C28" s="128"/>
      <c r="D28" s="128"/>
      <c r="E28" s="128"/>
      <c r="F28" s="128"/>
      <c r="G28" s="128"/>
      <c r="H28" s="128"/>
      <c r="I28" s="128"/>
      <c r="J28" s="123"/>
      <c r="K28" s="123"/>
      <c r="L28" s="123"/>
      <c r="M28" s="123"/>
      <c r="N28" s="123"/>
      <c r="O28" s="123"/>
      <c r="P28" s="123"/>
      <c r="Q28" s="123"/>
      <c r="R28" s="123"/>
    </row>
    <row r="29" spans="1:18" ht="15" customHeight="1" x14ac:dyDescent="0.3">
      <c r="A29" s="121"/>
      <c r="B29" s="122" t="s">
        <v>60</v>
      </c>
      <c r="C29" s="123"/>
      <c r="D29" s="123"/>
      <c r="E29" s="123"/>
      <c r="F29" s="123"/>
      <c r="G29" s="123"/>
      <c r="H29" s="123"/>
      <c r="I29" s="123"/>
      <c r="J29" s="123"/>
      <c r="K29" s="123"/>
      <c r="L29" s="123"/>
      <c r="M29" s="123"/>
      <c r="N29" s="123"/>
      <c r="O29" s="123"/>
      <c r="P29" s="123"/>
      <c r="Q29" s="123"/>
      <c r="R29" s="123"/>
    </row>
    <row r="30" spans="1:18" ht="15" customHeight="1" x14ac:dyDescent="0.2">
      <c r="A30" s="121"/>
      <c r="B30" s="125" t="s">
        <v>761</v>
      </c>
      <c r="C30" s="123"/>
      <c r="D30" s="123"/>
      <c r="E30" s="123"/>
      <c r="F30" s="123"/>
      <c r="G30" s="123"/>
      <c r="H30" s="123"/>
      <c r="I30" s="123"/>
      <c r="J30" s="123"/>
      <c r="K30" s="123"/>
      <c r="L30" s="123"/>
      <c r="M30" s="123"/>
      <c r="N30" s="123"/>
      <c r="O30" s="123"/>
      <c r="P30" s="123"/>
      <c r="Q30" s="123"/>
      <c r="R30" s="123"/>
    </row>
    <row r="31" spans="1:18" ht="15" customHeight="1" x14ac:dyDescent="0.2">
      <c r="A31" s="121"/>
      <c r="B31" s="125" t="s">
        <v>762</v>
      </c>
      <c r="C31" s="129"/>
      <c r="D31" s="129"/>
      <c r="E31" s="129"/>
      <c r="F31" s="129"/>
      <c r="G31" s="129"/>
      <c r="H31" s="129"/>
      <c r="I31" s="129"/>
      <c r="J31" s="129"/>
      <c r="K31" s="129"/>
      <c r="L31" s="129"/>
      <c r="M31" s="129"/>
      <c r="N31" s="129"/>
      <c r="O31" s="129"/>
      <c r="P31" s="129"/>
      <c r="Q31" s="129"/>
      <c r="R31" s="129"/>
    </row>
    <row r="32" spans="1:18" ht="15" customHeight="1" x14ac:dyDescent="0.2">
      <c r="B32" s="122" t="s">
        <v>1252</v>
      </c>
    </row>
    <row r="33" spans="2:2" ht="15" customHeight="1" x14ac:dyDescent="0.2">
      <c r="B33" s="122" t="s">
        <v>1329</v>
      </c>
    </row>
  </sheetData>
  <phoneticPr fontId="4" type="noConversion"/>
  <hyperlinks>
    <hyperlink ref="B8" location="'1tab'!A1" display="Table 1.  U.S. Energy Markets Summary: Base Case "/>
    <hyperlink ref="B9" location="'2tab'!A1" display="Table 2.  Nominal Energy Prices"/>
    <hyperlink ref="B10" location="'3atab'!A1" display="Table 3a.  World Petroleum and Other Liquid Fuels Production, Consumption, and Inventories"/>
    <hyperlink ref="B11" location="'3btab'!A1" display="Table 3b. Non-OPEC Petroleum and Other Liquid Fuels Production"/>
    <hyperlink ref="B12" location="'3ctab'!A1" display="Table 3c. World Petroleum and Other Liquid Fuels Production"/>
    <hyperlink ref="B15" location="'4atab'!A1" display="Table 4a.  U.S. Petroleum and Other Liquid Fuels Supply, Consumption, and Inventories"/>
    <hyperlink ref="B16" location="'4btab'!A1" display="Table 4b.  U.S. Hydrocarbon Gas Liquids (HGL) and Petroleum Refinery Balances"/>
    <hyperlink ref="B17" location="'4ctab'!A1" display="Table 4c. U.S. Regional Motor Gasoline Prices and Inventories"/>
    <hyperlink ref="B19" location="'5atab'!A1" display="Table 5a.  U.S. Natural Gas Supply, Consumption, and Inventories: Base Case"/>
    <hyperlink ref="B21" location="'6tab'!A1" display="Table 6.  U.S. Coal Supply, Consumption, and Inventories: Base Case"/>
    <hyperlink ref="B22" location="'7atab'!A1" display="Table 7a.  U.S. Electricity Industry Overview"/>
    <hyperlink ref="B23" location="'7btab'!A1" display="Table 7b. U.S. Regional Electricity Retail Sales"/>
    <hyperlink ref="B24" location="'7ctab'!A1" display="Table 7c. U.S. Regional Electricity Prices"/>
    <hyperlink ref="B25" location="'7d(1)tab'!A1" display="Table 7d(1). U.S. Regional Electricity Generation, Electric Power Sector (part 1)"/>
    <hyperlink ref="B29" location="'9atab'!A1" display="Table 9a.  U.S. Macroeconomic Indicators and CO2 Emissions "/>
    <hyperlink ref="B30" location="'9btab'!A1" display="Table 9b. U.S. Regional Macroeconomic Data: Base Case"/>
    <hyperlink ref="B31" location="'9ctab'!A1" display="Table 9c. U.S. Regional Weather Data: Base Case"/>
    <hyperlink ref="B13" location="'3dtab'!A1" display="Table 3d. Total Crude Oil Production"/>
    <hyperlink ref="B20" location="'5btab'!A1" display="Table 5b. U.S. Regional Natural Gas Prices"/>
    <hyperlink ref="B26" location="'7d(2)tab'!A1" display="Table 7d(2). U.S. Regional Electricity Generation, Electric Power Sector (part 2)"/>
    <hyperlink ref="B27" location="'7etab'!A1" display="Table 7e.  U.S. Electric Generating Capacity"/>
    <hyperlink ref="B28" location="'8tab'!A1" display="Table 8. U.S. Renewable Energy Consumption"/>
    <hyperlink ref="B14" location="'3etab'!Print_Area" display="Table 3e. World Petroleum and Other Liquid Fuels Consumption"/>
    <hyperlink ref="B32" location="'10atab'!A1" display="Table 10a.  Drilling Productivity Metrics"/>
    <hyperlink ref="B33" location="'10btab'!A1" display="Table 10b. Crude Oil and Natural Gas Production from Shale and Tight Formations"/>
    <hyperlink ref="B18" location="'4dtab'!A1" display="Table 4d. U.S. Biofuel Supply, Consumption, and Inventories"/>
  </hyperlinks>
  <pageMargins left="0.75" right="0.75" top="1" bottom="1" header="0.5" footer="0.5"/>
  <pageSetup scale="37"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10">
    <pageSetUpPr fitToPage="1"/>
  </sheetPr>
  <dimension ref="A1:BV101"/>
  <sheetViews>
    <sheetView showGridLines="0" zoomScaleNormal="100" workbookViewId="0">
      <pane xSplit="2" ySplit="4" topLeftCell="AQ5" activePane="bottomRight" state="frozen"/>
      <selection activeCell="BF63" sqref="BF63"/>
      <selection pane="topRight" activeCell="BF63" sqref="BF63"/>
      <selection pane="bottomLeft" activeCell="BF63" sqref="BF63"/>
      <selection pane="bottomRight" activeCell="B1" sqref="B1"/>
    </sheetView>
  </sheetViews>
  <sheetFormatPr defaultColWidth="11" defaultRowHeight="10.7" x14ac:dyDescent="0.2"/>
  <cols>
    <col min="1" max="1" width="10.5" style="233" customWidth="1"/>
    <col min="2" max="2" width="27" style="233" customWidth="1"/>
    <col min="3" max="50" width="6.5" style="233" customWidth="1"/>
    <col min="51" max="51" width="6.5" style="727" customWidth="1"/>
    <col min="52" max="55" width="6.5" style="233" customWidth="1"/>
    <col min="56" max="58" width="6.5" style="716" customWidth="1"/>
    <col min="59" max="61" width="6.5" style="727" customWidth="1"/>
    <col min="62" max="74" width="6.5" style="233" customWidth="1"/>
    <col min="75" max="238" width="11" style="233"/>
    <col min="239" max="239" width="1.5" style="233" customWidth="1"/>
    <col min="240" max="16384" width="11" style="233"/>
  </cols>
  <sheetData>
    <row r="1" spans="1:74" ht="12.85" customHeight="1" x14ac:dyDescent="0.2">
      <c r="A1" s="1020" t="s">
        <v>479</v>
      </c>
      <c r="B1" s="232" t="s">
        <v>754</v>
      </c>
      <c r="C1" s="232"/>
      <c r="D1" s="232"/>
      <c r="E1" s="232"/>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707"/>
      <c r="AZ1" s="232"/>
      <c r="BA1" s="232"/>
      <c r="BB1" s="232"/>
      <c r="BC1" s="232"/>
      <c r="BD1" s="707"/>
      <c r="BE1" s="707"/>
      <c r="BF1" s="707"/>
      <c r="BG1" s="707"/>
      <c r="BH1" s="707"/>
      <c r="BI1" s="707"/>
      <c r="BJ1" s="232"/>
      <c r="BK1" s="232"/>
      <c r="BL1" s="232"/>
      <c r="BM1" s="232"/>
      <c r="BN1" s="232"/>
      <c r="BO1" s="232"/>
      <c r="BP1" s="232"/>
      <c r="BQ1" s="232"/>
      <c r="BR1" s="232"/>
      <c r="BS1" s="232"/>
      <c r="BT1" s="232"/>
      <c r="BU1" s="232"/>
      <c r="BV1" s="232"/>
    </row>
    <row r="2" spans="1:74" ht="12.85" customHeight="1" x14ac:dyDescent="0.2">
      <c r="A2" s="1021"/>
      <c r="B2" s="228" t="str">
        <f>"U.S. Energy Information Administration  |  Short-Term Energy Outlook  - "&amp;Dates!D1</f>
        <v>U.S. Energy Information Administration  |  Short-Term Energy Outlook  - February 2025</v>
      </c>
      <c r="C2" s="234"/>
      <c r="D2" s="234"/>
      <c r="E2" s="234"/>
      <c r="F2" s="234"/>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c r="AF2" s="234"/>
      <c r="AG2" s="234"/>
      <c r="AH2" s="234"/>
      <c r="AI2" s="234"/>
      <c r="AJ2" s="234"/>
      <c r="AK2" s="234"/>
      <c r="AL2" s="234"/>
      <c r="AM2" s="234"/>
      <c r="AN2" s="234"/>
      <c r="AO2" s="234"/>
      <c r="AP2" s="234"/>
      <c r="AQ2" s="234"/>
      <c r="AR2" s="234"/>
      <c r="AS2" s="234"/>
      <c r="AT2" s="234"/>
      <c r="AU2" s="234"/>
      <c r="AV2" s="234"/>
      <c r="AW2" s="234"/>
      <c r="AX2" s="234"/>
      <c r="AY2" s="718"/>
      <c r="AZ2" s="234"/>
      <c r="BA2" s="234"/>
      <c r="BB2" s="234"/>
      <c r="BC2" s="234"/>
      <c r="BD2" s="708"/>
      <c r="BE2" s="708"/>
      <c r="BF2" s="708"/>
      <c r="BG2" s="718"/>
      <c r="BH2" s="718"/>
      <c r="BI2" s="718"/>
      <c r="BJ2" s="234"/>
      <c r="BK2" s="234"/>
      <c r="BL2" s="234"/>
      <c r="BM2" s="234"/>
      <c r="BN2" s="234"/>
      <c r="BO2" s="234"/>
      <c r="BP2" s="234"/>
      <c r="BQ2" s="234"/>
      <c r="BR2" s="234"/>
      <c r="BS2" s="234"/>
      <c r="BT2" s="234"/>
      <c r="BU2" s="234"/>
      <c r="BV2" s="234"/>
    </row>
    <row r="3" spans="1:74" ht="12.85" customHeight="1" x14ac:dyDescent="0.2">
      <c r="A3" s="338" t="s">
        <v>777</v>
      </c>
      <c r="B3" s="236"/>
      <c r="C3" s="1116">
        <f>Dates!D3</f>
        <v>2021</v>
      </c>
      <c r="D3" s="1024"/>
      <c r="E3" s="1024"/>
      <c r="F3" s="1024"/>
      <c r="G3" s="1024"/>
      <c r="H3" s="1024"/>
      <c r="I3" s="1024"/>
      <c r="J3" s="1024"/>
      <c r="K3" s="1024"/>
      <c r="L3" s="1024"/>
      <c r="M3" s="1024"/>
      <c r="N3" s="1101"/>
      <c r="O3" s="1023">
        <f>C3+1</f>
        <v>2022</v>
      </c>
      <c r="P3" s="1024"/>
      <c r="Q3" s="1024"/>
      <c r="R3" s="1024"/>
      <c r="S3" s="1024"/>
      <c r="T3" s="1024"/>
      <c r="U3" s="1024"/>
      <c r="V3" s="1024"/>
      <c r="W3" s="1024"/>
      <c r="X3" s="1024"/>
      <c r="Y3" s="1024"/>
      <c r="Z3" s="1101"/>
      <c r="AA3" s="1023">
        <f>O3+1</f>
        <v>2023</v>
      </c>
      <c r="AB3" s="1024"/>
      <c r="AC3" s="1024"/>
      <c r="AD3" s="1024"/>
      <c r="AE3" s="1024"/>
      <c r="AF3" s="1024"/>
      <c r="AG3" s="1024"/>
      <c r="AH3" s="1024"/>
      <c r="AI3" s="1024"/>
      <c r="AJ3" s="1024"/>
      <c r="AK3" s="1024"/>
      <c r="AL3" s="1101"/>
      <c r="AM3" s="1023">
        <f>AA3+1</f>
        <v>2024</v>
      </c>
      <c r="AN3" s="1024"/>
      <c r="AO3" s="1024"/>
      <c r="AP3" s="1024"/>
      <c r="AQ3" s="1024"/>
      <c r="AR3" s="1024"/>
      <c r="AS3" s="1024"/>
      <c r="AT3" s="1024"/>
      <c r="AU3" s="1024"/>
      <c r="AV3" s="1024"/>
      <c r="AW3" s="1024"/>
      <c r="AX3" s="1101"/>
      <c r="AY3" s="1023">
        <f>AM3+1</f>
        <v>2025</v>
      </c>
      <c r="AZ3" s="1024"/>
      <c r="BA3" s="1024"/>
      <c r="BB3" s="1024"/>
      <c r="BC3" s="1024"/>
      <c r="BD3" s="1024"/>
      <c r="BE3" s="1024"/>
      <c r="BF3" s="1024"/>
      <c r="BG3" s="1024"/>
      <c r="BH3" s="1024"/>
      <c r="BI3" s="1024"/>
      <c r="BJ3" s="1101"/>
      <c r="BK3" s="1023">
        <f>AY3+1</f>
        <v>2026</v>
      </c>
      <c r="BL3" s="1024"/>
      <c r="BM3" s="1024"/>
      <c r="BN3" s="1024"/>
      <c r="BO3" s="1024"/>
      <c r="BP3" s="1024"/>
      <c r="BQ3" s="1024"/>
      <c r="BR3" s="1024"/>
      <c r="BS3" s="1024"/>
      <c r="BT3" s="1024"/>
      <c r="BU3" s="1024"/>
      <c r="BV3" s="1101"/>
    </row>
    <row r="4" spans="1:74" ht="12.85" customHeight="1" x14ac:dyDescent="0.2">
      <c r="A4" s="344" t="str">
        <f>TEXT(Dates!$D$2,"dddd, mmmm d, yyyy")</f>
        <v>Thursday, February 6, 2025</v>
      </c>
      <c r="B4" s="237"/>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6" t="s">
        <v>215</v>
      </c>
      <c r="AZ4" s="12" t="s">
        <v>216</v>
      </c>
      <c r="BA4" s="12" t="s">
        <v>217</v>
      </c>
      <c r="BB4" s="12" t="s">
        <v>218</v>
      </c>
      <c r="BC4" s="12" t="s">
        <v>219</v>
      </c>
      <c r="BD4" s="656" t="s">
        <v>220</v>
      </c>
      <c r="BE4" s="656"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235"/>
      <c r="B5" s="67" t="s">
        <v>196</v>
      </c>
      <c r="C5" s="238"/>
      <c r="D5" s="489"/>
      <c r="E5" s="489"/>
      <c r="F5" s="489"/>
      <c r="G5" s="489"/>
      <c r="H5" s="489"/>
      <c r="I5" s="489"/>
      <c r="J5" s="489"/>
      <c r="K5" s="489"/>
      <c r="L5" s="489"/>
      <c r="M5" s="489"/>
      <c r="N5" s="239"/>
      <c r="O5" s="238"/>
      <c r="P5" s="489"/>
      <c r="Q5" s="489"/>
      <c r="R5" s="489"/>
      <c r="S5" s="489"/>
      <c r="T5" s="489"/>
      <c r="U5" s="489"/>
      <c r="V5" s="489"/>
      <c r="W5" s="489"/>
      <c r="X5" s="489"/>
      <c r="Y5" s="489"/>
      <c r="Z5" s="239"/>
      <c r="AA5" s="238"/>
      <c r="AB5" s="489"/>
      <c r="AC5" s="489"/>
      <c r="AD5" s="489"/>
      <c r="AE5" s="489"/>
      <c r="AF5" s="489"/>
      <c r="AG5" s="489"/>
      <c r="AH5" s="489"/>
      <c r="AI5" s="489"/>
      <c r="AJ5" s="489"/>
      <c r="AK5" s="489"/>
      <c r="AL5" s="239"/>
      <c r="AM5" s="238"/>
      <c r="AN5" s="489"/>
      <c r="AO5" s="489"/>
      <c r="AP5" s="489"/>
      <c r="AQ5" s="489"/>
      <c r="AR5" s="489"/>
      <c r="AS5" s="489"/>
      <c r="AT5" s="489"/>
      <c r="AU5" s="489"/>
      <c r="AV5" s="489"/>
      <c r="AW5" s="489"/>
      <c r="AX5" s="239"/>
      <c r="AY5" s="971"/>
      <c r="AZ5" s="494"/>
      <c r="BA5" s="494"/>
      <c r="BB5" s="494"/>
      <c r="BC5" s="494"/>
      <c r="BD5" s="493"/>
      <c r="BE5" s="493"/>
      <c r="BF5" s="493"/>
      <c r="BG5" s="493"/>
      <c r="BH5" s="493"/>
      <c r="BI5" s="493"/>
      <c r="BJ5" s="494"/>
      <c r="BK5" s="495"/>
      <c r="BL5" s="493"/>
      <c r="BM5" s="493"/>
      <c r="BN5" s="493"/>
      <c r="BO5" s="493"/>
      <c r="BP5" s="493"/>
      <c r="BQ5" s="493"/>
      <c r="BR5" s="493"/>
      <c r="BS5" s="493"/>
      <c r="BT5" s="493"/>
      <c r="BU5" s="493"/>
      <c r="BV5" s="494"/>
    </row>
    <row r="6" spans="1:74" s="303" customFormat="1" ht="11.05" customHeight="1" x14ac:dyDescent="0.2">
      <c r="A6" s="497" t="s">
        <v>655</v>
      </c>
      <c r="B6" s="499" t="s">
        <v>1048</v>
      </c>
      <c r="C6" s="322">
        <v>335.54450566999998</v>
      </c>
      <c r="D6" s="322">
        <v>312.82397400000002</v>
      </c>
      <c r="E6" s="322">
        <v>299.43972543000001</v>
      </c>
      <c r="F6" s="322">
        <v>281.76440786000001</v>
      </c>
      <c r="G6" s="322">
        <v>308.07916817</v>
      </c>
      <c r="H6" s="322">
        <v>360.95851453</v>
      </c>
      <c r="I6" s="322">
        <v>391.74394611999998</v>
      </c>
      <c r="J6" s="322">
        <v>399.08334783999999</v>
      </c>
      <c r="K6" s="322">
        <v>335.27434204999997</v>
      </c>
      <c r="L6" s="322">
        <v>307.60663363999998</v>
      </c>
      <c r="M6" s="322">
        <v>301.49915786999998</v>
      </c>
      <c r="N6" s="322">
        <v>323.80524208000003</v>
      </c>
      <c r="O6" s="322">
        <v>359.89880987999999</v>
      </c>
      <c r="P6" s="322">
        <v>312.19729424000002</v>
      </c>
      <c r="Q6" s="322">
        <v>311.57273153</v>
      </c>
      <c r="R6" s="322">
        <v>291.85653943</v>
      </c>
      <c r="S6" s="322">
        <v>329.36103334000001</v>
      </c>
      <c r="T6" s="322">
        <v>366.04944711000002</v>
      </c>
      <c r="U6" s="322">
        <v>408.87904471000002</v>
      </c>
      <c r="V6" s="322">
        <v>398.08290535999998</v>
      </c>
      <c r="W6" s="322">
        <v>339.00722302000003</v>
      </c>
      <c r="X6" s="322">
        <v>301.45761539</v>
      </c>
      <c r="Y6" s="322">
        <v>308.85440445</v>
      </c>
      <c r="Z6" s="322">
        <v>347.12433308999999</v>
      </c>
      <c r="AA6" s="322">
        <v>334.92715762</v>
      </c>
      <c r="AB6" s="322">
        <v>298.80830651999997</v>
      </c>
      <c r="AC6" s="322">
        <v>318.73861834000002</v>
      </c>
      <c r="AD6" s="322">
        <v>290.42904607000003</v>
      </c>
      <c r="AE6" s="322">
        <v>314.92756186000003</v>
      </c>
      <c r="AF6" s="322">
        <v>346.09762019999999</v>
      </c>
      <c r="AG6" s="322">
        <v>411.49095948000001</v>
      </c>
      <c r="AH6" s="322">
        <v>408.85641371000003</v>
      </c>
      <c r="AI6" s="322">
        <v>347.24823735000001</v>
      </c>
      <c r="AJ6" s="322">
        <v>313.92322584999999</v>
      </c>
      <c r="AK6" s="322">
        <v>307.73379331000001</v>
      </c>
      <c r="AL6" s="322">
        <v>335.84146819</v>
      </c>
      <c r="AM6" s="322">
        <v>366.24933296</v>
      </c>
      <c r="AN6" s="322">
        <v>308.30227709000002</v>
      </c>
      <c r="AO6" s="322">
        <v>311.66712939000001</v>
      </c>
      <c r="AP6" s="322">
        <v>297.01275225000001</v>
      </c>
      <c r="AQ6" s="322">
        <v>332.97120493</v>
      </c>
      <c r="AR6" s="322">
        <v>377.51918638000001</v>
      </c>
      <c r="AS6" s="322">
        <v>417.00476915000002</v>
      </c>
      <c r="AT6" s="322">
        <v>409.56793797</v>
      </c>
      <c r="AU6" s="322">
        <v>346.70016378000003</v>
      </c>
      <c r="AV6" s="322">
        <v>322.24414984999999</v>
      </c>
      <c r="AW6" s="322">
        <v>311.82764587999998</v>
      </c>
      <c r="AX6" s="322">
        <v>350.05315021000001</v>
      </c>
      <c r="AY6" s="965">
        <v>386.81734886999999</v>
      </c>
      <c r="AZ6" s="484">
        <v>311.2577</v>
      </c>
      <c r="BA6" s="484">
        <v>319.44</v>
      </c>
      <c r="BB6" s="484">
        <v>302.82569999999998</v>
      </c>
      <c r="BC6" s="484">
        <v>331.15550000000002</v>
      </c>
      <c r="BD6" s="484">
        <v>374.53820000000002</v>
      </c>
      <c r="BE6" s="484">
        <v>426.38330000000002</v>
      </c>
      <c r="BF6" s="484">
        <v>424.9425</v>
      </c>
      <c r="BG6" s="484">
        <v>354.70179999999999</v>
      </c>
      <c r="BH6" s="484">
        <v>328.43060000000003</v>
      </c>
      <c r="BI6" s="484">
        <v>320.28160000000003</v>
      </c>
      <c r="BJ6" s="484">
        <v>357.38080000000002</v>
      </c>
      <c r="BK6" s="484">
        <v>373.52769999999998</v>
      </c>
      <c r="BL6" s="484">
        <v>312.09070000000003</v>
      </c>
      <c r="BM6" s="484">
        <v>324.02530000000002</v>
      </c>
      <c r="BN6" s="484">
        <v>308.17079999999999</v>
      </c>
      <c r="BO6" s="484">
        <v>336.72930000000002</v>
      </c>
      <c r="BP6" s="484">
        <v>380.6397</v>
      </c>
      <c r="BQ6" s="484">
        <v>433.09249999999997</v>
      </c>
      <c r="BR6" s="484">
        <v>431.8082</v>
      </c>
      <c r="BS6" s="484">
        <v>360.68299999999999</v>
      </c>
      <c r="BT6" s="484">
        <v>333.87869999999998</v>
      </c>
      <c r="BU6" s="484">
        <v>323.92149999999998</v>
      </c>
      <c r="BV6" s="484">
        <v>361.28649999999999</v>
      </c>
    </row>
    <row r="7" spans="1:74" ht="11.05" customHeight="1" x14ac:dyDescent="0.2">
      <c r="A7" s="240" t="s">
        <v>644</v>
      </c>
      <c r="B7" s="500" t="s">
        <v>1042</v>
      </c>
      <c r="C7" s="490">
        <v>117.19118611</v>
      </c>
      <c r="D7" s="490">
        <v>103.85468902</v>
      </c>
      <c r="E7" s="490">
        <v>99.285066747000002</v>
      </c>
      <c r="F7" s="490">
        <v>99.825810603999997</v>
      </c>
      <c r="G7" s="490">
        <v>106.66888569</v>
      </c>
      <c r="H7" s="490">
        <v>140.55194931</v>
      </c>
      <c r="I7" s="490">
        <v>160.59254222999999</v>
      </c>
      <c r="J7" s="490">
        <v>163.21320660000001</v>
      </c>
      <c r="K7" s="490">
        <v>129.87243803000001</v>
      </c>
      <c r="L7" s="490">
        <v>123.31587689</v>
      </c>
      <c r="M7" s="490">
        <v>113.71243844999999</v>
      </c>
      <c r="N7" s="490">
        <v>118.51929825000001</v>
      </c>
      <c r="O7" s="490">
        <v>125.60921385</v>
      </c>
      <c r="P7" s="490">
        <v>106.94234478</v>
      </c>
      <c r="Q7" s="490">
        <v>103.94080399000001</v>
      </c>
      <c r="R7" s="490">
        <v>97.597024454000007</v>
      </c>
      <c r="S7" s="490">
        <v>118.69030687</v>
      </c>
      <c r="T7" s="490">
        <v>146.88079712999999</v>
      </c>
      <c r="U7" s="490">
        <v>179.5687442</v>
      </c>
      <c r="V7" s="490">
        <v>179.27903583</v>
      </c>
      <c r="W7" s="490">
        <v>148.41017607000001</v>
      </c>
      <c r="X7" s="490">
        <v>125.01715412999999</v>
      </c>
      <c r="Y7" s="490">
        <v>118.77826106000001</v>
      </c>
      <c r="Z7" s="490">
        <v>131.97310861</v>
      </c>
      <c r="AA7" s="490">
        <v>129.67260451000001</v>
      </c>
      <c r="AB7" s="490">
        <v>116.73195278</v>
      </c>
      <c r="AC7" s="490">
        <v>124.82910422</v>
      </c>
      <c r="AD7" s="490">
        <v>112.30065653</v>
      </c>
      <c r="AE7" s="490">
        <v>128.91660596</v>
      </c>
      <c r="AF7" s="490">
        <v>152.76617862000001</v>
      </c>
      <c r="AG7" s="490">
        <v>189.66451595999999</v>
      </c>
      <c r="AH7" s="490">
        <v>189.33627036999999</v>
      </c>
      <c r="AI7" s="490">
        <v>156.94361273000001</v>
      </c>
      <c r="AJ7" s="490">
        <v>131.86750513000001</v>
      </c>
      <c r="AK7" s="490">
        <v>126.46643736</v>
      </c>
      <c r="AL7" s="490">
        <v>140.36006143</v>
      </c>
      <c r="AM7" s="490">
        <v>150.37055606000001</v>
      </c>
      <c r="AN7" s="490">
        <v>122.32194871</v>
      </c>
      <c r="AO7" s="490">
        <v>122.06436168</v>
      </c>
      <c r="AP7" s="490">
        <v>112.95064677000001</v>
      </c>
      <c r="AQ7" s="490">
        <v>135.08214448000001</v>
      </c>
      <c r="AR7" s="490">
        <v>160.99088886999999</v>
      </c>
      <c r="AS7" s="490">
        <v>198.57254305000001</v>
      </c>
      <c r="AT7" s="490">
        <v>193.47288417999999</v>
      </c>
      <c r="AU7" s="490">
        <v>160.62712303999999</v>
      </c>
      <c r="AV7" s="490">
        <v>138.35218953</v>
      </c>
      <c r="AW7" s="490">
        <v>128.69103731999999</v>
      </c>
      <c r="AX7" s="490">
        <v>142.59559999999999</v>
      </c>
      <c r="AY7" s="940">
        <v>154.0797</v>
      </c>
      <c r="AZ7" s="478">
        <v>120.0339</v>
      </c>
      <c r="BA7" s="478">
        <v>117.7349</v>
      </c>
      <c r="BB7" s="478">
        <v>109.58839999999999</v>
      </c>
      <c r="BC7" s="478">
        <v>124.62949999999999</v>
      </c>
      <c r="BD7" s="478">
        <v>149.56659999999999</v>
      </c>
      <c r="BE7" s="478">
        <v>188.8382</v>
      </c>
      <c r="BF7" s="478">
        <v>190.93129999999999</v>
      </c>
      <c r="BG7" s="478">
        <v>151.03299999999999</v>
      </c>
      <c r="BH7" s="478">
        <v>135.4658</v>
      </c>
      <c r="BI7" s="478">
        <v>122.2046</v>
      </c>
      <c r="BJ7" s="478">
        <v>135.8228</v>
      </c>
      <c r="BK7" s="478">
        <v>141.27330000000001</v>
      </c>
      <c r="BL7" s="478">
        <v>111.3891</v>
      </c>
      <c r="BM7" s="478">
        <v>118.43680000000001</v>
      </c>
      <c r="BN7" s="478">
        <v>109.2642</v>
      </c>
      <c r="BO7" s="478">
        <v>122.7946</v>
      </c>
      <c r="BP7" s="478">
        <v>147.93860000000001</v>
      </c>
      <c r="BQ7" s="478">
        <v>188.5719</v>
      </c>
      <c r="BR7" s="478">
        <v>190.07650000000001</v>
      </c>
      <c r="BS7" s="478">
        <v>153.4615</v>
      </c>
      <c r="BT7" s="478">
        <v>137.64080000000001</v>
      </c>
      <c r="BU7" s="478">
        <v>127.4218</v>
      </c>
      <c r="BV7" s="478">
        <v>137.85509999999999</v>
      </c>
    </row>
    <row r="8" spans="1:74" ht="11.05" customHeight="1" x14ac:dyDescent="0.2">
      <c r="A8" s="240" t="s">
        <v>645</v>
      </c>
      <c r="B8" s="500" t="s">
        <v>474</v>
      </c>
      <c r="C8" s="490">
        <v>80.764682875999995</v>
      </c>
      <c r="D8" s="490">
        <v>87.026807962999996</v>
      </c>
      <c r="E8" s="490">
        <v>61.446816099999999</v>
      </c>
      <c r="F8" s="490">
        <v>53.538657024000003</v>
      </c>
      <c r="G8" s="490">
        <v>63.416494448000002</v>
      </c>
      <c r="H8" s="490">
        <v>86.786683714999995</v>
      </c>
      <c r="I8" s="490">
        <v>101.05787642</v>
      </c>
      <c r="J8" s="490">
        <v>101.38283946999999</v>
      </c>
      <c r="K8" s="490">
        <v>78.387802363999995</v>
      </c>
      <c r="L8" s="490">
        <v>62.124099671000003</v>
      </c>
      <c r="M8" s="490">
        <v>56.941648342000001</v>
      </c>
      <c r="N8" s="490">
        <v>59.565573475999997</v>
      </c>
      <c r="O8" s="490">
        <v>87.114373004000001</v>
      </c>
      <c r="P8" s="490">
        <v>70.537893866999994</v>
      </c>
      <c r="Q8" s="490">
        <v>60.541362083999999</v>
      </c>
      <c r="R8" s="490">
        <v>54.914721806000003</v>
      </c>
      <c r="S8" s="490">
        <v>62.060548316000002</v>
      </c>
      <c r="T8" s="490">
        <v>72.986044285999995</v>
      </c>
      <c r="U8" s="490">
        <v>85.936298085000004</v>
      </c>
      <c r="V8" s="490">
        <v>84.733372063999994</v>
      </c>
      <c r="W8" s="490">
        <v>64.563982151999994</v>
      </c>
      <c r="X8" s="490">
        <v>53.804784716999997</v>
      </c>
      <c r="Y8" s="490">
        <v>55.977670740999997</v>
      </c>
      <c r="Z8" s="490">
        <v>72.925466881999995</v>
      </c>
      <c r="AA8" s="490">
        <v>60.915283737999999</v>
      </c>
      <c r="AB8" s="490">
        <v>45.994623335999997</v>
      </c>
      <c r="AC8" s="490">
        <v>49.732761232999998</v>
      </c>
      <c r="AD8" s="490">
        <v>39.877326361999998</v>
      </c>
      <c r="AE8" s="490">
        <v>43.427061698000003</v>
      </c>
      <c r="AF8" s="490">
        <v>57.400232672999998</v>
      </c>
      <c r="AG8" s="490">
        <v>78.504150812999995</v>
      </c>
      <c r="AH8" s="490">
        <v>77.734041091999998</v>
      </c>
      <c r="AI8" s="490">
        <v>59.586006408000003</v>
      </c>
      <c r="AJ8" s="490">
        <v>50.575069808999999</v>
      </c>
      <c r="AK8" s="490">
        <v>50.850967163</v>
      </c>
      <c r="AL8" s="490">
        <v>55.971041712999998</v>
      </c>
      <c r="AM8" s="490">
        <v>75.274854992000002</v>
      </c>
      <c r="AN8" s="490">
        <v>43.689304876000001</v>
      </c>
      <c r="AO8" s="490">
        <v>37.98080839</v>
      </c>
      <c r="AP8" s="490">
        <v>37.007952459000002</v>
      </c>
      <c r="AQ8" s="490">
        <v>45.56018667</v>
      </c>
      <c r="AR8" s="490">
        <v>61.016871178000002</v>
      </c>
      <c r="AS8" s="490">
        <v>71.273950608000007</v>
      </c>
      <c r="AT8" s="490">
        <v>68.435309325999995</v>
      </c>
      <c r="AU8" s="490">
        <v>54.157905905</v>
      </c>
      <c r="AV8" s="490">
        <v>46.659525098000003</v>
      </c>
      <c r="AW8" s="490">
        <v>44.616189394000003</v>
      </c>
      <c r="AX8" s="490">
        <v>59.823329999999999</v>
      </c>
      <c r="AY8" s="940">
        <v>81.436909999999997</v>
      </c>
      <c r="AZ8" s="478">
        <v>48.010309999999997</v>
      </c>
      <c r="BA8" s="478">
        <v>39.334690000000002</v>
      </c>
      <c r="BB8" s="478">
        <v>32.672150000000002</v>
      </c>
      <c r="BC8" s="478">
        <v>39.850909999999999</v>
      </c>
      <c r="BD8" s="478">
        <v>55.106529999999999</v>
      </c>
      <c r="BE8" s="478">
        <v>76.683220000000006</v>
      </c>
      <c r="BF8" s="478">
        <v>76.29974</v>
      </c>
      <c r="BG8" s="478">
        <v>57.969459999999998</v>
      </c>
      <c r="BH8" s="478">
        <v>47.083730000000003</v>
      </c>
      <c r="BI8" s="478">
        <v>50.417630000000003</v>
      </c>
      <c r="BJ8" s="478">
        <v>68.895309999999995</v>
      </c>
      <c r="BK8" s="478">
        <v>73.806049999999999</v>
      </c>
      <c r="BL8" s="478">
        <v>49.376049999999999</v>
      </c>
      <c r="BM8" s="478">
        <v>39.208660000000002</v>
      </c>
      <c r="BN8" s="478">
        <v>29.261420000000001</v>
      </c>
      <c r="BO8" s="478">
        <v>37.96922</v>
      </c>
      <c r="BP8" s="478">
        <v>53.506599999999999</v>
      </c>
      <c r="BQ8" s="478">
        <v>74.487409999999997</v>
      </c>
      <c r="BR8" s="478">
        <v>74.865300000000005</v>
      </c>
      <c r="BS8" s="478">
        <v>56.970109999999998</v>
      </c>
      <c r="BT8" s="478">
        <v>40.825760000000002</v>
      </c>
      <c r="BU8" s="478">
        <v>46.19153</v>
      </c>
      <c r="BV8" s="478">
        <v>64.904730000000001</v>
      </c>
    </row>
    <row r="9" spans="1:74" ht="11.05" customHeight="1" x14ac:dyDescent="0.2">
      <c r="A9" s="241" t="s">
        <v>646</v>
      </c>
      <c r="B9" s="468" t="s">
        <v>1043</v>
      </c>
      <c r="C9" s="490">
        <v>71.732462999999996</v>
      </c>
      <c r="D9" s="490">
        <v>62.954160000000002</v>
      </c>
      <c r="E9" s="490">
        <v>63.708238000000001</v>
      </c>
      <c r="F9" s="490">
        <v>57.092024000000002</v>
      </c>
      <c r="G9" s="490">
        <v>63.394114999999999</v>
      </c>
      <c r="H9" s="490">
        <v>66.070373000000004</v>
      </c>
      <c r="I9" s="490">
        <v>68.831592999999998</v>
      </c>
      <c r="J9" s="490">
        <v>69.471331000000006</v>
      </c>
      <c r="K9" s="490">
        <v>64.520031000000003</v>
      </c>
      <c r="L9" s="490">
        <v>58.401111999999998</v>
      </c>
      <c r="M9" s="490">
        <v>62.749318000000002</v>
      </c>
      <c r="N9" s="490">
        <v>70.719836999999998</v>
      </c>
      <c r="O9" s="490">
        <v>70.576875000000001</v>
      </c>
      <c r="P9" s="490">
        <v>61.852176999999998</v>
      </c>
      <c r="Q9" s="490">
        <v>63.153700999999998</v>
      </c>
      <c r="R9" s="490">
        <v>55.289540000000002</v>
      </c>
      <c r="S9" s="490">
        <v>63.38162449</v>
      </c>
      <c r="T9" s="490">
        <v>65.715419999999995</v>
      </c>
      <c r="U9" s="490">
        <v>68.856919000000005</v>
      </c>
      <c r="V9" s="490">
        <v>68.896917000000002</v>
      </c>
      <c r="W9" s="490">
        <v>63.733186000000003</v>
      </c>
      <c r="X9" s="490">
        <v>58.945383</v>
      </c>
      <c r="Y9" s="490">
        <v>62.041286999999997</v>
      </c>
      <c r="Z9" s="490">
        <v>69.094147000000007</v>
      </c>
      <c r="AA9" s="490">
        <v>70.870080000000002</v>
      </c>
      <c r="AB9" s="490">
        <v>60.806857000000001</v>
      </c>
      <c r="AC9" s="490">
        <v>62.820442999999997</v>
      </c>
      <c r="AD9" s="490">
        <v>56.662458000000001</v>
      </c>
      <c r="AE9" s="490">
        <v>61.155192999999997</v>
      </c>
      <c r="AF9" s="490">
        <v>64.819194999999993</v>
      </c>
      <c r="AG9" s="490">
        <v>69.887587999999994</v>
      </c>
      <c r="AH9" s="490">
        <v>69.744022999999999</v>
      </c>
      <c r="AI9" s="490">
        <v>65.559709999999995</v>
      </c>
      <c r="AJ9" s="490">
        <v>61.435631999999998</v>
      </c>
      <c r="AK9" s="490">
        <v>62.257643999999999</v>
      </c>
      <c r="AL9" s="490">
        <v>68.854346000000007</v>
      </c>
      <c r="AM9" s="490">
        <v>69.079734999999999</v>
      </c>
      <c r="AN9" s="490">
        <v>64.583811999999995</v>
      </c>
      <c r="AO9" s="490">
        <v>63.345768999999997</v>
      </c>
      <c r="AP9" s="490">
        <v>57.621498000000003</v>
      </c>
      <c r="AQ9" s="490">
        <v>64.972965000000002</v>
      </c>
      <c r="AR9" s="490">
        <v>68.192147000000006</v>
      </c>
      <c r="AS9" s="490">
        <v>69.885242000000005</v>
      </c>
      <c r="AT9" s="490">
        <v>69.760288000000003</v>
      </c>
      <c r="AU9" s="490">
        <v>62.660468000000002</v>
      </c>
      <c r="AV9" s="490">
        <v>58.436686000000002</v>
      </c>
      <c r="AW9" s="490">
        <v>61.904051000000003</v>
      </c>
      <c r="AX9" s="490">
        <v>70.699479999999994</v>
      </c>
      <c r="AY9" s="940">
        <v>71.768360000000001</v>
      </c>
      <c r="AZ9" s="478">
        <v>61.263129999999997</v>
      </c>
      <c r="BA9" s="478">
        <v>65.027150000000006</v>
      </c>
      <c r="BB9" s="478">
        <v>59.253639999999997</v>
      </c>
      <c r="BC9" s="478">
        <v>65.061239999999998</v>
      </c>
      <c r="BD9" s="478">
        <v>68.343739999999997</v>
      </c>
      <c r="BE9" s="478">
        <v>71.271919999999994</v>
      </c>
      <c r="BF9" s="478">
        <v>71.269540000000006</v>
      </c>
      <c r="BG9" s="478">
        <v>66.011099999999999</v>
      </c>
      <c r="BH9" s="478">
        <v>59.165700000000001</v>
      </c>
      <c r="BI9" s="478">
        <v>65.187910000000002</v>
      </c>
      <c r="BJ9" s="478">
        <v>71.286169999999998</v>
      </c>
      <c r="BK9" s="478">
        <v>71.884919999999994</v>
      </c>
      <c r="BL9" s="478">
        <v>62.782490000000003</v>
      </c>
      <c r="BM9" s="478">
        <v>63.624040000000001</v>
      </c>
      <c r="BN9" s="478">
        <v>58.70843</v>
      </c>
      <c r="BO9" s="478">
        <v>66.581959999999995</v>
      </c>
      <c r="BP9" s="478">
        <v>69.166309999999996</v>
      </c>
      <c r="BQ9" s="478">
        <v>71.857219999999998</v>
      </c>
      <c r="BR9" s="478">
        <v>71.854839999999996</v>
      </c>
      <c r="BS9" s="478">
        <v>66.683170000000004</v>
      </c>
      <c r="BT9" s="478">
        <v>61.219760000000001</v>
      </c>
      <c r="BU9" s="478">
        <v>64.04271</v>
      </c>
      <c r="BV9" s="478">
        <v>71.591660000000005</v>
      </c>
    </row>
    <row r="10" spans="1:74" ht="11.05" customHeight="1" x14ac:dyDescent="0.2">
      <c r="A10" s="241" t="s">
        <v>647</v>
      </c>
      <c r="B10" s="468" t="s">
        <v>1044</v>
      </c>
      <c r="C10" s="490">
        <v>63.722456014000002</v>
      </c>
      <c r="D10" s="490">
        <v>56.488687908000003</v>
      </c>
      <c r="E10" s="490">
        <v>73.022201503000005</v>
      </c>
      <c r="F10" s="490">
        <v>69.475406894000002</v>
      </c>
      <c r="G10" s="490">
        <v>72.817684908000004</v>
      </c>
      <c r="H10" s="490">
        <v>65.660013130999999</v>
      </c>
      <c r="I10" s="490">
        <v>59.516320554000004</v>
      </c>
      <c r="J10" s="490">
        <v>62.858192176999999</v>
      </c>
      <c r="K10" s="490">
        <v>60.508145872</v>
      </c>
      <c r="L10" s="490">
        <v>61.774507458999999</v>
      </c>
      <c r="M10" s="490">
        <v>66.118225515000006</v>
      </c>
      <c r="N10" s="490">
        <v>73.074111122000005</v>
      </c>
      <c r="O10" s="490">
        <v>72.798587875999999</v>
      </c>
      <c r="P10" s="490">
        <v>71.007748602000007</v>
      </c>
      <c r="Q10" s="490">
        <v>82.198511132999997</v>
      </c>
      <c r="R10" s="490">
        <v>82.447529009999997</v>
      </c>
      <c r="S10" s="490">
        <v>83.595809133000003</v>
      </c>
      <c r="T10" s="490">
        <v>78.897043050999997</v>
      </c>
      <c r="U10" s="490">
        <v>73.138130607999997</v>
      </c>
      <c r="V10" s="490">
        <v>63.659733369000001</v>
      </c>
      <c r="W10" s="490">
        <v>60.732232865999997</v>
      </c>
      <c r="X10" s="490">
        <v>62.028537172999997</v>
      </c>
      <c r="Y10" s="490">
        <v>70.594220762999996</v>
      </c>
      <c r="Z10" s="490">
        <v>69.197665810000004</v>
      </c>
      <c r="AA10" s="490">
        <v>72.127445351999995</v>
      </c>
      <c r="AB10" s="490">
        <v>73.650837331000005</v>
      </c>
      <c r="AC10" s="490">
        <v>80.124434348999998</v>
      </c>
      <c r="AD10" s="490">
        <v>80.267854788999998</v>
      </c>
      <c r="AE10" s="490">
        <v>80.069549819000002</v>
      </c>
      <c r="AF10" s="490">
        <v>69.850256981000001</v>
      </c>
      <c r="AG10" s="490">
        <v>71.908271615000004</v>
      </c>
      <c r="AH10" s="490">
        <v>70.478429601000002</v>
      </c>
      <c r="AI10" s="490">
        <v>63.714651236000002</v>
      </c>
      <c r="AJ10" s="490">
        <v>68.640894024000005</v>
      </c>
      <c r="AK10" s="490">
        <v>66.906679569999994</v>
      </c>
      <c r="AL10" s="490">
        <v>69.363693459999993</v>
      </c>
      <c r="AM10" s="490">
        <v>69.605498169000001</v>
      </c>
      <c r="AN10" s="490">
        <v>76.754627877000004</v>
      </c>
      <c r="AO10" s="490">
        <v>87.297116869000007</v>
      </c>
      <c r="AP10" s="490">
        <v>88.264176722000002</v>
      </c>
      <c r="AQ10" s="490">
        <v>86.055159626000005</v>
      </c>
      <c r="AR10" s="490">
        <v>86.179135690999999</v>
      </c>
      <c r="AS10" s="490">
        <v>76.084307590999998</v>
      </c>
      <c r="AT10" s="490">
        <v>76.889616336000003</v>
      </c>
      <c r="AU10" s="490">
        <v>68.394412657999993</v>
      </c>
      <c r="AV10" s="490">
        <v>77.807948241999995</v>
      </c>
      <c r="AW10" s="490">
        <v>75.676116027999996</v>
      </c>
      <c r="AX10" s="490">
        <v>74.846050000000005</v>
      </c>
      <c r="AY10" s="940">
        <v>77.187029999999993</v>
      </c>
      <c r="AZ10" s="478">
        <v>80.557630000000003</v>
      </c>
      <c r="BA10" s="478">
        <v>96.470619999999997</v>
      </c>
      <c r="BB10" s="478">
        <v>100.7623</v>
      </c>
      <c r="BC10" s="478">
        <v>100.9738</v>
      </c>
      <c r="BD10" s="478">
        <v>100.82040000000001</v>
      </c>
      <c r="BE10" s="478">
        <v>88.869399999999999</v>
      </c>
      <c r="BF10" s="478">
        <v>85.768069999999994</v>
      </c>
      <c r="BG10" s="478">
        <v>79.010249999999999</v>
      </c>
      <c r="BH10" s="478">
        <v>85.882670000000005</v>
      </c>
      <c r="BI10" s="478">
        <v>81.68235</v>
      </c>
      <c r="BJ10" s="478">
        <v>79.268510000000006</v>
      </c>
      <c r="BK10" s="478">
        <v>84.831360000000004</v>
      </c>
      <c r="BL10" s="478">
        <v>87.283389999999997</v>
      </c>
      <c r="BM10" s="478">
        <v>101.9802</v>
      </c>
      <c r="BN10" s="478">
        <v>110.66200000000001</v>
      </c>
      <c r="BO10" s="478">
        <v>108.88209999999999</v>
      </c>
      <c r="BP10" s="478">
        <v>109.4996</v>
      </c>
      <c r="BQ10" s="478">
        <v>97.607290000000006</v>
      </c>
      <c r="BR10" s="478">
        <v>94.410150000000002</v>
      </c>
      <c r="BS10" s="478">
        <v>83.029859999999999</v>
      </c>
      <c r="BT10" s="478">
        <v>93.589250000000007</v>
      </c>
      <c r="BU10" s="478">
        <v>85.585279999999997</v>
      </c>
      <c r="BV10" s="478">
        <v>85.343299999999999</v>
      </c>
    </row>
    <row r="11" spans="1:74" ht="11.05" customHeight="1" x14ac:dyDescent="0.2">
      <c r="A11" s="241" t="s">
        <v>648</v>
      </c>
      <c r="B11" s="754" t="s">
        <v>1036</v>
      </c>
      <c r="C11" s="490">
        <v>24.448920998999998</v>
      </c>
      <c r="D11" s="490">
        <v>20.052882066999999</v>
      </c>
      <c r="E11" s="490">
        <v>21.094884235999999</v>
      </c>
      <c r="F11" s="490">
        <v>19.278212421999999</v>
      </c>
      <c r="G11" s="490">
        <v>23.201466285999999</v>
      </c>
      <c r="H11" s="490">
        <v>23.37008127</v>
      </c>
      <c r="I11" s="490">
        <v>21.998534331999998</v>
      </c>
      <c r="J11" s="490">
        <v>20.237112074999999</v>
      </c>
      <c r="K11" s="490">
        <v>16.928291253000001</v>
      </c>
      <c r="L11" s="490">
        <v>17.039286529000002</v>
      </c>
      <c r="M11" s="490">
        <v>19.272142154000001</v>
      </c>
      <c r="N11" s="490">
        <v>23.469163508000001</v>
      </c>
      <c r="O11" s="490">
        <v>24.096580671000002</v>
      </c>
      <c r="P11" s="490">
        <v>21.216448572000001</v>
      </c>
      <c r="Q11" s="490">
        <v>24.301512428999999</v>
      </c>
      <c r="R11" s="490">
        <v>19.943022675000002</v>
      </c>
      <c r="S11" s="490">
        <v>23.248312163000001</v>
      </c>
      <c r="T11" s="490">
        <v>25.897306251</v>
      </c>
      <c r="U11" s="490">
        <v>24.488692155999999</v>
      </c>
      <c r="V11" s="490">
        <v>21.050003264000001</v>
      </c>
      <c r="W11" s="490">
        <v>16.947657954</v>
      </c>
      <c r="X11" s="490">
        <v>14.300589931999999</v>
      </c>
      <c r="Y11" s="490">
        <v>17.818458905</v>
      </c>
      <c r="Z11" s="490">
        <v>20.317918292000002</v>
      </c>
      <c r="AA11" s="490">
        <v>22.640159283999999</v>
      </c>
      <c r="AB11" s="490">
        <v>19.849112279</v>
      </c>
      <c r="AC11" s="490">
        <v>21.197548972</v>
      </c>
      <c r="AD11" s="490">
        <v>19.702617571000001</v>
      </c>
      <c r="AE11" s="490">
        <v>27.540727840999999</v>
      </c>
      <c r="AF11" s="490">
        <v>21.484448785000001</v>
      </c>
      <c r="AG11" s="490">
        <v>21.885324228000002</v>
      </c>
      <c r="AH11" s="490">
        <v>21.212530059999999</v>
      </c>
      <c r="AI11" s="490">
        <v>16.851110052999999</v>
      </c>
      <c r="AJ11" s="490">
        <v>15.609494299</v>
      </c>
      <c r="AK11" s="490">
        <v>16.959649061</v>
      </c>
      <c r="AL11" s="490">
        <v>18.932701709</v>
      </c>
      <c r="AM11" s="490">
        <v>21.811138391</v>
      </c>
      <c r="AN11" s="490">
        <v>19.997486331000001</v>
      </c>
      <c r="AO11" s="490">
        <v>23.205025129999999</v>
      </c>
      <c r="AP11" s="490">
        <v>19.282209566999999</v>
      </c>
      <c r="AQ11" s="490">
        <v>22.505987098999999</v>
      </c>
      <c r="AR11" s="490">
        <v>21.065744362</v>
      </c>
      <c r="AS11" s="490">
        <v>21.093154047999999</v>
      </c>
      <c r="AT11" s="490">
        <v>21.257287742999999</v>
      </c>
      <c r="AU11" s="490">
        <v>16.577952149000001</v>
      </c>
      <c r="AV11" s="490">
        <v>15.743189851</v>
      </c>
      <c r="AW11" s="490">
        <v>18.188494410000001</v>
      </c>
      <c r="AX11" s="490">
        <v>21.275130000000001</v>
      </c>
      <c r="AY11" s="940">
        <v>21.92961</v>
      </c>
      <c r="AZ11" s="478">
        <v>19.743480000000002</v>
      </c>
      <c r="BA11" s="478">
        <v>23.351140000000001</v>
      </c>
      <c r="BB11" s="478">
        <v>22.972439999999999</v>
      </c>
      <c r="BC11" s="478">
        <v>26.301760000000002</v>
      </c>
      <c r="BD11" s="478">
        <v>25.221139999999998</v>
      </c>
      <c r="BE11" s="478">
        <v>23.547540000000001</v>
      </c>
      <c r="BF11" s="478">
        <v>20.989190000000001</v>
      </c>
      <c r="BG11" s="478">
        <v>17.422889999999999</v>
      </c>
      <c r="BH11" s="478">
        <v>16.64114</v>
      </c>
      <c r="BI11" s="478">
        <v>18.49288</v>
      </c>
      <c r="BJ11" s="478">
        <v>20.62698</v>
      </c>
      <c r="BK11" s="478">
        <v>23.12799</v>
      </c>
      <c r="BL11" s="478">
        <v>21.067969999999999</v>
      </c>
      <c r="BM11" s="478">
        <v>23.574780000000001</v>
      </c>
      <c r="BN11" s="478">
        <v>23.869949999999999</v>
      </c>
      <c r="BO11" s="478">
        <v>27.53107</v>
      </c>
      <c r="BP11" s="478">
        <v>26.513449999999999</v>
      </c>
      <c r="BQ11" s="478">
        <v>24.700970000000002</v>
      </c>
      <c r="BR11" s="478">
        <v>21.07</v>
      </c>
      <c r="BS11" s="478">
        <v>17.466650000000001</v>
      </c>
      <c r="BT11" s="478">
        <v>17.131139999999998</v>
      </c>
      <c r="BU11" s="478">
        <v>19.063040000000001</v>
      </c>
      <c r="BV11" s="478">
        <v>21.28088</v>
      </c>
    </row>
    <row r="12" spans="1:74" ht="11.05" customHeight="1" x14ac:dyDescent="0.2">
      <c r="A12" s="240" t="s">
        <v>649</v>
      </c>
      <c r="B12" s="768" t="s">
        <v>1037</v>
      </c>
      <c r="C12" s="490">
        <v>30.038048778</v>
      </c>
      <c r="D12" s="490">
        <v>26.693027287</v>
      </c>
      <c r="E12" s="490">
        <v>39.173066294999998</v>
      </c>
      <c r="F12" s="490">
        <v>36.131132196999999</v>
      </c>
      <c r="G12" s="490">
        <v>33.764240327000003</v>
      </c>
      <c r="H12" s="490">
        <v>26.651511631999998</v>
      </c>
      <c r="I12" s="490">
        <v>21.701575486999999</v>
      </c>
      <c r="J12" s="490">
        <v>27.054356126999998</v>
      </c>
      <c r="K12" s="490">
        <v>28.975373717</v>
      </c>
      <c r="L12" s="490">
        <v>32.191491849999998</v>
      </c>
      <c r="M12" s="490">
        <v>35.723277762000002</v>
      </c>
      <c r="N12" s="490">
        <v>39.820225114000003</v>
      </c>
      <c r="O12" s="490">
        <v>37.386189954999999</v>
      </c>
      <c r="P12" s="490">
        <v>37.613495102999998</v>
      </c>
      <c r="Q12" s="490">
        <v>42.997261432999998</v>
      </c>
      <c r="R12" s="490">
        <v>46.133905196000001</v>
      </c>
      <c r="S12" s="490">
        <v>42.096178948999999</v>
      </c>
      <c r="T12" s="490">
        <v>33.746467379999999</v>
      </c>
      <c r="U12" s="490">
        <v>29.458452277999999</v>
      </c>
      <c r="V12" s="490">
        <v>24.705859743000001</v>
      </c>
      <c r="W12" s="490">
        <v>27.315216787000001</v>
      </c>
      <c r="X12" s="490">
        <v>32.720742725000001</v>
      </c>
      <c r="Y12" s="490">
        <v>41.167557997999999</v>
      </c>
      <c r="Z12" s="490">
        <v>38.652913134000002</v>
      </c>
      <c r="AA12" s="490">
        <v>38.334517097999999</v>
      </c>
      <c r="AB12" s="490">
        <v>41.395808189999997</v>
      </c>
      <c r="AC12" s="490">
        <v>43.554662764</v>
      </c>
      <c r="AD12" s="490">
        <v>42.718220803999998</v>
      </c>
      <c r="AE12" s="490">
        <v>32.205919596999998</v>
      </c>
      <c r="AF12" s="490">
        <v>27.532475996999999</v>
      </c>
      <c r="AG12" s="490">
        <v>27.995711512</v>
      </c>
      <c r="AH12" s="490">
        <v>28.381334238000001</v>
      </c>
      <c r="AI12" s="490">
        <v>28.341661206000001</v>
      </c>
      <c r="AJ12" s="490">
        <v>36.000640089999997</v>
      </c>
      <c r="AK12" s="490">
        <v>36.422420985000002</v>
      </c>
      <c r="AL12" s="490">
        <v>38.016184756000001</v>
      </c>
      <c r="AM12" s="490">
        <v>34.807683191999999</v>
      </c>
      <c r="AN12" s="490">
        <v>41.424331449999997</v>
      </c>
      <c r="AO12" s="490">
        <v>45.474846749999998</v>
      </c>
      <c r="AP12" s="490">
        <v>47.206886091000001</v>
      </c>
      <c r="AQ12" s="490">
        <v>38.565039271000003</v>
      </c>
      <c r="AR12" s="490">
        <v>38.037673196999997</v>
      </c>
      <c r="AS12" s="490">
        <v>27.892341030000001</v>
      </c>
      <c r="AT12" s="490">
        <v>28.678710733999999</v>
      </c>
      <c r="AU12" s="490">
        <v>28.893512141999999</v>
      </c>
      <c r="AV12" s="490">
        <v>39.998361084999999</v>
      </c>
      <c r="AW12" s="490">
        <v>40.902705873000002</v>
      </c>
      <c r="AX12" s="490">
        <v>38.206560000000003</v>
      </c>
      <c r="AY12" s="940">
        <v>38.377110000000002</v>
      </c>
      <c r="AZ12" s="478">
        <v>40.855910000000002</v>
      </c>
      <c r="BA12" s="478">
        <v>47.902500000000003</v>
      </c>
      <c r="BB12" s="478">
        <v>48.564529999999998</v>
      </c>
      <c r="BC12" s="478">
        <v>40.97251</v>
      </c>
      <c r="BD12" s="478">
        <v>39.308459999999997</v>
      </c>
      <c r="BE12" s="478">
        <v>29.13682</v>
      </c>
      <c r="BF12" s="478">
        <v>29.405799999999999</v>
      </c>
      <c r="BG12" s="478">
        <v>31.16929</v>
      </c>
      <c r="BH12" s="478">
        <v>41.292380000000001</v>
      </c>
      <c r="BI12" s="478">
        <v>43.027999999999999</v>
      </c>
      <c r="BJ12" s="478">
        <v>40.380020000000002</v>
      </c>
      <c r="BK12" s="478">
        <v>41.63203</v>
      </c>
      <c r="BL12" s="478">
        <v>42.736789999999999</v>
      </c>
      <c r="BM12" s="478">
        <v>49.17324</v>
      </c>
      <c r="BN12" s="478">
        <v>53.210030000000003</v>
      </c>
      <c r="BO12" s="478">
        <v>42.216949999999997</v>
      </c>
      <c r="BP12" s="478">
        <v>40.967390000000002</v>
      </c>
      <c r="BQ12" s="478">
        <v>30.804600000000001</v>
      </c>
      <c r="BR12" s="478">
        <v>32.862409999999997</v>
      </c>
      <c r="BS12" s="478">
        <v>30.28839</v>
      </c>
      <c r="BT12" s="478">
        <v>44.28322</v>
      </c>
      <c r="BU12" s="478">
        <v>43.610399999999998</v>
      </c>
      <c r="BV12" s="478">
        <v>43.428600000000003</v>
      </c>
    </row>
    <row r="13" spans="1:74" ht="11.05" customHeight="1" x14ac:dyDescent="0.2">
      <c r="A13" s="240" t="s">
        <v>650</v>
      </c>
      <c r="B13" s="769" t="s">
        <v>1038</v>
      </c>
      <c r="C13" s="490">
        <v>5.5230944280000003</v>
      </c>
      <c r="D13" s="490">
        <v>6.2932611869999997</v>
      </c>
      <c r="E13" s="490">
        <v>9.2328896940000007</v>
      </c>
      <c r="F13" s="490">
        <v>10.817883456000001</v>
      </c>
      <c r="G13" s="490">
        <v>12.377126006999999</v>
      </c>
      <c r="H13" s="490">
        <v>12.119200482</v>
      </c>
      <c r="I13" s="490">
        <v>12.113689357</v>
      </c>
      <c r="J13" s="490">
        <v>11.890463284000001</v>
      </c>
      <c r="K13" s="490">
        <v>11.144456363</v>
      </c>
      <c r="L13" s="490">
        <v>9.2108021339999997</v>
      </c>
      <c r="M13" s="490">
        <v>7.7461598540000001</v>
      </c>
      <c r="N13" s="490">
        <v>6.0542743190000001</v>
      </c>
      <c r="O13" s="490">
        <v>7.7724938630000002</v>
      </c>
      <c r="P13" s="490">
        <v>8.9690851630000008</v>
      </c>
      <c r="Q13" s="490">
        <v>11.617597854</v>
      </c>
      <c r="R13" s="490">
        <v>13.311771694000001</v>
      </c>
      <c r="S13" s="490">
        <v>15.021637646</v>
      </c>
      <c r="T13" s="490">
        <v>15.945553383</v>
      </c>
      <c r="U13" s="490">
        <v>15.661896128</v>
      </c>
      <c r="V13" s="490">
        <v>14.402602168</v>
      </c>
      <c r="W13" s="490">
        <v>13.198956291</v>
      </c>
      <c r="X13" s="490">
        <v>11.865484094999999</v>
      </c>
      <c r="Y13" s="490">
        <v>8.3449571270000007</v>
      </c>
      <c r="Z13" s="490">
        <v>6.7348486989999996</v>
      </c>
      <c r="AA13" s="490">
        <v>7.7625279459999996</v>
      </c>
      <c r="AB13" s="490">
        <v>9.3785756449999997</v>
      </c>
      <c r="AC13" s="490">
        <v>12.13759965</v>
      </c>
      <c r="AD13" s="490">
        <v>14.960510913</v>
      </c>
      <c r="AE13" s="490">
        <v>17.174973045000002</v>
      </c>
      <c r="AF13" s="490">
        <v>17.732572723000001</v>
      </c>
      <c r="AG13" s="490">
        <v>18.788002939999998</v>
      </c>
      <c r="AH13" s="490">
        <v>17.648154042000002</v>
      </c>
      <c r="AI13" s="490">
        <v>15.499711977</v>
      </c>
      <c r="AJ13" s="490">
        <v>14.048865875000001</v>
      </c>
      <c r="AK13" s="490">
        <v>10.388046687999999</v>
      </c>
      <c r="AL13" s="490">
        <v>9.0701599300000009</v>
      </c>
      <c r="AM13" s="490">
        <v>9.6725414040000004</v>
      </c>
      <c r="AN13" s="490">
        <v>12.398875455000001</v>
      </c>
      <c r="AO13" s="490">
        <v>15.700437869</v>
      </c>
      <c r="AP13" s="490">
        <v>18.941755339</v>
      </c>
      <c r="AQ13" s="490">
        <v>21.987279276999999</v>
      </c>
      <c r="AR13" s="490">
        <v>24.058634813000001</v>
      </c>
      <c r="AS13" s="490">
        <v>23.984795566999999</v>
      </c>
      <c r="AT13" s="490">
        <v>23.830878294000001</v>
      </c>
      <c r="AU13" s="490">
        <v>19.989461560999999</v>
      </c>
      <c r="AV13" s="490">
        <v>19.358825847999999</v>
      </c>
      <c r="AW13" s="490">
        <v>13.758903824000001</v>
      </c>
      <c r="AX13" s="490">
        <v>11.984590000000001</v>
      </c>
      <c r="AY13" s="940">
        <v>13.58061</v>
      </c>
      <c r="AZ13" s="478">
        <v>17.043990000000001</v>
      </c>
      <c r="BA13" s="478">
        <v>22.208169999999999</v>
      </c>
      <c r="BB13" s="478">
        <v>26.34816</v>
      </c>
      <c r="BC13" s="478">
        <v>30.716519999999999</v>
      </c>
      <c r="BD13" s="478">
        <v>33.277259999999998</v>
      </c>
      <c r="BE13" s="478">
        <v>32.901530000000001</v>
      </c>
      <c r="BF13" s="478">
        <v>32.081879999999998</v>
      </c>
      <c r="BG13" s="478">
        <v>27.331869999999999</v>
      </c>
      <c r="BH13" s="478">
        <v>25.067340000000002</v>
      </c>
      <c r="BI13" s="478">
        <v>17.18505</v>
      </c>
      <c r="BJ13" s="478">
        <v>14.88509</v>
      </c>
      <c r="BK13" s="478">
        <v>16.737110000000001</v>
      </c>
      <c r="BL13" s="478">
        <v>20.633369999999999</v>
      </c>
      <c r="BM13" s="478">
        <v>26.2592</v>
      </c>
      <c r="BN13" s="478">
        <v>30.861070000000002</v>
      </c>
      <c r="BO13" s="478">
        <v>36.349829999999997</v>
      </c>
      <c r="BP13" s="478">
        <v>39.054519999999997</v>
      </c>
      <c r="BQ13" s="478">
        <v>38.837890000000002</v>
      </c>
      <c r="BR13" s="478">
        <v>37.207149999999999</v>
      </c>
      <c r="BS13" s="478">
        <v>32.211370000000002</v>
      </c>
      <c r="BT13" s="478">
        <v>29.330279999999998</v>
      </c>
      <c r="BU13" s="478">
        <v>19.952809999999999</v>
      </c>
      <c r="BV13" s="478">
        <v>17.236360000000001</v>
      </c>
    </row>
    <row r="14" spans="1:74" ht="11.05" customHeight="1" x14ac:dyDescent="0.2">
      <c r="A14" s="240" t="s">
        <v>651</v>
      </c>
      <c r="B14" s="769" t="s">
        <v>1039</v>
      </c>
      <c r="C14" s="490">
        <v>1.3028248760000001</v>
      </c>
      <c r="D14" s="490">
        <v>1.2478354519999999</v>
      </c>
      <c r="E14" s="490">
        <v>1.2246604780000001</v>
      </c>
      <c r="F14" s="490">
        <v>1.2504407259999999</v>
      </c>
      <c r="G14" s="490">
        <v>1.2835130669999999</v>
      </c>
      <c r="H14" s="490">
        <v>1.2369885810000001</v>
      </c>
      <c r="I14" s="490">
        <v>1.3113515790000001</v>
      </c>
      <c r="J14" s="490">
        <v>1.295491994</v>
      </c>
      <c r="K14" s="490">
        <v>1.300421123</v>
      </c>
      <c r="L14" s="490">
        <v>1.2705502200000001</v>
      </c>
      <c r="M14" s="490">
        <v>1.321620971</v>
      </c>
      <c r="N14" s="490">
        <v>1.4277249329999999</v>
      </c>
      <c r="O14" s="490">
        <v>1.4701411900000001</v>
      </c>
      <c r="P14" s="490">
        <v>1.2428844109999999</v>
      </c>
      <c r="Q14" s="490">
        <v>1.286337311</v>
      </c>
      <c r="R14" s="490">
        <v>1.282078574</v>
      </c>
      <c r="S14" s="490">
        <v>1.327051422</v>
      </c>
      <c r="T14" s="490">
        <v>1.276390219</v>
      </c>
      <c r="U14" s="490">
        <v>1.3414767990000001</v>
      </c>
      <c r="V14" s="490">
        <v>1.3540097639999999</v>
      </c>
      <c r="W14" s="490">
        <v>1.329383886</v>
      </c>
      <c r="X14" s="490">
        <v>1.298471846</v>
      </c>
      <c r="Y14" s="490">
        <v>1.396719147</v>
      </c>
      <c r="Z14" s="490">
        <v>1.4819844310000001</v>
      </c>
      <c r="AA14" s="490">
        <v>1.420005</v>
      </c>
      <c r="AB14" s="490">
        <v>1.3015429999999999</v>
      </c>
      <c r="AC14" s="490">
        <v>1.4418599999999999</v>
      </c>
      <c r="AD14" s="490">
        <v>1.355521</v>
      </c>
      <c r="AE14" s="490">
        <v>1.345291</v>
      </c>
      <c r="AF14" s="490">
        <v>1.2933840000000001</v>
      </c>
      <c r="AG14" s="490">
        <v>1.296089</v>
      </c>
      <c r="AH14" s="490">
        <v>1.2669440000000001</v>
      </c>
      <c r="AI14" s="490">
        <v>1.314594</v>
      </c>
      <c r="AJ14" s="490">
        <v>1.41991</v>
      </c>
      <c r="AK14" s="490">
        <v>1.439638</v>
      </c>
      <c r="AL14" s="490">
        <v>1.4726189999999999</v>
      </c>
      <c r="AM14" s="490">
        <v>1.4207036239999999</v>
      </c>
      <c r="AN14" s="490">
        <v>1.3178886400000001</v>
      </c>
      <c r="AO14" s="490">
        <v>1.287912827</v>
      </c>
      <c r="AP14" s="490">
        <v>1.33511807</v>
      </c>
      <c r="AQ14" s="490">
        <v>1.2452776290000001</v>
      </c>
      <c r="AR14" s="490">
        <v>1.2700483469999999</v>
      </c>
      <c r="AS14" s="490">
        <v>1.326357622</v>
      </c>
      <c r="AT14" s="490">
        <v>1.312689394</v>
      </c>
      <c r="AU14" s="490">
        <v>1.2721626880000001</v>
      </c>
      <c r="AV14" s="490">
        <v>1.1951472460000001</v>
      </c>
      <c r="AW14" s="490">
        <v>1.2555709989999999</v>
      </c>
      <c r="AX14" s="490">
        <v>1.499412</v>
      </c>
      <c r="AY14" s="940">
        <v>1.4208780000000001</v>
      </c>
      <c r="AZ14" s="478">
        <v>1.244645</v>
      </c>
      <c r="BA14" s="478">
        <v>1.2892079999999999</v>
      </c>
      <c r="BB14" s="478">
        <v>1.350203</v>
      </c>
      <c r="BC14" s="478">
        <v>1.240828</v>
      </c>
      <c r="BD14" s="478">
        <v>1.2282299999999999</v>
      </c>
      <c r="BE14" s="478">
        <v>1.3716429999999999</v>
      </c>
      <c r="BF14" s="478">
        <v>1.3728769999999999</v>
      </c>
      <c r="BG14" s="478">
        <v>1.3704590000000001</v>
      </c>
      <c r="BH14" s="478">
        <v>1.3017829999999999</v>
      </c>
      <c r="BI14" s="478">
        <v>1.3222160000000001</v>
      </c>
      <c r="BJ14" s="478">
        <v>1.5102770000000001</v>
      </c>
      <c r="BK14" s="478">
        <v>1.461511</v>
      </c>
      <c r="BL14" s="478">
        <v>1.219449</v>
      </c>
      <c r="BM14" s="478">
        <v>1.2881419999999999</v>
      </c>
      <c r="BN14" s="478">
        <v>1.2262010000000001</v>
      </c>
      <c r="BO14" s="478">
        <v>1.043852</v>
      </c>
      <c r="BP14" s="478">
        <v>1.2092350000000001</v>
      </c>
      <c r="BQ14" s="478">
        <v>1.397046</v>
      </c>
      <c r="BR14" s="478">
        <v>1.3848</v>
      </c>
      <c r="BS14" s="478">
        <v>1.3764430000000001</v>
      </c>
      <c r="BT14" s="478">
        <v>1.3028949999999999</v>
      </c>
      <c r="BU14" s="478">
        <v>1.3249789999999999</v>
      </c>
      <c r="BV14" s="478">
        <v>1.533676</v>
      </c>
    </row>
    <row r="15" spans="1:74" ht="11.05" customHeight="1" x14ac:dyDescent="0.2">
      <c r="A15" s="240" t="s">
        <v>748</v>
      </c>
      <c r="B15" s="769" t="s">
        <v>1040</v>
      </c>
      <c r="C15" s="490">
        <v>1.331440387</v>
      </c>
      <c r="D15" s="490">
        <v>1.173418713</v>
      </c>
      <c r="E15" s="490">
        <v>1.3144245269999999</v>
      </c>
      <c r="F15" s="490">
        <v>1.2172137780000001</v>
      </c>
      <c r="G15" s="490">
        <v>1.2704416549999999</v>
      </c>
      <c r="H15" s="490">
        <v>1.240577697</v>
      </c>
      <c r="I15" s="490">
        <v>1.2494436980000001</v>
      </c>
      <c r="J15" s="490">
        <v>1.223485003</v>
      </c>
      <c r="K15" s="490">
        <v>1.19526032</v>
      </c>
      <c r="L15" s="490">
        <v>1.199792067</v>
      </c>
      <c r="M15" s="490">
        <v>1.1407196820000001</v>
      </c>
      <c r="N15" s="490">
        <v>1.277976722</v>
      </c>
      <c r="O15" s="490">
        <v>1.0316212220000001</v>
      </c>
      <c r="P15" s="490">
        <v>0.94666525199999996</v>
      </c>
      <c r="Q15" s="490">
        <v>1.032126152</v>
      </c>
      <c r="R15" s="490">
        <v>0.951963004</v>
      </c>
      <c r="S15" s="490">
        <v>0.97342434899999997</v>
      </c>
      <c r="T15" s="490">
        <v>0.99442702999999999</v>
      </c>
      <c r="U15" s="490">
        <v>1.017925457</v>
      </c>
      <c r="V15" s="490">
        <v>0.99013379000000001</v>
      </c>
      <c r="W15" s="490">
        <v>0.94872394900000001</v>
      </c>
      <c r="X15" s="490">
        <v>0.97280922599999997</v>
      </c>
      <c r="Y15" s="490">
        <v>0.92684235100000001</v>
      </c>
      <c r="Z15" s="490">
        <v>0.95269486299999995</v>
      </c>
      <c r="AA15" s="490">
        <v>0.976013833</v>
      </c>
      <c r="AB15" s="490">
        <v>0.88070280499999998</v>
      </c>
      <c r="AC15" s="490">
        <v>0.93333043699999996</v>
      </c>
      <c r="AD15" s="490">
        <v>0.85553249600000003</v>
      </c>
      <c r="AE15" s="490">
        <v>0.96323605300000004</v>
      </c>
      <c r="AF15" s="490">
        <v>0.93196954799999998</v>
      </c>
      <c r="AG15" s="490">
        <v>0.95371491900000005</v>
      </c>
      <c r="AH15" s="490">
        <v>0.96078684299999995</v>
      </c>
      <c r="AI15" s="490">
        <v>0.88852935799999999</v>
      </c>
      <c r="AJ15" s="490">
        <v>0.92814022799999996</v>
      </c>
      <c r="AK15" s="490">
        <v>0.91779056699999995</v>
      </c>
      <c r="AL15" s="490">
        <v>1.004505567</v>
      </c>
      <c r="AM15" s="490">
        <v>0.92651133299999999</v>
      </c>
      <c r="AN15" s="490">
        <v>0.842649553</v>
      </c>
      <c r="AO15" s="490">
        <v>0.86488857600000002</v>
      </c>
      <c r="AP15" s="490">
        <v>0.80506839600000002</v>
      </c>
      <c r="AQ15" s="490">
        <v>0.90298523600000002</v>
      </c>
      <c r="AR15" s="490">
        <v>0.88432648000000003</v>
      </c>
      <c r="AS15" s="490">
        <v>0.93563925100000001</v>
      </c>
      <c r="AT15" s="490">
        <v>0.94168709900000003</v>
      </c>
      <c r="AU15" s="490">
        <v>0.90261430300000001</v>
      </c>
      <c r="AV15" s="490">
        <v>0.88080635399999996</v>
      </c>
      <c r="AW15" s="490">
        <v>0.84751557799999999</v>
      </c>
      <c r="AX15" s="490">
        <v>0.92747639999999998</v>
      </c>
      <c r="AY15" s="940">
        <v>0.90629300000000002</v>
      </c>
      <c r="AZ15" s="478">
        <v>0.82521449999999996</v>
      </c>
      <c r="BA15" s="478">
        <v>0.88488960000000005</v>
      </c>
      <c r="BB15" s="478">
        <v>0.81939640000000002</v>
      </c>
      <c r="BC15" s="478">
        <v>0.89472810000000003</v>
      </c>
      <c r="BD15" s="478">
        <v>0.88667410000000002</v>
      </c>
      <c r="BE15" s="478">
        <v>0.92376570000000002</v>
      </c>
      <c r="BF15" s="478">
        <v>0.92144190000000004</v>
      </c>
      <c r="BG15" s="478">
        <v>0.87417829999999996</v>
      </c>
      <c r="BH15" s="478">
        <v>0.88052549999999996</v>
      </c>
      <c r="BI15" s="478">
        <v>0.85574709999999998</v>
      </c>
      <c r="BJ15" s="478">
        <v>0.91974639999999996</v>
      </c>
      <c r="BK15" s="478">
        <v>0.90703990000000001</v>
      </c>
      <c r="BL15" s="478">
        <v>0.82322470000000003</v>
      </c>
      <c r="BM15" s="478">
        <v>0.87678339999999999</v>
      </c>
      <c r="BN15" s="478">
        <v>0.81227050000000001</v>
      </c>
      <c r="BO15" s="478">
        <v>0.90670649999999997</v>
      </c>
      <c r="BP15" s="478">
        <v>0.88604590000000005</v>
      </c>
      <c r="BQ15" s="478">
        <v>0.92268709999999998</v>
      </c>
      <c r="BR15" s="478">
        <v>0.92683400000000005</v>
      </c>
      <c r="BS15" s="478">
        <v>0.8796368</v>
      </c>
      <c r="BT15" s="478">
        <v>0.8859283</v>
      </c>
      <c r="BU15" s="478">
        <v>0.86640209999999995</v>
      </c>
      <c r="BV15" s="478">
        <v>0.94063459999999999</v>
      </c>
    </row>
    <row r="16" spans="1:74" ht="11.05" customHeight="1" x14ac:dyDescent="0.2">
      <c r="A16" s="240" t="s">
        <v>749</v>
      </c>
      <c r="B16" s="769" t="s">
        <v>1041</v>
      </c>
      <c r="C16" s="490">
        <v>1.078126546</v>
      </c>
      <c r="D16" s="490">
        <v>1.028263202</v>
      </c>
      <c r="E16" s="490">
        <v>0.98227627299999998</v>
      </c>
      <c r="F16" s="490">
        <v>0.78052431499999997</v>
      </c>
      <c r="G16" s="490">
        <v>0.92089756599999995</v>
      </c>
      <c r="H16" s="490">
        <v>1.0416534690000001</v>
      </c>
      <c r="I16" s="490">
        <v>1.1417261009999999</v>
      </c>
      <c r="J16" s="490">
        <v>1.157283694</v>
      </c>
      <c r="K16" s="490">
        <v>0.96434309600000001</v>
      </c>
      <c r="L16" s="490">
        <v>0.86258465900000003</v>
      </c>
      <c r="M16" s="490">
        <v>0.91430509199999999</v>
      </c>
      <c r="N16" s="490">
        <v>1.0247465259999999</v>
      </c>
      <c r="O16" s="490">
        <v>1.0415609749999999</v>
      </c>
      <c r="P16" s="490">
        <v>1.0191701010000001</v>
      </c>
      <c r="Q16" s="490">
        <v>0.96367595399999995</v>
      </c>
      <c r="R16" s="490">
        <v>0.82478786699999995</v>
      </c>
      <c r="S16" s="490">
        <v>0.92920460400000005</v>
      </c>
      <c r="T16" s="490">
        <v>1.036898788</v>
      </c>
      <c r="U16" s="490">
        <v>1.16968779</v>
      </c>
      <c r="V16" s="490">
        <v>1.1571246399999999</v>
      </c>
      <c r="W16" s="490">
        <v>0.99229399900000004</v>
      </c>
      <c r="X16" s="490">
        <v>0.87043934899999997</v>
      </c>
      <c r="Y16" s="490">
        <v>0.93968523500000001</v>
      </c>
      <c r="Z16" s="490">
        <v>1.057306391</v>
      </c>
      <c r="AA16" s="490">
        <v>0.99422219099999998</v>
      </c>
      <c r="AB16" s="490">
        <v>0.84509541200000005</v>
      </c>
      <c r="AC16" s="490">
        <v>0.85943252599999997</v>
      </c>
      <c r="AD16" s="490">
        <v>0.67545200500000002</v>
      </c>
      <c r="AE16" s="490">
        <v>0.83940228299999997</v>
      </c>
      <c r="AF16" s="490">
        <v>0.87540592800000006</v>
      </c>
      <c r="AG16" s="490">
        <v>0.98942901599999999</v>
      </c>
      <c r="AH16" s="490">
        <v>1.008680418</v>
      </c>
      <c r="AI16" s="490">
        <v>0.81904464200000004</v>
      </c>
      <c r="AJ16" s="490">
        <v>0.63384353199999999</v>
      </c>
      <c r="AK16" s="490">
        <v>0.77913426900000005</v>
      </c>
      <c r="AL16" s="490">
        <v>0.86752249800000003</v>
      </c>
      <c r="AM16" s="490">
        <v>0.96692022499999997</v>
      </c>
      <c r="AN16" s="490">
        <v>0.77339644799999996</v>
      </c>
      <c r="AO16" s="490">
        <v>0.76400571699999997</v>
      </c>
      <c r="AP16" s="490">
        <v>0.69313925899999995</v>
      </c>
      <c r="AQ16" s="490">
        <v>0.84859111399999998</v>
      </c>
      <c r="AR16" s="490">
        <v>0.86270849199999999</v>
      </c>
      <c r="AS16" s="490">
        <v>0.85202007300000004</v>
      </c>
      <c r="AT16" s="490">
        <v>0.86836307199999996</v>
      </c>
      <c r="AU16" s="490">
        <v>0.75870981500000001</v>
      </c>
      <c r="AV16" s="490">
        <v>0.63161785800000003</v>
      </c>
      <c r="AW16" s="490">
        <v>0.72292534399999997</v>
      </c>
      <c r="AX16" s="490">
        <v>0.95289060000000003</v>
      </c>
      <c r="AY16" s="940">
        <v>0.97252609999999995</v>
      </c>
      <c r="AZ16" s="478">
        <v>0.84438139999999995</v>
      </c>
      <c r="BA16" s="478">
        <v>0.83471280000000003</v>
      </c>
      <c r="BB16" s="478">
        <v>0.70758290000000001</v>
      </c>
      <c r="BC16" s="478">
        <v>0.84749030000000003</v>
      </c>
      <c r="BD16" s="478">
        <v>0.8986807</v>
      </c>
      <c r="BE16" s="478">
        <v>0.98809519999999995</v>
      </c>
      <c r="BF16" s="478">
        <v>0.9968707</v>
      </c>
      <c r="BG16" s="478">
        <v>0.84156089999999995</v>
      </c>
      <c r="BH16" s="478">
        <v>0.69950840000000003</v>
      </c>
      <c r="BI16" s="478">
        <v>0.79845699999999997</v>
      </c>
      <c r="BJ16" s="478">
        <v>0.94640159999999995</v>
      </c>
      <c r="BK16" s="478">
        <v>0.96567219999999998</v>
      </c>
      <c r="BL16" s="478">
        <v>0.80258359999999995</v>
      </c>
      <c r="BM16" s="478">
        <v>0.80808619999999998</v>
      </c>
      <c r="BN16" s="478">
        <v>0.68248089999999995</v>
      </c>
      <c r="BO16" s="478">
        <v>0.83374139999999997</v>
      </c>
      <c r="BP16" s="478">
        <v>0.8689344</v>
      </c>
      <c r="BQ16" s="478">
        <v>0.94410000000000005</v>
      </c>
      <c r="BR16" s="478">
        <v>0.95895779999999997</v>
      </c>
      <c r="BS16" s="478">
        <v>0.80735849999999998</v>
      </c>
      <c r="BT16" s="478">
        <v>0.65579529999999997</v>
      </c>
      <c r="BU16" s="478">
        <v>0.76764549999999998</v>
      </c>
      <c r="BV16" s="478">
        <v>0.9231509</v>
      </c>
    </row>
    <row r="17" spans="1:74" ht="11.05" customHeight="1" x14ac:dyDescent="0.2">
      <c r="A17" s="240" t="s">
        <v>652</v>
      </c>
      <c r="B17" s="500" t="s">
        <v>1045</v>
      </c>
      <c r="C17" s="490">
        <v>-0.424346</v>
      </c>
      <c r="D17" s="490">
        <v>-0.42507</v>
      </c>
      <c r="E17" s="490">
        <v>-0.23558100000000001</v>
      </c>
      <c r="F17" s="490">
        <v>-0.19721900000000001</v>
      </c>
      <c r="G17" s="490">
        <v>-0.416186</v>
      </c>
      <c r="H17" s="490">
        <v>-0.37557000000000001</v>
      </c>
      <c r="I17" s="490">
        <v>-0.68474999999999997</v>
      </c>
      <c r="J17" s="490">
        <v>-0.66975099999999999</v>
      </c>
      <c r="K17" s="490">
        <v>-0.43384299999999998</v>
      </c>
      <c r="L17" s="490">
        <v>-0.42677199999999998</v>
      </c>
      <c r="M17" s="490">
        <v>-0.37747999999999998</v>
      </c>
      <c r="N17" s="490">
        <v>-0.44511600000000001</v>
      </c>
      <c r="O17" s="490">
        <v>-0.49331000000000003</v>
      </c>
      <c r="P17" s="490">
        <v>-0.41225800000000001</v>
      </c>
      <c r="Q17" s="490">
        <v>-0.31750800000000001</v>
      </c>
      <c r="R17" s="490">
        <v>-0.26522600000000002</v>
      </c>
      <c r="S17" s="490">
        <v>-0.46674599999999999</v>
      </c>
      <c r="T17" s="490">
        <v>-0.58906499999999995</v>
      </c>
      <c r="U17" s="490">
        <v>-0.76842200000000005</v>
      </c>
      <c r="V17" s="490">
        <v>-0.63960899999999998</v>
      </c>
      <c r="W17" s="490">
        <v>-0.59795600000000004</v>
      </c>
      <c r="X17" s="490">
        <v>-0.43435200000000002</v>
      </c>
      <c r="Y17" s="490">
        <v>-0.49512</v>
      </c>
      <c r="Z17" s="490">
        <v>-0.54828600000000005</v>
      </c>
      <c r="AA17" s="490">
        <v>-0.62047099999999999</v>
      </c>
      <c r="AB17" s="490">
        <v>-0.45580900000000002</v>
      </c>
      <c r="AC17" s="490">
        <v>-0.51901799999999998</v>
      </c>
      <c r="AD17" s="490">
        <v>-0.28984900000000002</v>
      </c>
      <c r="AE17" s="490">
        <v>-0.45910000000000001</v>
      </c>
      <c r="AF17" s="490">
        <v>-0.55130900000000005</v>
      </c>
      <c r="AG17" s="490">
        <v>-0.65633200000000003</v>
      </c>
      <c r="AH17" s="490">
        <v>-0.65299399999999996</v>
      </c>
      <c r="AI17" s="490">
        <v>-0.55264999999999997</v>
      </c>
      <c r="AJ17" s="490">
        <v>-0.371666</v>
      </c>
      <c r="AK17" s="490">
        <v>-0.34693800000000002</v>
      </c>
      <c r="AL17" s="490">
        <v>-0.51389200000000002</v>
      </c>
      <c r="AM17" s="490">
        <v>-0.41221799999999997</v>
      </c>
      <c r="AN17" s="490">
        <v>-0.40375100000000003</v>
      </c>
      <c r="AO17" s="490">
        <v>-0.34876200000000002</v>
      </c>
      <c r="AP17" s="490">
        <v>-0.338148</v>
      </c>
      <c r="AQ17" s="490">
        <v>-0.29223100000000002</v>
      </c>
      <c r="AR17" s="490">
        <v>-0.58613700000000002</v>
      </c>
      <c r="AS17" s="490">
        <v>-0.64911799999999997</v>
      </c>
      <c r="AT17" s="490">
        <v>-0.81216600000000005</v>
      </c>
      <c r="AU17" s="490">
        <v>-0.65381900000000004</v>
      </c>
      <c r="AV17" s="490">
        <v>-0.43229099999999998</v>
      </c>
      <c r="AW17" s="490">
        <v>-0.488093</v>
      </c>
      <c r="AX17" s="490">
        <v>-0.60321000000000002</v>
      </c>
      <c r="AY17" s="940">
        <v>-0.33505550000000001</v>
      </c>
      <c r="AZ17" s="478">
        <v>-0.32689699999999999</v>
      </c>
      <c r="BA17" s="478">
        <v>-0.51891960000000004</v>
      </c>
      <c r="BB17" s="478">
        <v>-0.78561150000000002</v>
      </c>
      <c r="BC17" s="478">
        <v>-0.86524920000000005</v>
      </c>
      <c r="BD17" s="478">
        <v>-0.85755230000000005</v>
      </c>
      <c r="BE17" s="478">
        <v>-1.013655</v>
      </c>
      <c r="BF17" s="478">
        <v>-1.011304</v>
      </c>
      <c r="BG17" s="478">
        <v>-0.88384240000000003</v>
      </c>
      <c r="BH17" s="478">
        <v>-0.57105930000000005</v>
      </c>
      <c r="BI17" s="478">
        <v>-0.55995779999999995</v>
      </c>
      <c r="BJ17" s="478">
        <v>-0.56813789999999997</v>
      </c>
      <c r="BK17" s="478">
        <v>-0.2728701</v>
      </c>
      <c r="BL17" s="478">
        <v>-0.19645409999999999</v>
      </c>
      <c r="BM17" s="478">
        <v>-0.40444340000000001</v>
      </c>
      <c r="BN17" s="478">
        <v>-0.89338969999999995</v>
      </c>
      <c r="BO17" s="478">
        <v>-0.81203479999999995</v>
      </c>
      <c r="BP17" s="478">
        <v>-0.88670300000000002</v>
      </c>
      <c r="BQ17" s="478">
        <v>-1.086659</v>
      </c>
      <c r="BR17" s="478">
        <v>-1.030821</v>
      </c>
      <c r="BS17" s="478">
        <v>-0.91010550000000001</v>
      </c>
      <c r="BT17" s="478">
        <v>-0.64856780000000003</v>
      </c>
      <c r="BU17" s="478">
        <v>-0.49035719999999999</v>
      </c>
      <c r="BV17" s="478">
        <v>-0.56411060000000002</v>
      </c>
    </row>
    <row r="18" spans="1:74" ht="11.05" customHeight="1" x14ac:dyDescent="0.2">
      <c r="A18" s="240" t="s">
        <v>653</v>
      </c>
      <c r="B18" s="500" t="s">
        <v>1046</v>
      </c>
      <c r="C18" s="490">
        <v>1.553323537</v>
      </c>
      <c r="D18" s="490">
        <v>2.146256776</v>
      </c>
      <c r="E18" s="490">
        <v>1.3569592500000001</v>
      </c>
      <c r="F18" s="490">
        <v>1.1556034879999999</v>
      </c>
      <c r="G18" s="490">
        <v>1.292085178</v>
      </c>
      <c r="H18" s="490">
        <v>1.323944341</v>
      </c>
      <c r="I18" s="490">
        <v>1.499043795</v>
      </c>
      <c r="J18" s="490">
        <v>1.8777759949999999</v>
      </c>
      <c r="K18" s="490">
        <v>1.5304277690000001</v>
      </c>
      <c r="L18" s="490">
        <v>1.481139607</v>
      </c>
      <c r="M18" s="490">
        <v>1.6002282640000001</v>
      </c>
      <c r="N18" s="490">
        <v>1.4915701079999999</v>
      </c>
      <c r="O18" s="490">
        <v>3.5635779890000001</v>
      </c>
      <c r="P18" s="490">
        <v>1.6514383850000001</v>
      </c>
      <c r="Q18" s="490">
        <v>1.381308607</v>
      </c>
      <c r="R18" s="490">
        <v>1.200211038</v>
      </c>
      <c r="S18" s="490">
        <v>1.348607205</v>
      </c>
      <c r="T18" s="490">
        <v>1.497633298</v>
      </c>
      <c r="U18" s="490">
        <v>1.4477544280000001</v>
      </c>
      <c r="V18" s="490">
        <v>1.500230631</v>
      </c>
      <c r="W18" s="490">
        <v>1.510022878</v>
      </c>
      <c r="X18" s="490">
        <v>1.480511355</v>
      </c>
      <c r="Y18" s="490">
        <v>1.392236829</v>
      </c>
      <c r="Z18" s="490">
        <v>3.8530234459999999</v>
      </c>
      <c r="AA18" s="490">
        <v>1.303177759</v>
      </c>
      <c r="AB18" s="490">
        <v>1.5346401300000001</v>
      </c>
      <c r="AC18" s="490">
        <v>1.152477502</v>
      </c>
      <c r="AD18" s="490">
        <v>1.108508112</v>
      </c>
      <c r="AE18" s="490">
        <v>1.1525393660000001</v>
      </c>
      <c r="AF18" s="490">
        <v>1.207780901</v>
      </c>
      <c r="AG18" s="490">
        <v>1.5460876539999999</v>
      </c>
      <c r="AH18" s="490">
        <v>1.544215288</v>
      </c>
      <c r="AI18" s="490">
        <v>1.426652662</v>
      </c>
      <c r="AJ18" s="490">
        <v>1.22243345</v>
      </c>
      <c r="AK18" s="490">
        <v>1.0204422740000001</v>
      </c>
      <c r="AL18" s="490">
        <v>1.169415203</v>
      </c>
      <c r="AM18" s="490">
        <v>1.776152373</v>
      </c>
      <c r="AN18" s="490">
        <v>0.91249460000000004</v>
      </c>
      <c r="AO18" s="490">
        <v>0.917932945</v>
      </c>
      <c r="AP18" s="490">
        <v>1.098584743</v>
      </c>
      <c r="AQ18" s="490">
        <v>1.1272327040000001</v>
      </c>
      <c r="AR18" s="490">
        <v>1.2468975309999999</v>
      </c>
      <c r="AS18" s="490">
        <v>1.37997382</v>
      </c>
      <c r="AT18" s="490">
        <v>1.3994846620000001</v>
      </c>
      <c r="AU18" s="490">
        <v>1.0799935389999999</v>
      </c>
      <c r="AV18" s="490">
        <v>1.0497066690000001</v>
      </c>
      <c r="AW18" s="490">
        <v>1.0169155780000001</v>
      </c>
      <c r="AX18" s="490">
        <v>2.2039840000000002</v>
      </c>
      <c r="AY18" s="940">
        <v>2.2110370000000001</v>
      </c>
      <c r="AZ18" s="478">
        <v>1.3579490000000001</v>
      </c>
      <c r="BA18" s="478">
        <v>1.046853</v>
      </c>
      <c r="BB18" s="478">
        <v>1.0391250000000001</v>
      </c>
      <c r="BC18" s="478">
        <v>1.1087199999999999</v>
      </c>
      <c r="BD18" s="478">
        <v>1.2129490000000001</v>
      </c>
      <c r="BE18" s="478">
        <v>1.3453250000000001</v>
      </c>
      <c r="BF18" s="478">
        <v>1.349931</v>
      </c>
      <c r="BG18" s="478">
        <v>1.2294579999999999</v>
      </c>
      <c r="BH18" s="478">
        <v>1.095046</v>
      </c>
      <c r="BI18" s="478">
        <v>1.0232559999999999</v>
      </c>
      <c r="BJ18" s="478">
        <v>2.2556569999999998</v>
      </c>
      <c r="BK18" s="478">
        <v>1.6367039999999999</v>
      </c>
      <c r="BL18" s="478">
        <v>1.2085649999999999</v>
      </c>
      <c r="BM18" s="478">
        <v>0.9365947</v>
      </c>
      <c r="BN18" s="478">
        <v>0.96619560000000004</v>
      </c>
      <c r="BO18" s="478">
        <v>1.017706</v>
      </c>
      <c r="BP18" s="478">
        <v>1.1304050000000001</v>
      </c>
      <c r="BQ18" s="478">
        <v>1.3272520000000001</v>
      </c>
      <c r="BR18" s="478">
        <v>1.3254330000000001</v>
      </c>
      <c r="BS18" s="478">
        <v>1.1780870000000001</v>
      </c>
      <c r="BT18" s="478">
        <v>1.015808</v>
      </c>
      <c r="BU18" s="478">
        <v>0.9292454</v>
      </c>
      <c r="BV18" s="478">
        <v>1.803687</v>
      </c>
    </row>
    <row r="19" spans="1:74" ht="11.05" customHeight="1" x14ac:dyDescent="0.2">
      <c r="A19" s="240" t="s">
        <v>654</v>
      </c>
      <c r="B19" s="500" t="s">
        <v>1583</v>
      </c>
      <c r="C19" s="490">
        <v>0.33655247300000002</v>
      </c>
      <c r="D19" s="490">
        <v>0.19521640800000001</v>
      </c>
      <c r="E19" s="490">
        <v>0.19682189</v>
      </c>
      <c r="F19" s="490">
        <v>0.269660328</v>
      </c>
      <c r="G19" s="490">
        <v>0.28859484099999999</v>
      </c>
      <c r="H19" s="490">
        <v>0.32129776999999998</v>
      </c>
      <c r="I19" s="490">
        <v>0.31170380800000003</v>
      </c>
      <c r="J19" s="490">
        <v>0.330902635</v>
      </c>
      <c r="K19" s="490">
        <v>0.29866473500000001</v>
      </c>
      <c r="L19" s="490">
        <v>0.34264007400000002</v>
      </c>
      <c r="M19" s="490">
        <v>0.179926115</v>
      </c>
      <c r="N19" s="490">
        <v>0.232125684</v>
      </c>
      <c r="O19" s="490">
        <v>0.29161194200000001</v>
      </c>
      <c r="P19" s="490">
        <v>0.25126378300000002</v>
      </c>
      <c r="Q19" s="490">
        <v>0.270395096</v>
      </c>
      <c r="R19" s="490">
        <v>0.29133490400000001</v>
      </c>
      <c r="S19" s="490">
        <v>0.36521351600000002</v>
      </c>
      <c r="T19" s="490">
        <v>0.28065564999999998</v>
      </c>
      <c r="U19" s="490">
        <v>0.34215333999999997</v>
      </c>
      <c r="V19" s="490">
        <v>0.27687559499999997</v>
      </c>
      <c r="W19" s="490">
        <v>0.30634179299999997</v>
      </c>
      <c r="X19" s="490">
        <v>0.27608252799999999</v>
      </c>
      <c r="Y19" s="490">
        <v>0.235622153</v>
      </c>
      <c r="Z19" s="490">
        <v>0.26363407700000002</v>
      </c>
      <c r="AA19" s="490">
        <v>0.28537277300000002</v>
      </c>
      <c r="AB19" s="490">
        <v>0.23757803699999999</v>
      </c>
      <c r="AC19" s="490">
        <v>0.28021892199999998</v>
      </c>
      <c r="AD19" s="490">
        <v>0.201633803</v>
      </c>
      <c r="AE19" s="490">
        <v>0.30845157699999998</v>
      </c>
      <c r="AF19" s="490">
        <v>0.272863095</v>
      </c>
      <c r="AG19" s="490">
        <v>0.30507399299999999</v>
      </c>
      <c r="AH19" s="490">
        <v>0.33270513099999999</v>
      </c>
      <c r="AI19" s="490">
        <v>0.28903578299999999</v>
      </c>
      <c r="AJ19" s="490">
        <v>0.248792031</v>
      </c>
      <c r="AK19" s="490">
        <v>0.261548273</v>
      </c>
      <c r="AL19" s="490">
        <v>0.316496746</v>
      </c>
      <c r="AM19" s="490">
        <v>0.291685729</v>
      </c>
      <c r="AN19" s="490">
        <v>0.21138691800000001</v>
      </c>
      <c r="AO19" s="490">
        <v>0.19484159500000001</v>
      </c>
      <c r="AP19" s="490">
        <v>0.23062296900000001</v>
      </c>
      <c r="AQ19" s="490">
        <v>0.19212259500000001</v>
      </c>
      <c r="AR19" s="490">
        <v>0.28576319700000002</v>
      </c>
      <c r="AS19" s="490">
        <v>0.25059398599999999</v>
      </c>
      <c r="AT19" s="490">
        <v>0.21672453999999999</v>
      </c>
      <c r="AU19" s="490">
        <v>0.24953315600000001</v>
      </c>
      <c r="AV19" s="490">
        <v>0.219014561</v>
      </c>
      <c r="AW19" s="490">
        <v>0.207784883</v>
      </c>
      <c r="AX19" s="490">
        <v>0.2707522</v>
      </c>
      <c r="AY19" s="940">
        <v>0.2895568</v>
      </c>
      <c r="AZ19" s="478">
        <v>0.232011</v>
      </c>
      <c r="BA19" s="478">
        <v>0.24848519999999999</v>
      </c>
      <c r="BB19" s="478">
        <v>0.2411972</v>
      </c>
      <c r="BC19" s="478">
        <v>0.28859590000000002</v>
      </c>
      <c r="BD19" s="478">
        <v>0.27976060000000003</v>
      </c>
      <c r="BE19" s="478">
        <v>0.29927379999999998</v>
      </c>
      <c r="BF19" s="478">
        <v>0.27543509999999999</v>
      </c>
      <c r="BG19" s="478">
        <v>0.28163690000000002</v>
      </c>
      <c r="BH19" s="478">
        <v>0.24796299999999999</v>
      </c>
      <c r="BI19" s="478">
        <v>0.2349851</v>
      </c>
      <c r="BJ19" s="478">
        <v>0.28362769999999998</v>
      </c>
      <c r="BK19" s="478">
        <v>0.28887170000000001</v>
      </c>
      <c r="BL19" s="478">
        <v>0.2255934</v>
      </c>
      <c r="BM19" s="478">
        <v>0.2411819</v>
      </c>
      <c r="BN19" s="478">
        <v>0.22448470000000001</v>
      </c>
      <c r="BO19" s="478">
        <v>0.26305669999999998</v>
      </c>
      <c r="BP19" s="478">
        <v>0.2794623</v>
      </c>
      <c r="BQ19" s="478">
        <v>0.28498059999999997</v>
      </c>
      <c r="BR19" s="478">
        <v>0.2749549</v>
      </c>
      <c r="BS19" s="478">
        <v>0.27340189999999998</v>
      </c>
      <c r="BT19" s="478">
        <v>0.23858989999999999</v>
      </c>
      <c r="BU19" s="478">
        <v>0.2347728</v>
      </c>
      <c r="BV19" s="478">
        <v>0.2902922</v>
      </c>
    </row>
    <row r="20" spans="1:74" ht="11.05" customHeight="1" x14ac:dyDescent="0.2">
      <c r="A20" s="240" t="s">
        <v>755</v>
      </c>
      <c r="B20" s="468" t="s">
        <v>1047</v>
      </c>
      <c r="C20" s="490">
        <v>0.63124753700000003</v>
      </c>
      <c r="D20" s="490">
        <v>0.54971863899999995</v>
      </c>
      <c r="E20" s="490">
        <v>0.61902516299999999</v>
      </c>
      <c r="F20" s="490">
        <v>0.56480678299999998</v>
      </c>
      <c r="G20" s="490">
        <v>0.57439926799999996</v>
      </c>
      <c r="H20" s="490">
        <v>0.57997869899999999</v>
      </c>
      <c r="I20" s="490">
        <v>0.58070102400000001</v>
      </c>
      <c r="J20" s="490">
        <v>0.57891081700000002</v>
      </c>
      <c r="K20" s="490">
        <v>0.55664646600000001</v>
      </c>
      <c r="L20" s="490">
        <v>0.57856753299999997</v>
      </c>
      <c r="M20" s="490">
        <v>0.53395009699999996</v>
      </c>
      <c r="N20" s="490">
        <v>0.60863544800000002</v>
      </c>
      <c r="O20" s="490">
        <v>0.39450876299999998</v>
      </c>
      <c r="P20" s="490">
        <v>0.32714090400000001</v>
      </c>
      <c r="Q20" s="490">
        <v>0.361099952</v>
      </c>
      <c r="R20" s="490">
        <v>0.33895582299999999</v>
      </c>
      <c r="S20" s="490">
        <v>0.34173211799999997</v>
      </c>
      <c r="T20" s="490">
        <v>0.34901512499999998</v>
      </c>
      <c r="U20" s="490">
        <v>0.35201356700000003</v>
      </c>
      <c r="V20" s="490">
        <v>0.33408432999999998</v>
      </c>
      <c r="W20" s="490">
        <v>0.307954907</v>
      </c>
      <c r="X20" s="490">
        <v>0.30091672200000003</v>
      </c>
      <c r="Y20" s="490">
        <v>0.29126634200000001</v>
      </c>
      <c r="Z20" s="490">
        <v>0.32255017899999999</v>
      </c>
      <c r="AA20" s="490">
        <v>0.330232105</v>
      </c>
      <c r="AB20" s="490">
        <v>0.26846550000000002</v>
      </c>
      <c r="AC20" s="490">
        <v>0.27508759500000002</v>
      </c>
      <c r="AD20" s="490">
        <v>0.25867712399999998</v>
      </c>
      <c r="AE20" s="490">
        <v>0.31482385099999999</v>
      </c>
      <c r="AF20" s="490">
        <v>0.30466930399999997</v>
      </c>
      <c r="AG20" s="490">
        <v>0.29174488700000001</v>
      </c>
      <c r="AH20" s="490">
        <v>0.29907524299999999</v>
      </c>
      <c r="AI20" s="490">
        <v>0.24315708699999999</v>
      </c>
      <c r="AJ20" s="490">
        <v>0.26224630599999998</v>
      </c>
      <c r="AK20" s="490">
        <v>0.27529623399999997</v>
      </c>
      <c r="AL20" s="490">
        <v>0.27945817499999998</v>
      </c>
      <c r="AM20" s="490">
        <v>0.26306864000000002</v>
      </c>
      <c r="AN20" s="490">
        <v>0.23245310399999999</v>
      </c>
      <c r="AO20" s="490">
        <v>0.215060908</v>
      </c>
      <c r="AP20" s="490">
        <v>0.17741859200000001</v>
      </c>
      <c r="AQ20" s="490">
        <v>0.273624855</v>
      </c>
      <c r="AR20" s="490">
        <v>0.19361991200000001</v>
      </c>
      <c r="AS20" s="490">
        <v>0.20727609499999999</v>
      </c>
      <c r="AT20" s="490">
        <v>0.20579692999999999</v>
      </c>
      <c r="AU20" s="490">
        <v>0.18454648000000001</v>
      </c>
      <c r="AV20" s="490">
        <v>0.151370755</v>
      </c>
      <c r="AW20" s="490">
        <v>0.203644672</v>
      </c>
      <c r="AX20" s="490">
        <v>0.21717739999999999</v>
      </c>
      <c r="AY20" s="940">
        <v>0.1797889</v>
      </c>
      <c r="AZ20" s="478">
        <v>0.12968109999999999</v>
      </c>
      <c r="BA20" s="478">
        <v>9.6198199999999998E-2</v>
      </c>
      <c r="BB20" s="478">
        <v>5.4503700000000002E-2</v>
      </c>
      <c r="BC20" s="478">
        <v>0.10796790000000001</v>
      </c>
      <c r="BD20" s="478">
        <v>6.5730899999999995E-2</v>
      </c>
      <c r="BE20" s="478">
        <v>8.9540900000000007E-2</v>
      </c>
      <c r="BF20" s="478">
        <v>5.9783599999999999E-2</v>
      </c>
      <c r="BG20" s="478">
        <v>5.0713500000000002E-2</v>
      </c>
      <c r="BH20" s="478">
        <v>6.0671700000000002E-2</v>
      </c>
      <c r="BI20" s="478">
        <v>9.0844300000000003E-2</v>
      </c>
      <c r="BJ20" s="478">
        <v>0.1368336</v>
      </c>
      <c r="BK20" s="478">
        <v>7.94179E-2</v>
      </c>
      <c r="BL20" s="478">
        <v>2.1938099999999999E-2</v>
      </c>
      <c r="BM20" s="478">
        <v>2.2707199999999999E-3</v>
      </c>
      <c r="BN20" s="478">
        <v>-2.25886E-2</v>
      </c>
      <c r="BO20" s="478">
        <v>3.2564700000000002E-2</v>
      </c>
      <c r="BP20" s="478">
        <v>5.4857100000000004E-3</v>
      </c>
      <c r="BQ20" s="478">
        <v>4.31905E-2</v>
      </c>
      <c r="BR20" s="478">
        <v>3.1798399999999998E-2</v>
      </c>
      <c r="BS20" s="478">
        <v>-2.9954299999999999E-3</v>
      </c>
      <c r="BT20" s="478">
        <v>-2.7041000000000001E-3</v>
      </c>
      <c r="BU20" s="478">
        <v>6.53617E-3</v>
      </c>
      <c r="BV20" s="478">
        <v>6.1831700000000003E-2</v>
      </c>
    </row>
    <row r="21" spans="1:74" ht="11.05" customHeight="1" x14ac:dyDescent="0.2">
      <c r="A21" s="235"/>
      <c r="B21" s="68" t="s">
        <v>750</v>
      </c>
      <c r="C21" s="491"/>
      <c r="D21" s="491"/>
      <c r="E21" s="491"/>
      <c r="F21" s="491"/>
      <c r="G21" s="491"/>
      <c r="H21" s="491"/>
      <c r="I21" s="491"/>
      <c r="J21" s="491"/>
      <c r="K21" s="491"/>
      <c r="L21" s="491"/>
      <c r="M21" s="491"/>
      <c r="N21" s="491"/>
      <c r="O21" s="491"/>
      <c r="P21" s="491"/>
      <c r="Q21" s="491"/>
      <c r="R21" s="491"/>
      <c r="S21" s="491"/>
      <c r="T21" s="491"/>
      <c r="U21" s="491"/>
      <c r="V21" s="491"/>
      <c r="W21" s="491"/>
      <c r="X21" s="491"/>
      <c r="Y21" s="491"/>
      <c r="Z21" s="491"/>
      <c r="AA21" s="491"/>
      <c r="AB21" s="491"/>
      <c r="AC21" s="491"/>
      <c r="AD21" s="491"/>
      <c r="AE21" s="491"/>
      <c r="AF21" s="491"/>
      <c r="AG21" s="491"/>
      <c r="AH21" s="491"/>
      <c r="AI21" s="491"/>
      <c r="AJ21" s="491"/>
      <c r="AK21" s="491"/>
      <c r="AL21" s="491"/>
      <c r="AM21" s="491"/>
      <c r="AN21" s="491"/>
      <c r="AO21" s="491"/>
      <c r="AP21" s="491"/>
      <c r="AQ21" s="491"/>
      <c r="AR21" s="491"/>
      <c r="AS21" s="491"/>
      <c r="AT21" s="491"/>
      <c r="AU21" s="491"/>
      <c r="AV21" s="491"/>
      <c r="AW21" s="491"/>
      <c r="AX21" s="491"/>
      <c r="AY21" s="972"/>
      <c r="AZ21" s="496"/>
      <c r="BA21" s="496"/>
      <c r="BB21" s="496"/>
      <c r="BC21" s="496"/>
      <c r="BD21" s="496"/>
      <c r="BE21" s="496"/>
      <c r="BF21" s="496"/>
      <c r="BG21" s="496"/>
      <c r="BH21" s="496"/>
      <c r="BI21" s="496"/>
      <c r="BJ21" s="496"/>
      <c r="BK21" s="496"/>
      <c r="BL21" s="496"/>
      <c r="BM21" s="496"/>
      <c r="BN21" s="496"/>
      <c r="BO21" s="496"/>
      <c r="BP21" s="496"/>
      <c r="BQ21" s="496"/>
      <c r="BR21" s="496"/>
      <c r="BS21" s="496"/>
      <c r="BT21" s="496"/>
      <c r="BU21" s="496"/>
      <c r="BV21" s="496"/>
    </row>
    <row r="22" spans="1:74" s="303" customFormat="1" ht="11.05" customHeight="1" x14ac:dyDescent="0.2">
      <c r="A22" s="497" t="s">
        <v>662</v>
      </c>
      <c r="B22" s="471" t="s">
        <v>1048</v>
      </c>
      <c r="C22" s="322">
        <v>8.5970486640000008</v>
      </c>
      <c r="D22" s="322">
        <v>7.9607799180000001</v>
      </c>
      <c r="E22" s="322">
        <v>7.933340641</v>
      </c>
      <c r="F22" s="322">
        <v>7.078122252</v>
      </c>
      <c r="G22" s="322">
        <v>7.4533345190000002</v>
      </c>
      <c r="H22" s="322">
        <v>9.0563640490000008</v>
      </c>
      <c r="I22" s="322">
        <v>9.4516904079999993</v>
      </c>
      <c r="J22" s="322">
        <v>10.129466511</v>
      </c>
      <c r="K22" s="322">
        <v>8.5442659990000003</v>
      </c>
      <c r="L22" s="322">
        <v>7.1258136150000002</v>
      </c>
      <c r="M22" s="322">
        <v>8.0043770470000002</v>
      </c>
      <c r="N22" s="322">
        <v>8.0853490810000004</v>
      </c>
      <c r="O22" s="322">
        <v>9.0252123839999996</v>
      </c>
      <c r="P22" s="322">
        <v>7.6632963920000003</v>
      </c>
      <c r="Q22" s="322">
        <v>8.4395646089999996</v>
      </c>
      <c r="R22" s="322">
        <v>7.3439979209999997</v>
      </c>
      <c r="S22" s="322">
        <v>7.6384179559999996</v>
      </c>
      <c r="T22" s="322">
        <v>8.2731327889999999</v>
      </c>
      <c r="U22" s="322">
        <v>10.511845667999999</v>
      </c>
      <c r="V22" s="322">
        <v>10.360737996999999</v>
      </c>
      <c r="W22" s="322">
        <v>8.2616489410000007</v>
      </c>
      <c r="X22" s="322">
        <v>7.3231363229999999</v>
      </c>
      <c r="Y22" s="322">
        <v>7.8742737590000003</v>
      </c>
      <c r="Z22" s="322">
        <v>8.2735665199999993</v>
      </c>
      <c r="AA22" s="322">
        <v>8.1350019570000001</v>
      </c>
      <c r="AB22" s="322">
        <v>7.5420545130000001</v>
      </c>
      <c r="AC22" s="322">
        <v>8.2754108720000001</v>
      </c>
      <c r="AD22" s="322">
        <v>7.0641924380000001</v>
      </c>
      <c r="AE22" s="322">
        <v>7.1824504249999999</v>
      </c>
      <c r="AF22" s="322">
        <v>7.6196590860000004</v>
      </c>
      <c r="AG22" s="322">
        <v>10.749811729999999</v>
      </c>
      <c r="AH22" s="322">
        <v>9.3214124369999993</v>
      </c>
      <c r="AI22" s="322">
        <v>8.6740771339999991</v>
      </c>
      <c r="AJ22" s="322">
        <v>7.9800783180000003</v>
      </c>
      <c r="AK22" s="322">
        <v>7.4843568329999997</v>
      </c>
      <c r="AL22" s="322">
        <v>8.5105266040000007</v>
      </c>
      <c r="AM22" s="322">
        <v>9.1068919790000002</v>
      </c>
      <c r="AN22" s="322">
        <v>7.9332861369999996</v>
      </c>
      <c r="AO22" s="322">
        <v>8.8297803629999994</v>
      </c>
      <c r="AP22" s="322">
        <v>7.6552509009999996</v>
      </c>
      <c r="AQ22" s="322">
        <v>7.9243578770000003</v>
      </c>
      <c r="AR22" s="322">
        <v>9.0900091669999998</v>
      </c>
      <c r="AS22" s="322">
        <v>10.506211079</v>
      </c>
      <c r="AT22" s="322">
        <v>10.157535894</v>
      </c>
      <c r="AU22" s="322">
        <v>8.3945598169999993</v>
      </c>
      <c r="AV22" s="322">
        <v>7.8106518830000002</v>
      </c>
      <c r="AW22" s="322">
        <v>8.0750170130000001</v>
      </c>
      <c r="AX22" s="322">
        <v>8.9608369999999997</v>
      </c>
      <c r="AY22" s="965">
        <v>9.069903</v>
      </c>
      <c r="AZ22" s="484">
        <v>7.7424080000000002</v>
      </c>
      <c r="BA22" s="484">
        <v>8.207884</v>
      </c>
      <c r="BB22" s="484">
        <v>7.5828239999999996</v>
      </c>
      <c r="BC22" s="484">
        <v>7.7217180000000001</v>
      </c>
      <c r="BD22" s="484">
        <v>8.9021349999999995</v>
      </c>
      <c r="BE22" s="484">
        <v>10.90851</v>
      </c>
      <c r="BF22" s="484">
        <v>10.574870000000001</v>
      </c>
      <c r="BG22" s="484">
        <v>8.6709709999999998</v>
      </c>
      <c r="BH22" s="484">
        <v>8.4139560000000007</v>
      </c>
      <c r="BI22" s="484">
        <v>8.2510919999999999</v>
      </c>
      <c r="BJ22" s="484">
        <v>9.0386950000000006</v>
      </c>
      <c r="BK22" s="484">
        <v>9.5773580000000003</v>
      </c>
      <c r="BL22" s="484">
        <v>8.066236</v>
      </c>
      <c r="BM22" s="484">
        <v>8.5894510000000004</v>
      </c>
      <c r="BN22" s="484">
        <v>7.5352990000000002</v>
      </c>
      <c r="BO22" s="484">
        <v>8.0310559999999995</v>
      </c>
      <c r="BP22" s="484">
        <v>9.1040899999999993</v>
      </c>
      <c r="BQ22" s="484">
        <v>11.11354</v>
      </c>
      <c r="BR22" s="484">
        <v>10.774240000000001</v>
      </c>
      <c r="BS22" s="484">
        <v>8.7838790000000007</v>
      </c>
      <c r="BT22" s="484">
        <v>8.3755930000000003</v>
      </c>
      <c r="BU22" s="484">
        <v>8.1035240000000002</v>
      </c>
      <c r="BV22" s="484">
        <v>9.1280140000000003</v>
      </c>
    </row>
    <row r="23" spans="1:74" ht="11.05" customHeight="1" x14ac:dyDescent="0.2">
      <c r="A23" s="240" t="s">
        <v>656</v>
      </c>
      <c r="B23" s="500" t="s">
        <v>1042</v>
      </c>
      <c r="C23" s="490">
        <v>4.4561335350000002</v>
      </c>
      <c r="D23" s="490">
        <v>4.1086150249999998</v>
      </c>
      <c r="E23" s="490">
        <v>3.5085204980000002</v>
      </c>
      <c r="F23" s="490">
        <v>2.9064025660000001</v>
      </c>
      <c r="G23" s="490">
        <v>3.3516356260000002</v>
      </c>
      <c r="H23" s="490">
        <v>5.5168708210000004</v>
      </c>
      <c r="I23" s="490">
        <v>5.5160232679999996</v>
      </c>
      <c r="J23" s="490">
        <v>6.3909202430000001</v>
      </c>
      <c r="K23" s="490">
        <v>4.7753580659999999</v>
      </c>
      <c r="L23" s="490">
        <v>4.7166901179999998</v>
      </c>
      <c r="M23" s="490">
        <v>4.2720732540000004</v>
      </c>
      <c r="N23" s="490">
        <v>3.9068217930000002</v>
      </c>
      <c r="O23" s="490">
        <v>3.939917957</v>
      </c>
      <c r="P23" s="490">
        <v>3.5889442699999998</v>
      </c>
      <c r="Q23" s="490">
        <v>3.8894771869999998</v>
      </c>
      <c r="R23" s="490">
        <v>3.5339791479999998</v>
      </c>
      <c r="S23" s="490">
        <v>4.3209078449999998</v>
      </c>
      <c r="T23" s="490">
        <v>4.6405108940000002</v>
      </c>
      <c r="U23" s="490">
        <v>6.7065068849999996</v>
      </c>
      <c r="V23" s="490">
        <v>6.8012020360000003</v>
      </c>
      <c r="W23" s="490">
        <v>4.6609431160000003</v>
      </c>
      <c r="X23" s="490">
        <v>3.5988453310000001</v>
      </c>
      <c r="Y23" s="490">
        <v>4.0187897379999997</v>
      </c>
      <c r="Z23" s="490">
        <v>3.6339898179999999</v>
      </c>
      <c r="AA23" s="490">
        <v>3.9613205800000002</v>
      </c>
      <c r="AB23" s="490">
        <v>3.5046344129999998</v>
      </c>
      <c r="AC23" s="490">
        <v>4.0253105089999996</v>
      </c>
      <c r="AD23" s="490">
        <v>4.2140496450000002</v>
      </c>
      <c r="AE23" s="490">
        <v>3.8149139359999999</v>
      </c>
      <c r="AF23" s="490">
        <v>5.2533242009999999</v>
      </c>
      <c r="AG23" s="490">
        <v>6.5830108100000002</v>
      </c>
      <c r="AH23" s="490">
        <v>5.3227255250000001</v>
      </c>
      <c r="AI23" s="490">
        <v>5.0700663510000004</v>
      </c>
      <c r="AJ23" s="490">
        <v>4.4096770569999997</v>
      </c>
      <c r="AK23" s="490">
        <v>4.3532970400000002</v>
      </c>
      <c r="AL23" s="490">
        <v>4.6804023839999997</v>
      </c>
      <c r="AM23" s="490">
        <v>5.0059339569999999</v>
      </c>
      <c r="AN23" s="490">
        <v>3.8124856249999999</v>
      </c>
      <c r="AO23" s="490">
        <v>4.3610234610000003</v>
      </c>
      <c r="AP23" s="490">
        <v>3.4077108420000002</v>
      </c>
      <c r="AQ23" s="490">
        <v>3.6392208429999999</v>
      </c>
      <c r="AR23" s="490">
        <v>4.9188256800000003</v>
      </c>
      <c r="AS23" s="490">
        <v>6.2760781830000001</v>
      </c>
      <c r="AT23" s="490">
        <v>5.948704298</v>
      </c>
      <c r="AU23" s="490">
        <v>4.8302288989999997</v>
      </c>
      <c r="AV23" s="490">
        <v>5.0376203190000002</v>
      </c>
      <c r="AW23" s="490">
        <v>4.5671413879999996</v>
      </c>
      <c r="AX23" s="490">
        <v>4.640574</v>
      </c>
      <c r="AY23" s="940">
        <v>4.3081430000000003</v>
      </c>
      <c r="AZ23" s="478">
        <v>3.817968</v>
      </c>
      <c r="BA23" s="478">
        <v>4.0074389999999998</v>
      </c>
      <c r="BB23" s="478">
        <v>3.6311490000000002</v>
      </c>
      <c r="BC23" s="478">
        <v>4.0711459999999997</v>
      </c>
      <c r="BD23" s="478">
        <v>4.6961349999999999</v>
      </c>
      <c r="BE23" s="478">
        <v>6.6685449999999999</v>
      </c>
      <c r="BF23" s="478">
        <v>6.5633499999999998</v>
      </c>
      <c r="BG23" s="478">
        <v>4.7958749999999997</v>
      </c>
      <c r="BH23" s="478">
        <v>4.18194</v>
      </c>
      <c r="BI23" s="478">
        <v>3.795423</v>
      </c>
      <c r="BJ23" s="478">
        <v>4.2893689999999998</v>
      </c>
      <c r="BK23" s="478">
        <v>4.8384539999999996</v>
      </c>
      <c r="BL23" s="478">
        <v>3.904639</v>
      </c>
      <c r="BM23" s="478">
        <v>3.9043950000000001</v>
      </c>
      <c r="BN23" s="478">
        <v>4.2954489999999996</v>
      </c>
      <c r="BO23" s="478">
        <v>3.9509810000000001</v>
      </c>
      <c r="BP23" s="478">
        <v>4.7901429999999996</v>
      </c>
      <c r="BQ23" s="478">
        <v>6.7026859999999999</v>
      </c>
      <c r="BR23" s="478">
        <v>6.672911</v>
      </c>
      <c r="BS23" s="478">
        <v>4.857138</v>
      </c>
      <c r="BT23" s="478">
        <v>4.4879280000000001</v>
      </c>
      <c r="BU23" s="478">
        <v>4.4904339999999996</v>
      </c>
      <c r="BV23" s="478">
        <v>4.329758</v>
      </c>
    </row>
    <row r="24" spans="1:74" ht="11.05" customHeight="1" x14ac:dyDescent="0.2">
      <c r="A24" s="240" t="s">
        <v>657</v>
      </c>
      <c r="B24" s="500" t="s">
        <v>474</v>
      </c>
      <c r="C24" s="490">
        <v>0.174569587</v>
      </c>
      <c r="D24" s="490">
        <v>0.255268312</v>
      </c>
      <c r="E24" s="490">
        <v>4.8117300000000002E-2</v>
      </c>
      <c r="F24" s="490">
        <v>-1.1234300000000001E-4</v>
      </c>
      <c r="G24" s="490">
        <v>2.851601E-3</v>
      </c>
      <c r="H24" s="490">
        <v>2.2246559999999999E-2</v>
      </c>
      <c r="I24" s="490">
        <v>1.7308212999999999E-2</v>
      </c>
      <c r="J24" s="490">
        <v>2.4954101999999999E-2</v>
      </c>
      <c r="K24" s="490">
        <v>6.4342519999999997E-3</v>
      </c>
      <c r="L24" s="490">
        <v>3.8076799999999999E-3</v>
      </c>
      <c r="M24" s="490">
        <v>2.8467739999999998E-3</v>
      </c>
      <c r="N24" s="490">
        <v>2.0514774E-2</v>
      </c>
      <c r="O24" s="490">
        <v>0.15433516799999999</v>
      </c>
      <c r="P24" s="490">
        <v>9.1760670000000003E-2</v>
      </c>
      <c r="Q24" s="490">
        <v>1.3233144000000001E-2</v>
      </c>
      <c r="R24" s="490">
        <v>4.16885E-3</v>
      </c>
      <c r="S24" s="490">
        <v>6.7032029999999996E-3</v>
      </c>
      <c r="T24" s="490">
        <v>1.813217E-3</v>
      </c>
      <c r="U24" s="490">
        <v>1.3912753999999999E-2</v>
      </c>
      <c r="V24" s="490">
        <v>1.9949887999999999E-2</v>
      </c>
      <c r="W24" s="490">
        <v>1.9410149999999999E-3</v>
      </c>
      <c r="X24" s="490">
        <v>2.9320259999999999E-3</v>
      </c>
      <c r="Y24" s="490">
        <v>4.3568460000000002E-3</v>
      </c>
      <c r="Z24" s="490">
        <v>3.2791041E-2</v>
      </c>
      <c r="AA24" s="490">
        <v>2.8954839E-2</v>
      </c>
      <c r="AB24" s="490">
        <v>8.2918449000000005E-2</v>
      </c>
      <c r="AC24" s="490">
        <v>5.6058009999999997E-3</v>
      </c>
      <c r="AD24" s="490">
        <v>2.5041709999999999E-3</v>
      </c>
      <c r="AE24" s="490">
        <v>1.906982E-3</v>
      </c>
      <c r="AF24" s="490">
        <v>1.8449510000000001E-3</v>
      </c>
      <c r="AG24" s="490">
        <v>1.3886745000000001E-2</v>
      </c>
      <c r="AH24" s="490">
        <v>2.073872E-3</v>
      </c>
      <c r="AI24" s="490">
        <v>2.9886099999999998E-4</v>
      </c>
      <c r="AJ24" s="490">
        <v>2.7703756999999999E-2</v>
      </c>
      <c r="AK24" s="490">
        <v>8.8356690000000009E-3</v>
      </c>
      <c r="AL24" s="490">
        <v>2.6811232000000001E-2</v>
      </c>
      <c r="AM24" s="490">
        <v>3.0665102E-2</v>
      </c>
      <c r="AN24" s="490">
        <v>3.0678089999999999E-3</v>
      </c>
      <c r="AO24" s="490">
        <v>1.162532E-2</v>
      </c>
      <c r="AP24" s="490">
        <v>1.788607E-3</v>
      </c>
      <c r="AQ24" s="490">
        <v>1.7261189999999999E-3</v>
      </c>
      <c r="AR24" s="490">
        <v>1.605963E-3</v>
      </c>
      <c r="AS24" s="490">
        <v>4.9509099000000001E-2</v>
      </c>
      <c r="AT24" s="490">
        <v>2.0788035E-2</v>
      </c>
      <c r="AU24" s="490">
        <v>2.6339689999999999E-3</v>
      </c>
      <c r="AV24" s="490">
        <v>2.3831500000000001E-3</v>
      </c>
      <c r="AW24" s="490">
        <v>2.4466396000000001E-2</v>
      </c>
      <c r="AX24" s="490">
        <v>2.68112E-2</v>
      </c>
      <c r="AY24" s="940">
        <v>3.0665100000000001E-2</v>
      </c>
      <c r="AZ24" s="478">
        <v>3.0678099999999998E-3</v>
      </c>
      <c r="BA24" s="478">
        <v>1.16253E-2</v>
      </c>
      <c r="BB24" s="478">
        <v>1.7886099999999999E-3</v>
      </c>
      <c r="BC24" s="478">
        <v>1.72612E-3</v>
      </c>
      <c r="BD24" s="478">
        <v>1.60596E-3</v>
      </c>
      <c r="BE24" s="478">
        <v>4.95091E-2</v>
      </c>
      <c r="BF24" s="478">
        <v>2.0788000000000001E-2</v>
      </c>
      <c r="BG24" s="478">
        <v>2.6339699999999998E-3</v>
      </c>
      <c r="BH24" s="478">
        <v>2.3831500000000001E-3</v>
      </c>
      <c r="BI24" s="478">
        <v>2.4466399999999999E-2</v>
      </c>
      <c r="BJ24" s="478">
        <v>2.68112E-2</v>
      </c>
      <c r="BK24" s="478">
        <v>3.0665100000000001E-2</v>
      </c>
      <c r="BL24" s="478">
        <v>3.0678099999999998E-3</v>
      </c>
      <c r="BM24" s="478">
        <v>1.16253E-2</v>
      </c>
      <c r="BN24" s="478">
        <v>1.7886099999999999E-3</v>
      </c>
      <c r="BO24" s="478">
        <v>1.72612E-3</v>
      </c>
      <c r="BP24" s="478">
        <v>1.60596E-3</v>
      </c>
      <c r="BQ24" s="478">
        <v>4.95091E-2</v>
      </c>
      <c r="BR24" s="478">
        <v>2.0788000000000001E-2</v>
      </c>
      <c r="BS24" s="478">
        <v>2.6339699999999998E-3</v>
      </c>
      <c r="BT24" s="478">
        <v>2.3831500000000001E-3</v>
      </c>
      <c r="BU24" s="478">
        <v>2.4466399999999999E-2</v>
      </c>
      <c r="BV24" s="478">
        <v>2.68112E-2</v>
      </c>
    </row>
    <row r="25" spans="1:74" ht="11.05" customHeight="1" x14ac:dyDescent="0.2">
      <c r="A25" s="240" t="s">
        <v>658</v>
      </c>
      <c r="B25" s="468" t="s">
        <v>1043</v>
      </c>
      <c r="C25" s="490">
        <v>2.3273169999999999</v>
      </c>
      <c r="D25" s="490">
        <v>2.2517390000000002</v>
      </c>
      <c r="E25" s="490">
        <v>2.4931589999999999</v>
      </c>
      <c r="F25" s="490">
        <v>2.4123830000000002</v>
      </c>
      <c r="G25" s="490">
        <v>2.4901870000000002</v>
      </c>
      <c r="H25" s="490">
        <v>2.160364</v>
      </c>
      <c r="I25" s="490">
        <v>2.4736359999999999</v>
      </c>
      <c r="J25" s="490">
        <v>2.4537969999999998</v>
      </c>
      <c r="K25" s="490">
        <v>2.3843839999999998</v>
      </c>
      <c r="L25" s="490">
        <v>1.0638080000000001</v>
      </c>
      <c r="M25" s="490">
        <v>2.0740970000000001</v>
      </c>
      <c r="N25" s="490">
        <v>2.4877549999999999</v>
      </c>
      <c r="O25" s="490">
        <v>2.351677</v>
      </c>
      <c r="P25" s="490">
        <v>2.2473770000000002</v>
      </c>
      <c r="Q25" s="490">
        <v>2.483851</v>
      </c>
      <c r="R25" s="490">
        <v>1.7011769999999999</v>
      </c>
      <c r="S25" s="490">
        <v>1.573663</v>
      </c>
      <c r="T25" s="490">
        <v>2.2830180000000002</v>
      </c>
      <c r="U25" s="490">
        <v>2.4790740000000002</v>
      </c>
      <c r="V25" s="490">
        <v>2.4692310000000002</v>
      </c>
      <c r="W25" s="490">
        <v>2.391289</v>
      </c>
      <c r="X25" s="490">
        <v>2.4850319999999999</v>
      </c>
      <c r="Y25" s="490">
        <v>2.4198059999999999</v>
      </c>
      <c r="Z25" s="490">
        <v>2.5005000000000002</v>
      </c>
      <c r="AA25" s="490">
        <v>2.454634</v>
      </c>
      <c r="AB25" s="490">
        <v>2.1987679999999998</v>
      </c>
      <c r="AC25" s="490">
        <v>2.4810859999999999</v>
      </c>
      <c r="AD25" s="490">
        <v>0.999247</v>
      </c>
      <c r="AE25" s="490">
        <v>1.4977579999999999</v>
      </c>
      <c r="AF25" s="490">
        <v>0.924898</v>
      </c>
      <c r="AG25" s="490">
        <v>2.3311120000000001</v>
      </c>
      <c r="AH25" s="490">
        <v>2.3212760000000001</v>
      </c>
      <c r="AI25" s="490">
        <v>2.2086800000000002</v>
      </c>
      <c r="AJ25" s="490">
        <v>2.0885129999999998</v>
      </c>
      <c r="AK25" s="490">
        <v>1.5202180000000001</v>
      </c>
      <c r="AL25" s="490">
        <v>2.1780490000000001</v>
      </c>
      <c r="AM25" s="490">
        <v>2.1924380000000001</v>
      </c>
      <c r="AN25" s="490">
        <v>2.3353359999999999</v>
      </c>
      <c r="AO25" s="490">
        <v>2.4955579999999999</v>
      </c>
      <c r="AP25" s="490">
        <v>2.4170400000000001</v>
      </c>
      <c r="AQ25" s="490">
        <v>2.4621050000000002</v>
      </c>
      <c r="AR25" s="490">
        <v>2.407689</v>
      </c>
      <c r="AS25" s="490">
        <v>2.4765830000000002</v>
      </c>
      <c r="AT25" s="490">
        <v>2.4398930000000001</v>
      </c>
      <c r="AU25" s="490">
        <v>1.9673879999999999</v>
      </c>
      <c r="AV25" s="490">
        <v>1.088438</v>
      </c>
      <c r="AW25" s="490">
        <v>1.836929</v>
      </c>
      <c r="AX25" s="490">
        <v>2.44787</v>
      </c>
      <c r="AY25" s="940">
        <v>2.5351699999999999</v>
      </c>
      <c r="AZ25" s="478">
        <v>2.17482</v>
      </c>
      <c r="BA25" s="478">
        <v>2.4078400000000002</v>
      </c>
      <c r="BB25" s="478">
        <v>1.9738100000000001</v>
      </c>
      <c r="BC25" s="478">
        <v>1.72214</v>
      </c>
      <c r="BD25" s="478">
        <v>2.3301699999999999</v>
      </c>
      <c r="BE25" s="478">
        <v>2.4078400000000002</v>
      </c>
      <c r="BF25" s="478">
        <v>2.4078400000000002</v>
      </c>
      <c r="BG25" s="478">
        <v>2.3301699999999999</v>
      </c>
      <c r="BH25" s="478">
        <v>2.4078400000000002</v>
      </c>
      <c r="BI25" s="478">
        <v>2.3301699999999999</v>
      </c>
      <c r="BJ25" s="478">
        <v>2.4078400000000002</v>
      </c>
      <c r="BK25" s="478">
        <v>2.4078400000000002</v>
      </c>
      <c r="BL25" s="478">
        <v>2.17482</v>
      </c>
      <c r="BM25" s="478">
        <v>2.4078400000000002</v>
      </c>
      <c r="BN25" s="478">
        <v>0.95931999999999995</v>
      </c>
      <c r="BO25" s="478">
        <v>2.0018400000000001</v>
      </c>
      <c r="BP25" s="478">
        <v>2.3301699999999999</v>
      </c>
      <c r="BQ25" s="478">
        <v>2.4078400000000002</v>
      </c>
      <c r="BR25" s="478">
        <v>2.4078400000000002</v>
      </c>
      <c r="BS25" s="478">
        <v>2.3301699999999999</v>
      </c>
      <c r="BT25" s="478">
        <v>2.0190899999999998</v>
      </c>
      <c r="BU25" s="478">
        <v>1.67428</v>
      </c>
      <c r="BV25" s="478">
        <v>2.4078400000000002</v>
      </c>
    </row>
    <row r="26" spans="1:74" ht="11.05" customHeight="1" x14ac:dyDescent="0.2">
      <c r="A26" s="240" t="s">
        <v>659</v>
      </c>
      <c r="B26" s="468" t="s">
        <v>1036</v>
      </c>
      <c r="C26" s="490">
        <v>0.61855426400000002</v>
      </c>
      <c r="D26" s="490">
        <v>0.39721144899999999</v>
      </c>
      <c r="E26" s="490">
        <v>0.61190738899999997</v>
      </c>
      <c r="F26" s="490">
        <v>0.75461627799999997</v>
      </c>
      <c r="G26" s="490">
        <v>0.57886209700000002</v>
      </c>
      <c r="H26" s="490">
        <v>0.25651305600000002</v>
      </c>
      <c r="I26" s="490">
        <v>0.51096708300000004</v>
      </c>
      <c r="J26" s="490">
        <v>0.35805573299999999</v>
      </c>
      <c r="K26" s="490">
        <v>0.41188328299999999</v>
      </c>
      <c r="L26" s="490">
        <v>0.44209013699999999</v>
      </c>
      <c r="M26" s="490">
        <v>0.62441825900000003</v>
      </c>
      <c r="N26" s="490">
        <v>0.61288063199999998</v>
      </c>
      <c r="O26" s="490">
        <v>0.50072918300000002</v>
      </c>
      <c r="P26" s="490">
        <v>0.61926938799999998</v>
      </c>
      <c r="Q26" s="490">
        <v>0.90835944999999996</v>
      </c>
      <c r="R26" s="490">
        <v>1.040137264</v>
      </c>
      <c r="S26" s="490">
        <v>0.75784167800000002</v>
      </c>
      <c r="T26" s="490">
        <v>0.35747368800000001</v>
      </c>
      <c r="U26" s="490">
        <v>0.20358311800000001</v>
      </c>
      <c r="V26" s="490">
        <v>0.178426736</v>
      </c>
      <c r="W26" s="490">
        <v>0.33314761199999998</v>
      </c>
      <c r="X26" s="490">
        <v>0.43662063600000001</v>
      </c>
      <c r="Y26" s="490">
        <v>0.48507423700000002</v>
      </c>
      <c r="Z26" s="490">
        <v>0.70199537000000001</v>
      </c>
      <c r="AA26" s="490">
        <v>0.89396942000000001</v>
      </c>
      <c r="AB26" s="490">
        <v>0.67737340999999995</v>
      </c>
      <c r="AC26" s="490">
        <v>0.70040243000000002</v>
      </c>
      <c r="AD26" s="490">
        <v>0.83645356999999998</v>
      </c>
      <c r="AE26" s="490">
        <v>0.66906761999999997</v>
      </c>
      <c r="AF26" s="490">
        <v>0.56193472</v>
      </c>
      <c r="AG26" s="490">
        <v>0.85382696000000002</v>
      </c>
      <c r="AH26" s="490">
        <v>0.71515010999999995</v>
      </c>
      <c r="AI26" s="490">
        <v>0.58289924999999998</v>
      </c>
      <c r="AJ26" s="490">
        <v>0.63139234</v>
      </c>
      <c r="AK26" s="490">
        <v>0.61253972999999995</v>
      </c>
      <c r="AL26" s="490">
        <v>0.77504640000000002</v>
      </c>
      <c r="AM26" s="490">
        <v>0.87322151100000001</v>
      </c>
      <c r="AN26" s="490">
        <v>0.79673718000000004</v>
      </c>
      <c r="AO26" s="490">
        <v>0.86243775099999997</v>
      </c>
      <c r="AP26" s="490">
        <v>0.71079493500000002</v>
      </c>
      <c r="AQ26" s="490">
        <v>0.76539737399999996</v>
      </c>
      <c r="AR26" s="490">
        <v>0.62407910099999997</v>
      </c>
      <c r="AS26" s="490">
        <v>0.63701047099999997</v>
      </c>
      <c r="AT26" s="490">
        <v>0.69738646000000004</v>
      </c>
      <c r="AU26" s="490">
        <v>0.61497399600000002</v>
      </c>
      <c r="AV26" s="490">
        <v>0.637194288</v>
      </c>
      <c r="AW26" s="490">
        <v>0.62407715799999997</v>
      </c>
      <c r="AX26" s="490">
        <v>0.7148234</v>
      </c>
      <c r="AY26" s="940">
        <v>0.70296789999999998</v>
      </c>
      <c r="AZ26" s="478">
        <v>0.60538049999999999</v>
      </c>
      <c r="BA26" s="478">
        <v>0.74166160000000003</v>
      </c>
      <c r="BB26" s="478">
        <v>0.87158950000000002</v>
      </c>
      <c r="BC26" s="478">
        <v>0.78436300000000003</v>
      </c>
      <c r="BD26" s="478">
        <v>0.55483649999999995</v>
      </c>
      <c r="BE26" s="478">
        <v>0.48569790000000002</v>
      </c>
      <c r="BF26" s="478">
        <v>0.3806776</v>
      </c>
      <c r="BG26" s="478">
        <v>0.36057909999999999</v>
      </c>
      <c r="BH26" s="478">
        <v>0.49966349999999998</v>
      </c>
      <c r="BI26" s="478">
        <v>0.57057190000000002</v>
      </c>
      <c r="BJ26" s="478">
        <v>0.68602830000000004</v>
      </c>
      <c r="BK26" s="478">
        <v>0.687971</v>
      </c>
      <c r="BL26" s="478">
        <v>0.59832580000000002</v>
      </c>
      <c r="BM26" s="478">
        <v>0.73759379999999997</v>
      </c>
      <c r="BN26" s="478">
        <v>0.86953919999999996</v>
      </c>
      <c r="BO26" s="478">
        <v>0.78325959999999994</v>
      </c>
      <c r="BP26" s="478">
        <v>0.55428040000000001</v>
      </c>
      <c r="BQ26" s="478">
        <v>0.48539870000000002</v>
      </c>
      <c r="BR26" s="478">
        <v>0.38052170000000002</v>
      </c>
      <c r="BS26" s="478">
        <v>0.3605005</v>
      </c>
      <c r="BT26" s="478">
        <v>0.49962119999999999</v>
      </c>
      <c r="BU26" s="478">
        <v>0.57055060000000002</v>
      </c>
      <c r="BV26" s="478">
        <v>0.68601679999999998</v>
      </c>
    </row>
    <row r="27" spans="1:74" ht="11.05" customHeight="1" x14ac:dyDescent="0.2">
      <c r="A27" s="240" t="s">
        <v>660</v>
      </c>
      <c r="B27" s="468" t="s">
        <v>1049</v>
      </c>
      <c r="C27" s="490">
        <v>0.88476125900000002</v>
      </c>
      <c r="D27" s="490">
        <v>0.768994921</v>
      </c>
      <c r="E27" s="490">
        <v>1.1756789050000001</v>
      </c>
      <c r="F27" s="490">
        <v>0.91605813400000002</v>
      </c>
      <c r="G27" s="490">
        <v>0.91735251500000003</v>
      </c>
      <c r="H27" s="490">
        <v>0.97340448700000004</v>
      </c>
      <c r="I27" s="490">
        <v>0.83012341000000001</v>
      </c>
      <c r="J27" s="490">
        <v>0.78809179500000004</v>
      </c>
      <c r="K27" s="490">
        <v>0.86305953899999999</v>
      </c>
      <c r="L27" s="490">
        <v>0.79536567000000002</v>
      </c>
      <c r="M27" s="490">
        <v>0.91185725299999998</v>
      </c>
      <c r="N27" s="490">
        <v>0.89821061700000004</v>
      </c>
      <c r="O27" s="490">
        <v>0.97584689999999996</v>
      </c>
      <c r="P27" s="490">
        <v>0.89363110499999998</v>
      </c>
      <c r="Q27" s="490">
        <v>1.0647364319999999</v>
      </c>
      <c r="R27" s="490">
        <v>1.007452647</v>
      </c>
      <c r="S27" s="490">
        <v>0.90728945500000002</v>
      </c>
      <c r="T27" s="490">
        <v>0.92164512499999995</v>
      </c>
      <c r="U27" s="490">
        <v>1.007180465</v>
      </c>
      <c r="V27" s="490">
        <v>0.83025921300000005</v>
      </c>
      <c r="W27" s="490">
        <v>0.81533298600000004</v>
      </c>
      <c r="X27" s="490">
        <v>0.74466577599999995</v>
      </c>
      <c r="Y27" s="490">
        <v>0.89832544299999995</v>
      </c>
      <c r="Z27" s="490">
        <v>0.87641433300000005</v>
      </c>
      <c r="AA27" s="490">
        <v>0.74175756599999998</v>
      </c>
      <c r="AB27" s="490">
        <v>0.79948162700000003</v>
      </c>
      <c r="AC27" s="490">
        <v>1.0261138059999999</v>
      </c>
      <c r="AD27" s="490">
        <v>0.95182960699999997</v>
      </c>
      <c r="AE27" s="490">
        <v>1.1206978190000001</v>
      </c>
      <c r="AF27" s="490">
        <v>0.82545815099999997</v>
      </c>
      <c r="AG27" s="490">
        <v>0.88009596899999998</v>
      </c>
      <c r="AH27" s="490">
        <v>0.90759541600000004</v>
      </c>
      <c r="AI27" s="490">
        <v>0.74024109999999999</v>
      </c>
      <c r="AJ27" s="490">
        <v>0.75086356499999996</v>
      </c>
      <c r="AK27" s="490">
        <v>0.89869269699999998</v>
      </c>
      <c r="AL27" s="490">
        <v>0.778051453</v>
      </c>
      <c r="AM27" s="490">
        <v>0.85465532200000005</v>
      </c>
      <c r="AN27" s="490">
        <v>0.92744656800000003</v>
      </c>
      <c r="AO27" s="490">
        <v>1.0544691319999999</v>
      </c>
      <c r="AP27" s="490">
        <v>1.0527968249999999</v>
      </c>
      <c r="AQ27" s="490">
        <v>0.99874126799999996</v>
      </c>
      <c r="AR27" s="490">
        <v>1.0508808030000001</v>
      </c>
      <c r="AS27" s="490">
        <v>0.98345438799999996</v>
      </c>
      <c r="AT27" s="490">
        <v>0.98659053299999999</v>
      </c>
      <c r="AU27" s="490">
        <v>0.917918652</v>
      </c>
      <c r="AV27" s="490">
        <v>0.98655052200000004</v>
      </c>
      <c r="AW27" s="490">
        <v>0.972529486</v>
      </c>
      <c r="AX27" s="490">
        <v>0.82736339999999997</v>
      </c>
      <c r="AY27" s="940">
        <v>0.94599009999999994</v>
      </c>
      <c r="AZ27" s="478">
        <v>0.93699060000000001</v>
      </c>
      <c r="BA27" s="478">
        <v>0.99288379999999998</v>
      </c>
      <c r="BB27" s="478">
        <v>1.0512809999999999</v>
      </c>
      <c r="BC27" s="478">
        <v>1.1203019999999999</v>
      </c>
      <c r="BD27" s="478">
        <v>1.236383</v>
      </c>
      <c r="BE27" s="478">
        <v>1.195686</v>
      </c>
      <c r="BF27" s="478">
        <v>1.1518699999999999</v>
      </c>
      <c r="BG27" s="478">
        <v>1.0983350000000001</v>
      </c>
      <c r="BH27" s="478">
        <v>1.2681370000000001</v>
      </c>
      <c r="BI27" s="478">
        <v>1.474839</v>
      </c>
      <c r="BJ27" s="478">
        <v>1.270686</v>
      </c>
      <c r="BK27" s="478">
        <v>1.3544499999999999</v>
      </c>
      <c r="BL27" s="478">
        <v>1.209293</v>
      </c>
      <c r="BM27" s="478">
        <v>1.4866189999999999</v>
      </c>
      <c r="BN27" s="478">
        <v>1.3599140000000001</v>
      </c>
      <c r="BO27" s="478">
        <v>1.284146</v>
      </c>
      <c r="BP27" s="478">
        <v>1.34518</v>
      </c>
      <c r="BQ27" s="478">
        <v>1.379783</v>
      </c>
      <c r="BR27" s="478">
        <v>1.265973</v>
      </c>
      <c r="BS27" s="478">
        <v>1.139831</v>
      </c>
      <c r="BT27" s="478">
        <v>1.318074</v>
      </c>
      <c r="BU27" s="478">
        <v>1.2905219999999999</v>
      </c>
      <c r="BV27" s="478">
        <v>1.4344969999999999</v>
      </c>
    </row>
    <row r="28" spans="1:74" ht="11.05" customHeight="1" x14ac:dyDescent="0.2">
      <c r="A28" s="240" t="s">
        <v>661</v>
      </c>
      <c r="B28" s="500" t="s">
        <v>1050</v>
      </c>
      <c r="C28" s="490">
        <v>0.13571301899999999</v>
      </c>
      <c r="D28" s="490">
        <v>0.178951211</v>
      </c>
      <c r="E28" s="490">
        <v>9.5957549000000003E-2</v>
      </c>
      <c r="F28" s="490">
        <v>8.8774617E-2</v>
      </c>
      <c r="G28" s="490">
        <v>0.11244568000000001</v>
      </c>
      <c r="H28" s="490">
        <v>0.12696512500000001</v>
      </c>
      <c r="I28" s="490">
        <v>0.103632434</v>
      </c>
      <c r="J28" s="490">
        <v>0.113647638</v>
      </c>
      <c r="K28" s="490">
        <v>0.10314685899999999</v>
      </c>
      <c r="L28" s="490">
        <v>0.10405201</v>
      </c>
      <c r="M28" s="490">
        <v>0.11908450700000001</v>
      </c>
      <c r="N28" s="490">
        <v>0.159166265</v>
      </c>
      <c r="O28" s="490">
        <v>1.1027061760000001</v>
      </c>
      <c r="P28" s="490">
        <v>0.22231395900000001</v>
      </c>
      <c r="Q28" s="490">
        <v>7.9907396000000006E-2</v>
      </c>
      <c r="R28" s="490">
        <v>5.7083012000000002E-2</v>
      </c>
      <c r="S28" s="490">
        <v>7.2012775000000001E-2</v>
      </c>
      <c r="T28" s="490">
        <v>6.8671864999999999E-2</v>
      </c>
      <c r="U28" s="490">
        <v>0.101588446</v>
      </c>
      <c r="V28" s="490">
        <v>6.1669123999999999E-2</v>
      </c>
      <c r="W28" s="490">
        <v>5.8995211999999998E-2</v>
      </c>
      <c r="X28" s="490">
        <v>5.5040553999999998E-2</v>
      </c>
      <c r="Y28" s="490">
        <v>4.7921495000000001E-2</v>
      </c>
      <c r="Z28" s="490">
        <v>0.52787595799999998</v>
      </c>
      <c r="AA28" s="490">
        <v>5.4365551999999998E-2</v>
      </c>
      <c r="AB28" s="490">
        <v>0.27887861400000002</v>
      </c>
      <c r="AC28" s="490">
        <v>3.6892326000000003E-2</v>
      </c>
      <c r="AD28" s="490">
        <v>6.0108445000000003E-2</v>
      </c>
      <c r="AE28" s="490">
        <v>7.8106068000000001E-2</v>
      </c>
      <c r="AF28" s="490">
        <v>5.2199062999999997E-2</v>
      </c>
      <c r="AG28" s="490">
        <v>8.7879245999999994E-2</v>
      </c>
      <c r="AH28" s="490">
        <v>5.2591513999999999E-2</v>
      </c>
      <c r="AI28" s="490">
        <v>7.1891572000000001E-2</v>
      </c>
      <c r="AJ28" s="490">
        <v>7.1928598999999996E-2</v>
      </c>
      <c r="AK28" s="490">
        <v>9.0773697E-2</v>
      </c>
      <c r="AL28" s="490">
        <v>7.2166135000000006E-2</v>
      </c>
      <c r="AM28" s="490">
        <v>0.14997808700000001</v>
      </c>
      <c r="AN28" s="490">
        <v>5.8212954999999997E-2</v>
      </c>
      <c r="AO28" s="490">
        <v>4.4666698999999997E-2</v>
      </c>
      <c r="AP28" s="490">
        <v>6.5119692000000007E-2</v>
      </c>
      <c r="AQ28" s="490">
        <v>5.7167272999999998E-2</v>
      </c>
      <c r="AR28" s="490">
        <v>8.6928619999999998E-2</v>
      </c>
      <c r="AS28" s="490">
        <v>8.3575938000000002E-2</v>
      </c>
      <c r="AT28" s="490">
        <v>6.4173568E-2</v>
      </c>
      <c r="AU28" s="490">
        <v>6.1416301E-2</v>
      </c>
      <c r="AV28" s="490">
        <v>5.8465603999999997E-2</v>
      </c>
      <c r="AW28" s="490">
        <v>4.9873584999999998E-2</v>
      </c>
      <c r="AX28" s="490">
        <v>0.30339490000000002</v>
      </c>
      <c r="AY28" s="940">
        <v>0.54696750000000005</v>
      </c>
      <c r="AZ28" s="478">
        <v>0.20418059999999999</v>
      </c>
      <c r="BA28" s="478">
        <v>4.6434299999999998E-2</v>
      </c>
      <c r="BB28" s="478">
        <v>5.3206299999999998E-2</v>
      </c>
      <c r="BC28" s="478">
        <v>2.20413E-2</v>
      </c>
      <c r="BD28" s="478">
        <v>8.3003900000000005E-2</v>
      </c>
      <c r="BE28" s="478">
        <v>0.1012275</v>
      </c>
      <c r="BF28" s="478">
        <v>5.03411E-2</v>
      </c>
      <c r="BG28" s="478">
        <v>8.3378400000000005E-2</v>
      </c>
      <c r="BH28" s="478">
        <v>5.3991999999999998E-2</v>
      </c>
      <c r="BI28" s="478">
        <v>5.5621999999999998E-2</v>
      </c>
      <c r="BJ28" s="478">
        <v>0.35796030000000001</v>
      </c>
      <c r="BK28" s="478">
        <v>0.25797710000000001</v>
      </c>
      <c r="BL28" s="478">
        <v>0.17608960000000001</v>
      </c>
      <c r="BM28" s="478">
        <v>4.1377900000000002E-2</v>
      </c>
      <c r="BN28" s="478">
        <v>4.92883E-2</v>
      </c>
      <c r="BO28" s="478">
        <v>9.1032500000000002E-3</v>
      </c>
      <c r="BP28" s="478">
        <v>8.2710800000000001E-2</v>
      </c>
      <c r="BQ28" s="478">
        <v>8.8318099999999997E-2</v>
      </c>
      <c r="BR28" s="478">
        <v>2.6201100000000001E-2</v>
      </c>
      <c r="BS28" s="478">
        <v>9.36052E-2</v>
      </c>
      <c r="BT28" s="478">
        <v>4.8497400000000003E-2</v>
      </c>
      <c r="BU28" s="478">
        <v>5.3270699999999997E-2</v>
      </c>
      <c r="BV28" s="478">
        <v>0.2430909</v>
      </c>
    </row>
    <row r="29" spans="1:74" ht="11.05" customHeight="1" x14ac:dyDescent="0.2">
      <c r="A29" s="240" t="s">
        <v>663</v>
      </c>
      <c r="B29" s="498" t="s">
        <v>1051</v>
      </c>
      <c r="C29" s="490">
        <v>10.67671</v>
      </c>
      <c r="D29" s="490">
        <v>9.7437380000000005</v>
      </c>
      <c r="E29" s="490">
        <v>9.5002545000000005</v>
      </c>
      <c r="F29" s="490">
        <v>8.3468099999999996</v>
      </c>
      <c r="G29" s="490">
        <v>8.6536329999999992</v>
      </c>
      <c r="H29" s="490">
        <v>10.718552000000001</v>
      </c>
      <c r="I29" s="490">
        <v>11.022432</v>
      </c>
      <c r="J29" s="490">
        <v>12.095171000000001</v>
      </c>
      <c r="K29" s="490">
        <v>9.6442940000000004</v>
      </c>
      <c r="L29" s="490">
        <v>8.8786090000000009</v>
      </c>
      <c r="M29" s="490">
        <v>9.1386524999999992</v>
      </c>
      <c r="N29" s="490">
        <v>10.293087</v>
      </c>
      <c r="O29" s="490">
        <v>11.299628</v>
      </c>
      <c r="P29" s="490">
        <v>9.6485289999999999</v>
      </c>
      <c r="Q29" s="490">
        <v>9.6124460000000003</v>
      </c>
      <c r="R29" s="490">
        <v>8.3066110000000002</v>
      </c>
      <c r="S29" s="490">
        <v>8.9601790000000001</v>
      </c>
      <c r="T29" s="490">
        <v>9.5019259999999992</v>
      </c>
      <c r="U29" s="490">
        <v>12.135505999999999</v>
      </c>
      <c r="V29" s="490">
        <v>12.238972</v>
      </c>
      <c r="W29" s="490">
        <v>9.1390849999999997</v>
      </c>
      <c r="X29" s="490">
        <v>8.6590919999999993</v>
      </c>
      <c r="Y29" s="490">
        <v>8.983136</v>
      </c>
      <c r="Z29" s="490">
        <v>10.402118</v>
      </c>
      <c r="AA29" s="490">
        <v>10.232981000000001</v>
      </c>
      <c r="AB29" s="490">
        <v>9.3235729999999997</v>
      </c>
      <c r="AC29" s="490">
        <v>9.4446864999999995</v>
      </c>
      <c r="AD29" s="490">
        <v>8.1304850000000002</v>
      </c>
      <c r="AE29" s="490">
        <v>8.2165090000000003</v>
      </c>
      <c r="AF29" s="490">
        <v>9.2209900000000005</v>
      </c>
      <c r="AG29" s="490">
        <v>12.031221</v>
      </c>
      <c r="AH29" s="490">
        <v>10.530988000000001</v>
      </c>
      <c r="AI29" s="490">
        <v>9.6730160000000005</v>
      </c>
      <c r="AJ29" s="490">
        <v>8.7112350000000003</v>
      </c>
      <c r="AK29" s="490">
        <v>9.1774944999999999</v>
      </c>
      <c r="AL29" s="490">
        <v>10.021229999999999</v>
      </c>
      <c r="AM29" s="490">
        <v>10.88109</v>
      </c>
      <c r="AN29" s="490">
        <v>9.4984599999999997</v>
      </c>
      <c r="AO29" s="490">
        <v>9.2684189999999997</v>
      </c>
      <c r="AP29" s="490">
        <v>8.2959340000000008</v>
      </c>
      <c r="AQ29" s="490">
        <v>8.6333260000000003</v>
      </c>
      <c r="AR29" s="490">
        <v>10.116960000000001</v>
      </c>
      <c r="AS29" s="490">
        <v>12.306559999999999</v>
      </c>
      <c r="AT29" s="490">
        <v>10.873525000000001</v>
      </c>
      <c r="AU29" s="490">
        <v>8.7570779999999999</v>
      </c>
      <c r="AV29" s="490">
        <v>8.5289950000000001</v>
      </c>
      <c r="AW29" s="490">
        <v>8.8379829999999995</v>
      </c>
      <c r="AX29" s="490">
        <v>10.721596</v>
      </c>
      <c r="AY29" s="940">
        <v>11.56324</v>
      </c>
      <c r="AZ29" s="478">
        <v>9.6369950000000006</v>
      </c>
      <c r="BA29" s="478">
        <v>9.8037790000000005</v>
      </c>
      <c r="BB29" s="478">
        <v>8.6825340000000004</v>
      </c>
      <c r="BC29" s="478">
        <v>8.994313</v>
      </c>
      <c r="BD29" s="478">
        <v>10.166969999999999</v>
      </c>
      <c r="BE29" s="478">
        <v>12.367789999999999</v>
      </c>
      <c r="BF29" s="478">
        <v>12.067349999999999</v>
      </c>
      <c r="BG29" s="478">
        <v>9.7394820000000006</v>
      </c>
      <c r="BH29" s="478">
        <v>9.3847760000000005</v>
      </c>
      <c r="BI29" s="478">
        <v>9.5496099999999995</v>
      </c>
      <c r="BJ29" s="478">
        <v>10.8736</v>
      </c>
      <c r="BK29" s="478">
        <v>11.438610000000001</v>
      </c>
      <c r="BL29" s="478">
        <v>9.6141020000000008</v>
      </c>
      <c r="BM29" s="478">
        <v>9.9227790000000002</v>
      </c>
      <c r="BN29" s="478">
        <v>8.8010380000000001</v>
      </c>
      <c r="BO29" s="478">
        <v>9.0937429999999999</v>
      </c>
      <c r="BP29" s="478">
        <v>10.267379999999999</v>
      </c>
      <c r="BQ29" s="478">
        <v>12.49708</v>
      </c>
      <c r="BR29" s="478">
        <v>12.199909999999999</v>
      </c>
      <c r="BS29" s="478">
        <v>9.8429909999999996</v>
      </c>
      <c r="BT29" s="478">
        <v>9.479419</v>
      </c>
      <c r="BU29" s="478">
        <v>9.6059619999999999</v>
      </c>
      <c r="BV29" s="478">
        <v>10.936730000000001</v>
      </c>
    </row>
    <row r="30" spans="1:74" ht="11.05" customHeight="1" x14ac:dyDescent="0.2">
      <c r="A30" s="235"/>
      <c r="B30" s="68" t="s">
        <v>751</v>
      </c>
      <c r="C30" s="491"/>
      <c r="D30" s="491"/>
      <c r="E30" s="491"/>
      <c r="F30" s="491"/>
      <c r="G30" s="491"/>
      <c r="H30" s="491"/>
      <c r="I30" s="491"/>
      <c r="J30" s="491"/>
      <c r="K30" s="491"/>
      <c r="L30" s="491"/>
      <c r="M30" s="491"/>
      <c r="N30" s="491"/>
      <c r="O30" s="491"/>
      <c r="P30" s="491"/>
      <c r="Q30" s="491"/>
      <c r="R30" s="491"/>
      <c r="S30" s="491"/>
      <c r="T30" s="491"/>
      <c r="U30" s="491"/>
      <c r="V30" s="491"/>
      <c r="W30" s="491"/>
      <c r="X30" s="491"/>
      <c r="Y30" s="491"/>
      <c r="Z30" s="491"/>
      <c r="AA30" s="491"/>
      <c r="AB30" s="491"/>
      <c r="AC30" s="491"/>
      <c r="AD30" s="491"/>
      <c r="AE30" s="491"/>
      <c r="AF30" s="491"/>
      <c r="AG30" s="491"/>
      <c r="AH30" s="491"/>
      <c r="AI30" s="491"/>
      <c r="AJ30" s="491"/>
      <c r="AK30" s="491"/>
      <c r="AL30" s="491"/>
      <c r="AM30" s="491"/>
      <c r="AN30" s="491"/>
      <c r="AO30" s="491"/>
      <c r="AP30" s="491"/>
      <c r="AQ30" s="491"/>
      <c r="AR30" s="491"/>
      <c r="AS30" s="491"/>
      <c r="AT30" s="491"/>
      <c r="AU30" s="491"/>
      <c r="AV30" s="491"/>
      <c r="AW30" s="491"/>
      <c r="AX30" s="491"/>
      <c r="AY30" s="972"/>
      <c r="AZ30" s="496"/>
      <c r="BA30" s="496"/>
      <c r="BB30" s="496"/>
      <c r="BC30" s="496"/>
      <c r="BD30" s="496"/>
      <c r="BE30" s="496"/>
      <c r="BF30" s="496"/>
      <c r="BG30" s="496"/>
      <c r="BH30" s="496"/>
      <c r="BI30" s="496"/>
      <c r="BJ30" s="496"/>
      <c r="BK30" s="496"/>
      <c r="BL30" s="496"/>
      <c r="BM30" s="496"/>
      <c r="BN30" s="496"/>
      <c r="BO30" s="496"/>
      <c r="BP30" s="496"/>
      <c r="BQ30" s="496"/>
      <c r="BR30" s="496"/>
      <c r="BS30" s="496"/>
      <c r="BT30" s="496"/>
      <c r="BU30" s="496"/>
      <c r="BV30" s="496"/>
    </row>
    <row r="31" spans="1:74" s="303" customFormat="1" ht="11.05" customHeight="1" x14ac:dyDescent="0.2">
      <c r="A31" s="497" t="s">
        <v>670</v>
      </c>
      <c r="B31" s="471" t="s">
        <v>1048</v>
      </c>
      <c r="C31" s="322">
        <v>11.301651915000001</v>
      </c>
      <c r="D31" s="322">
        <v>9.886395448</v>
      </c>
      <c r="E31" s="322">
        <v>10.400522186</v>
      </c>
      <c r="F31" s="322">
        <v>9.1767859789999999</v>
      </c>
      <c r="G31" s="322">
        <v>9.7351104310000007</v>
      </c>
      <c r="H31" s="322">
        <v>11.675998831999999</v>
      </c>
      <c r="I31" s="322">
        <v>12.240731801000001</v>
      </c>
      <c r="J31" s="322">
        <v>12.981750819</v>
      </c>
      <c r="K31" s="322">
        <v>10.415390479999999</v>
      </c>
      <c r="L31" s="322">
        <v>10.090166479000001</v>
      </c>
      <c r="M31" s="322">
        <v>10.343316003</v>
      </c>
      <c r="N31" s="322">
        <v>10.802977083</v>
      </c>
      <c r="O31" s="322">
        <v>11.471596527999999</v>
      </c>
      <c r="P31" s="322">
        <v>9.7971022740000002</v>
      </c>
      <c r="Q31" s="322">
        <v>9.4900946410000007</v>
      </c>
      <c r="R31" s="322">
        <v>9.6430764090000007</v>
      </c>
      <c r="S31" s="322">
        <v>10.703377851999999</v>
      </c>
      <c r="T31" s="322">
        <v>10.927987337999999</v>
      </c>
      <c r="U31" s="322">
        <v>13.360115044</v>
      </c>
      <c r="V31" s="322">
        <v>12.992623326</v>
      </c>
      <c r="W31" s="322">
        <v>9.5407692470000001</v>
      </c>
      <c r="X31" s="322">
        <v>9.5246497380000008</v>
      </c>
      <c r="Y31" s="322">
        <v>9.9995475989999996</v>
      </c>
      <c r="Z31" s="322">
        <v>10.880164683</v>
      </c>
      <c r="AA31" s="322">
        <v>10.403652267</v>
      </c>
      <c r="AB31" s="322">
        <v>9.8345108339999996</v>
      </c>
      <c r="AC31" s="322">
        <v>9.7163445599999996</v>
      </c>
      <c r="AD31" s="322">
        <v>8.7150121970000001</v>
      </c>
      <c r="AE31" s="322">
        <v>9.7482914330000003</v>
      </c>
      <c r="AF31" s="322">
        <v>10.560456816</v>
      </c>
      <c r="AG31" s="322">
        <v>13.633278648999999</v>
      </c>
      <c r="AH31" s="322">
        <v>11.992647440000001</v>
      </c>
      <c r="AI31" s="322">
        <v>10.650701296999999</v>
      </c>
      <c r="AJ31" s="322">
        <v>9.9453007580000001</v>
      </c>
      <c r="AK31" s="322">
        <v>10.80506265</v>
      </c>
      <c r="AL31" s="322">
        <v>11.318117717</v>
      </c>
      <c r="AM31" s="322">
        <v>11.596985859</v>
      </c>
      <c r="AN31" s="322">
        <v>10.715029393</v>
      </c>
      <c r="AO31" s="322">
        <v>10.360322059</v>
      </c>
      <c r="AP31" s="322">
        <v>9.9095916850000005</v>
      </c>
      <c r="AQ31" s="322">
        <v>10.647430838</v>
      </c>
      <c r="AR31" s="322">
        <v>11.820204769</v>
      </c>
      <c r="AS31" s="322">
        <v>13.736024863000001</v>
      </c>
      <c r="AT31" s="322">
        <v>12.539069307</v>
      </c>
      <c r="AU31" s="322">
        <v>10.463997110999999</v>
      </c>
      <c r="AV31" s="322">
        <v>10.331924805</v>
      </c>
      <c r="AW31" s="322">
        <v>10.602874514</v>
      </c>
      <c r="AX31" s="322">
        <v>12.33949</v>
      </c>
      <c r="AY31" s="965">
        <v>12.120559999999999</v>
      </c>
      <c r="AZ31" s="484">
        <v>10.057980000000001</v>
      </c>
      <c r="BA31" s="484">
        <v>10.40109</v>
      </c>
      <c r="BB31" s="484">
        <v>9.5633649999999992</v>
      </c>
      <c r="BC31" s="484">
        <v>10.28546</v>
      </c>
      <c r="BD31" s="484">
        <v>11.578810000000001</v>
      </c>
      <c r="BE31" s="484">
        <v>13.99521</v>
      </c>
      <c r="BF31" s="484">
        <v>13.537990000000001</v>
      </c>
      <c r="BG31" s="484">
        <v>11.102550000000001</v>
      </c>
      <c r="BH31" s="484">
        <v>10.762689999999999</v>
      </c>
      <c r="BI31" s="484">
        <v>10.620810000000001</v>
      </c>
      <c r="BJ31" s="484">
        <v>11.54889</v>
      </c>
      <c r="BK31" s="484">
        <v>11.78271</v>
      </c>
      <c r="BL31" s="484">
        <v>9.8823369999999997</v>
      </c>
      <c r="BM31" s="484">
        <v>10.213889999999999</v>
      </c>
      <c r="BN31" s="484">
        <v>9.6088109999999993</v>
      </c>
      <c r="BO31" s="484">
        <v>10.34642</v>
      </c>
      <c r="BP31" s="484">
        <v>11.66549</v>
      </c>
      <c r="BQ31" s="484">
        <v>14.11239</v>
      </c>
      <c r="BR31" s="484">
        <v>13.661899999999999</v>
      </c>
      <c r="BS31" s="484">
        <v>11.01571</v>
      </c>
      <c r="BT31" s="484">
        <v>10.81612</v>
      </c>
      <c r="BU31" s="484">
        <v>10.700950000000001</v>
      </c>
      <c r="BV31" s="484">
        <v>11.60492</v>
      </c>
    </row>
    <row r="32" spans="1:74" ht="11.05" customHeight="1" x14ac:dyDescent="0.2">
      <c r="A32" s="240" t="s">
        <v>664</v>
      </c>
      <c r="B32" s="500" t="s">
        <v>1042</v>
      </c>
      <c r="C32" s="490">
        <v>4.8306660199999998</v>
      </c>
      <c r="D32" s="490">
        <v>4.2300590290000004</v>
      </c>
      <c r="E32" s="490">
        <v>4.0542196029999999</v>
      </c>
      <c r="F32" s="490">
        <v>3.4315900780000002</v>
      </c>
      <c r="G32" s="490">
        <v>4.3321623770000004</v>
      </c>
      <c r="H32" s="490">
        <v>6.2713546859999996</v>
      </c>
      <c r="I32" s="490">
        <v>6.8321734239999996</v>
      </c>
      <c r="J32" s="490">
        <v>7.4751218570000004</v>
      </c>
      <c r="K32" s="490">
        <v>5.0664499149999997</v>
      </c>
      <c r="L32" s="490">
        <v>5.0379280570000002</v>
      </c>
      <c r="M32" s="490">
        <v>4.85678915</v>
      </c>
      <c r="N32" s="490">
        <v>4.9504481910000004</v>
      </c>
      <c r="O32" s="490">
        <v>5.078028786</v>
      </c>
      <c r="P32" s="490">
        <v>4.7311718989999996</v>
      </c>
      <c r="Q32" s="490">
        <v>4.4750605830000003</v>
      </c>
      <c r="R32" s="490">
        <v>4.5520362519999997</v>
      </c>
      <c r="S32" s="490">
        <v>5.4151973189999998</v>
      </c>
      <c r="T32" s="490">
        <v>5.678253572</v>
      </c>
      <c r="U32" s="490">
        <v>7.992725321</v>
      </c>
      <c r="V32" s="490">
        <v>7.894759605</v>
      </c>
      <c r="W32" s="490">
        <v>5.2105133480000001</v>
      </c>
      <c r="X32" s="490">
        <v>4.6602065049999997</v>
      </c>
      <c r="Y32" s="490">
        <v>4.7720984680000003</v>
      </c>
      <c r="Z32" s="490">
        <v>4.8532388400000004</v>
      </c>
      <c r="AA32" s="490">
        <v>4.8258835070000003</v>
      </c>
      <c r="AB32" s="490">
        <v>4.4734147279999998</v>
      </c>
      <c r="AC32" s="490">
        <v>4.3568612839999998</v>
      </c>
      <c r="AD32" s="490">
        <v>3.8431112330000001</v>
      </c>
      <c r="AE32" s="490">
        <v>4.1805665630000002</v>
      </c>
      <c r="AF32" s="490">
        <v>5.5954350939999999</v>
      </c>
      <c r="AG32" s="490">
        <v>8.2940027769999993</v>
      </c>
      <c r="AH32" s="490">
        <v>6.5292172690000001</v>
      </c>
      <c r="AI32" s="490">
        <v>5.8847228170000001</v>
      </c>
      <c r="AJ32" s="490">
        <v>4.5698662890000001</v>
      </c>
      <c r="AK32" s="490">
        <v>5.3053251399999999</v>
      </c>
      <c r="AL32" s="490">
        <v>5.597173636</v>
      </c>
      <c r="AM32" s="490">
        <v>5.7036635340000004</v>
      </c>
      <c r="AN32" s="490">
        <v>5.162187694</v>
      </c>
      <c r="AO32" s="490">
        <v>5.0747924060000003</v>
      </c>
      <c r="AP32" s="490">
        <v>4.2345862649999999</v>
      </c>
      <c r="AQ32" s="490">
        <v>4.9597366420000002</v>
      </c>
      <c r="AR32" s="490">
        <v>6.2838675510000002</v>
      </c>
      <c r="AS32" s="490">
        <v>8.2184978740000005</v>
      </c>
      <c r="AT32" s="490">
        <v>7.2757385120000002</v>
      </c>
      <c r="AU32" s="490">
        <v>5.8368017280000002</v>
      </c>
      <c r="AV32" s="490">
        <v>5.083335215</v>
      </c>
      <c r="AW32" s="490">
        <v>5.0832978410000003</v>
      </c>
      <c r="AX32" s="490">
        <v>6.6720160000000002</v>
      </c>
      <c r="AY32" s="940">
        <v>6.3859250000000003</v>
      </c>
      <c r="AZ32" s="478">
        <v>4.9982480000000002</v>
      </c>
      <c r="BA32" s="478">
        <v>4.8387900000000004</v>
      </c>
      <c r="BB32" s="478">
        <v>4.1242530000000004</v>
      </c>
      <c r="BC32" s="478">
        <v>4.5775880000000004</v>
      </c>
      <c r="BD32" s="478">
        <v>5.884436</v>
      </c>
      <c r="BE32" s="478">
        <v>8.2643199999999997</v>
      </c>
      <c r="BF32" s="478">
        <v>7.923864</v>
      </c>
      <c r="BG32" s="478">
        <v>5.7620550000000001</v>
      </c>
      <c r="BH32" s="478">
        <v>5.0334430000000001</v>
      </c>
      <c r="BI32" s="478">
        <v>4.9513490000000004</v>
      </c>
      <c r="BJ32" s="478">
        <v>5.6684710000000003</v>
      </c>
      <c r="BK32" s="478">
        <v>5.959638</v>
      </c>
      <c r="BL32" s="478">
        <v>4.382898</v>
      </c>
      <c r="BM32" s="478">
        <v>4.7289950000000003</v>
      </c>
      <c r="BN32" s="478">
        <v>3.9155669999999998</v>
      </c>
      <c r="BO32" s="478">
        <v>4.3240489999999996</v>
      </c>
      <c r="BP32" s="478">
        <v>5.62324</v>
      </c>
      <c r="BQ32" s="478">
        <v>8.1078060000000001</v>
      </c>
      <c r="BR32" s="478">
        <v>7.7940690000000004</v>
      </c>
      <c r="BS32" s="478">
        <v>5.7025519999999998</v>
      </c>
      <c r="BT32" s="478">
        <v>4.8185739999999999</v>
      </c>
      <c r="BU32" s="478">
        <v>4.748926</v>
      </c>
      <c r="BV32" s="478">
        <v>5.3970159999999998</v>
      </c>
    </row>
    <row r="33" spans="1:74" ht="11.05" customHeight="1" x14ac:dyDescent="0.2">
      <c r="A33" s="240" t="s">
        <v>665</v>
      </c>
      <c r="B33" s="468" t="s">
        <v>474</v>
      </c>
      <c r="C33" s="490">
        <v>0</v>
      </c>
      <c r="D33" s="490">
        <v>0</v>
      </c>
      <c r="E33" s="490">
        <v>0</v>
      </c>
      <c r="F33" s="490">
        <v>0</v>
      </c>
      <c r="G33" s="490">
        <v>0</v>
      </c>
      <c r="H33" s="490">
        <v>0</v>
      </c>
      <c r="I33" s="490">
        <v>0</v>
      </c>
      <c r="J33" s="490">
        <v>0</v>
      </c>
      <c r="K33" s="490">
        <v>0</v>
      </c>
      <c r="L33" s="490">
        <v>0</v>
      </c>
      <c r="M33" s="490">
        <v>0</v>
      </c>
      <c r="N33" s="490">
        <v>0</v>
      </c>
      <c r="O33" s="490">
        <v>0</v>
      </c>
      <c r="P33" s="490">
        <v>0</v>
      </c>
      <c r="Q33" s="490">
        <v>0</v>
      </c>
      <c r="R33" s="490">
        <v>0</v>
      </c>
      <c r="S33" s="490">
        <v>0</v>
      </c>
      <c r="T33" s="490">
        <v>0</v>
      </c>
      <c r="U33" s="490">
        <v>0</v>
      </c>
      <c r="V33" s="490">
        <v>0</v>
      </c>
      <c r="W33" s="490">
        <v>0</v>
      </c>
      <c r="X33" s="490">
        <v>0</v>
      </c>
      <c r="Y33" s="490">
        <v>0</v>
      </c>
      <c r="Z33" s="490">
        <v>0</v>
      </c>
      <c r="AA33" s="490">
        <v>0</v>
      </c>
      <c r="AB33" s="490">
        <v>0</v>
      </c>
      <c r="AC33" s="490">
        <v>0</v>
      </c>
      <c r="AD33" s="490">
        <v>0</v>
      </c>
      <c r="AE33" s="490">
        <v>0</v>
      </c>
      <c r="AF33" s="490">
        <v>0</v>
      </c>
      <c r="AG33" s="490">
        <v>0</v>
      </c>
      <c r="AH33" s="490">
        <v>0</v>
      </c>
      <c r="AI33" s="490">
        <v>0</v>
      </c>
      <c r="AJ33" s="490">
        <v>0</v>
      </c>
      <c r="AK33" s="490">
        <v>0</v>
      </c>
      <c r="AL33" s="490">
        <v>0</v>
      </c>
      <c r="AM33" s="490">
        <v>0</v>
      </c>
      <c r="AN33" s="490">
        <v>0</v>
      </c>
      <c r="AO33" s="490">
        <v>0</v>
      </c>
      <c r="AP33" s="490">
        <v>0</v>
      </c>
      <c r="AQ33" s="490">
        <v>0</v>
      </c>
      <c r="AR33" s="490">
        <v>0</v>
      </c>
      <c r="AS33" s="490">
        <v>0</v>
      </c>
      <c r="AT33" s="490">
        <v>0</v>
      </c>
      <c r="AU33" s="490">
        <v>0</v>
      </c>
      <c r="AV33" s="490">
        <v>0</v>
      </c>
      <c r="AW33" s="490">
        <v>0</v>
      </c>
      <c r="AX33" s="490">
        <v>0</v>
      </c>
      <c r="AY33" s="940">
        <v>0</v>
      </c>
      <c r="AZ33" s="478">
        <v>0</v>
      </c>
      <c r="BA33" s="478">
        <v>0</v>
      </c>
      <c r="BB33" s="478">
        <v>0</v>
      </c>
      <c r="BC33" s="478">
        <v>0</v>
      </c>
      <c r="BD33" s="478">
        <v>0</v>
      </c>
      <c r="BE33" s="478">
        <v>0</v>
      </c>
      <c r="BF33" s="478">
        <v>0</v>
      </c>
      <c r="BG33" s="478">
        <v>0</v>
      </c>
      <c r="BH33" s="478">
        <v>0</v>
      </c>
      <c r="BI33" s="478">
        <v>0</v>
      </c>
      <c r="BJ33" s="478">
        <v>0</v>
      </c>
      <c r="BK33" s="478">
        <v>0</v>
      </c>
      <c r="BL33" s="478">
        <v>0</v>
      </c>
      <c r="BM33" s="478">
        <v>0</v>
      </c>
      <c r="BN33" s="478">
        <v>0</v>
      </c>
      <c r="BO33" s="478">
        <v>0</v>
      </c>
      <c r="BP33" s="478">
        <v>0</v>
      </c>
      <c r="BQ33" s="478">
        <v>0</v>
      </c>
      <c r="BR33" s="478">
        <v>0</v>
      </c>
      <c r="BS33" s="478">
        <v>0</v>
      </c>
      <c r="BT33" s="478">
        <v>0</v>
      </c>
      <c r="BU33" s="478">
        <v>0</v>
      </c>
      <c r="BV33" s="478">
        <v>0</v>
      </c>
    </row>
    <row r="34" spans="1:74" ht="11.05" customHeight="1" x14ac:dyDescent="0.2">
      <c r="A34" s="240" t="s">
        <v>666</v>
      </c>
      <c r="B34" s="468" t="s">
        <v>1043</v>
      </c>
      <c r="C34" s="490">
        <v>3.2741229999999999</v>
      </c>
      <c r="D34" s="490">
        <v>2.9367179999999999</v>
      </c>
      <c r="E34" s="490">
        <v>3.0706630000000001</v>
      </c>
      <c r="F34" s="490">
        <v>2.830031</v>
      </c>
      <c r="G34" s="490">
        <v>2.475368</v>
      </c>
      <c r="H34" s="490">
        <v>2.3699210000000002</v>
      </c>
      <c r="I34" s="490">
        <v>2.4680550000000001</v>
      </c>
      <c r="J34" s="490">
        <v>2.407</v>
      </c>
      <c r="K34" s="490">
        <v>2.3781020000000002</v>
      </c>
      <c r="L34" s="490">
        <v>2.105477</v>
      </c>
      <c r="M34" s="490">
        <v>2.3819910000000002</v>
      </c>
      <c r="N34" s="490">
        <v>2.4791340000000002</v>
      </c>
      <c r="O34" s="490">
        <v>2.4766319999999999</v>
      </c>
      <c r="P34" s="490">
        <v>2.129934</v>
      </c>
      <c r="Q34" s="490">
        <v>1.759827</v>
      </c>
      <c r="R34" s="490">
        <v>2.2480720000000001</v>
      </c>
      <c r="S34" s="490">
        <v>2.449576</v>
      </c>
      <c r="T34" s="490">
        <v>2.3463850000000002</v>
      </c>
      <c r="U34" s="490">
        <v>2.3799920000000001</v>
      </c>
      <c r="V34" s="490">
        <v>2.2978160000000001</v>
      </c>
      <c r="W34" s="490">
        <v>1.7285269999999999</v>
      </c>
      <c r="X34" s="490">
        <v>2.1130990000000001</v>
      </c>
      <c r="Y34" s="490">
        <v>2.3962590000000001</v>
      </c>
      <c r="Z34" s="490">
        <v>2.4860449999999998</v>
      </c>
      <c r="AA34" s="490">
        <v>2.4696549999999999</v>
      </c>
      <c r="AB34" s="490">
        <v>2.1856100000000001</v>
      </c>
      <c r="AC34" s="490">
        <v>2.139999</v>
      </c>
      <c r="AD34" s="490">
        <v>1.771711</v>
      </c>
      <c r="AE34" s="490">
        <v>2.4506009999999998</v>
      </c>
      <c r="AF34" s="490">
        <v>2.3679579999999998</v>
      </c>
      <c r="AG34" s="490">
        <v>2.386361</v>
      </c>
      <c r="AH34" s="490">
        <v>2.409554</v>
      </c>
      <c r="AI34" s="490">
        <v>2.113712</v>
      </c>
      <c r="AJ34" s="490">
        <v>2.4000720000000002</v>
      </c>
      <c r="AK34" s="490">
        <v>2.3780320000000001</v>
      </c>
      <c r="AL34" s="490">
        <v>2.4516580000000001</v>
      </c>
      <c r="AM34" s="490">
        <v>2.4607730000000001</v>
      </c>
      <c r="AN34" s="490">
        <v>2.2955570000000001</v>
      </c>
      <c r="AO34" s="490">
        <v>1.715265</v>
      </c>
      <c r="AP34" s="490">
        <v>2.3959790000000001</v>
      </c>
      <c r="AQ34" s="490">
        <v>2.4605579999999998</v>
      </c>
      <c r="AR34" s="490">
        <v>2.355766</v>
      </c>
      <c r="AS34" s="490">
        <v>2.4017089999999999</v>
      </c>
      <c r="AT34" s="490">
        <v>2.1936550000000001</v>
      </c>
      <c r="AU34" s="490">
        <v>1.791663</v>
      </c>
      <c r="AV34" s="490">
        <v>2.2305860000000002</v>
      </c>
      <c r="AW34" s="490">
        <v>2.3420489999999998</v>
      </c>
      <c r="AX34" s="490">
        <v>2.4530799999999999</v>
      </c>
      <c r="AY34" s="940">
        <v>2.4571100000000001</v>
      </c>
      <c r="AZ34" s="478">
        <v>2.18268</v>
      </c>
      <c r="BA34" s="478">
        <v>2.1032600000000001</v>
      </c>
      <c r="BB34" s="478">
        <v>2.2101099999999998</v>
      </c>
      <c r="BC34" s="478">
        <v>2.4165299999999998</v>
      </c>
      <c r="BD34" s="478">
        <v>2.3385799999999999</v>
      </c>
      <c r="BE34" s="478">
        <v>2.4165299999999998</v>
      </c>
      <c r="BF34" s="478">
        <v>2.4165299999999998</v>
      </c>
      <c r="BG34" s="478">
        <v>2.3385799999999999</v>
      </c>
      <c r="BH34" s="478">
        <v>2.4165299999999998</v>
      </c>
      <c r="BI34" s="478">
        <v>2.3385799999999999</v>
      </c>
      <c r="BJ34" s="478">
        <v>2.4165299999999998</v>
      </c>
      <c r="BK34" s="478">
        <v>2.4165299999999998</v>
      </c>
      <c r="BL34" s="478">
        <v>2.18268</v>
      </c>
      <c r="BM34" s="478">
        <v>1.62829</v>
      </c>
      <c r="BN34" s="478">
        <v>2.1144099999999999</v>
      </c>
      <c r="BO34" s="478">
        <v>2.4165299999999998</v>
      </c>
      <c r="BP34" s="478">
        <v>2.3385799999999999</v>
      </c>
      <c r="BQ34" s="478">
        <v>2.4165299999999998</v>
      </c>
      <c r="BR34" s="478">
        <v>2.4165299999999998</v>
      </c>
      <c r="BS34" s="478">
        <v>2.0082900000000001</v>
      </c>
      <c r="BT34" s="478">
        <v>2.4165299999999998</v>
      </c>
      <c r="BU34" s="478">
        <v>2.3385799999999999</v>
      </c>
      <c r="BV34" s="478">
        <v>2.4165299999999998</v>
      </c>
    </row>
    <row r="35" spans="1:74" ht="11.05" customHeight="1" x14ac:dyDescent="0.2">
      <c r="A35" s="240" t="s">
        <v>667</v>
      </c>
      <c r="B35" s="468" t="s">
        <v>1036</v>
      </c>
      <c r="C35" s="490">
        <v>2.570166526</v>
      </c>
      <c r="D35" s="490">
        <v>2.073726127</v>
      </c>
      <c r="E35" s="490">
        <v>2.4211474750000002</v>
      </c>
      <c r="F35" s="490">
        <v>2.303364889</v>
      </c>
      <c r="G35" s="490">
        <v>2.3623638969999998</v>
      </c>
      <c r="H35" s="490">
        <v>2.3366264960000001</v>
      </c>
      <c r="I35" s="490">
        <v>2.4282567199999998</v>
      </c>
      <c r="J35" s="490">
        <v>2.4386904309999999</v>
      </c>
      <c r="K35" s="490">
        <v>2.2669035769999999</v>
      </c>
      <c r="L35" s="490">
        <v>2.3673957300000001</v>
      </c>
      <c r="M35" s="490">
        <v>2.4805946909999999</v>
      </c>
      <c r="N35" s="490">
        <v>2.638890983</v>
      </c>
      <c r="O35" s="490">
        <v>2.4115053469999999</v>
      </c>
      <c r="P35" s="490">
        <v>2.2091782919999998</v>
      </c>
      <c r="Q35" s="490">
        <v>2.51748605</v>
      </c>
      <c r="R35" s="490">
        <v>2.1814047269999999</v>
      </c>
      <c r="S35" s="490">
        <v>2.2980127619999999</v>
      </c>
      <c r="T35" s="490">
        <v>2.333229373</v>
      </c>
      <c r="U35" s="490">
        <v>2.3903478069999999</v>
      </c>
      <c r="V35" s="490">
        <v>2.2928776530000001</v>
      </c>
      <c r="W35" s="490">
        <v>2.1509347860000001</v>
      </c>
      <c r="X35" s="490">
        <v>2.1189708970000001</v>
      </c>
      <c r="Y35" s="490">
        <v>2.1497675209999998</v>
      </c>
      <c r="Z35" s="490">
        <v>2.3276987849999999</v>
      </c>
      <c r="AA35" s="490">
        <v>2.6601176660000001</v>
      </c>
      <c r="AB35" s="490">
        <v>2.2579637109999999</v>
      </c>
      <c r="AC35" s="490">
        <v>2.446587895</v>
      </c>
      <c r="AD35" s="490">
        <v>2.3587562000000002</v>
      </c>
      <c r="AE35" s="490">
        <v>2.4140065169999998</v>
      </c>
      <c r="AF35" s="490">
        <v>2.0787795550000001</v>
      </c>
      <c r="AG35" s="490">
        <v>2.382581155</v>
      </c>
      <c r="AH35" s="490">
        <v>2.4592847760000001</v>
      </c>
      <c r="AI35" s="490">
        <v>2.1632538129999999</v>
      </c>
      <c r="AJ35" s="490">
        <v>2.238708398</v>
      </c>
      <c r="AK35" s="490">
        <v>2.3115044770000002</v>
      </c>
      <c r="AL35" s="490">
        <v>2.584885528</v>
      </c>
      <c r="AM35" s="490">
        <v>2.605185031</v>
      </c>
      <c r="AN35" s="490">
        <v>2.4845608260000001</v>
      </c>
      <c r="AO35" s="490">
        <v>2.651816003</v>
      </c>
      <c r="AP35" s="490">
        <v>2.3630176669999998</v>
      </c>
      <c r="AQ35" s="490">
        <v>2.441987497</v>
      </c>
      <c r="AR35" s="490">
        <v>2.2927722149999998</v>
      </c>
      <c r="AS35" s="490">
        <v>2.392682449</v>
      </c>
      <c r="AT35" s="490">
        <v>2.3162524950000001</v>
      </c>
      <c r="AU35" s="490">
        <v>2.127353576</v>
      </c>
      <c r="AV35" s="490">
        <v>2.1381534580000001</v>
      </c>
      <c r="AW35" s="490">
        <v>2.2248856039999998</v>
      </c>
      <c r="AX35" s="490">
        <v>2.3570120000000001</v>
      </c>
      <c r="AY35" s="940">
        <v>2.2718289999999999</v>
      </c>
      <c r="AZ35" s="478">
        <v>2.0472489999999999</v>
      </c>
      <c r="BA35" s="478">
        <v>2.3704779999999999</v>
      </c>
      <c r="BB35" s="478">
        <v>2.1911149999999999</v>
      </c>
      <c r="BC35" s="478">
        <v>2.316738</v>
      </c>
      <c r="BD35" s="478">
        <v>2.2476440000000002</v>
      </c>
      <c r="BE35" s="478">
        <v>2.3626770000000001</v>
      </c>
      <c r="BF35" s="478">
        <v>2.3151790000000001</v>
      </c>
      <c r="BG35" s="478">
        <v>2.155135</v>
      </c>
      <c r="BH35" s="478">
        <v>2.2031869999999998</v>
      </c>
      <c r="BI35" s="478">
        <v>2.3500209999999999</v>
      </c>
      <c r="BJ35" s="478">
        <v>2.4628290000000002</v>
      </c>
      <c r="BK35" s="478">
        <v>2.3596249999999999</v>
      </c>
      <c r="BL35" s="478">
        <v>2.1129669999999998</v>
      </c>
      <c r="BM35" s="478">
        <v>2.4306549999999998</v>
      </c>
      <c r="BN35" s="478">
        <v>2.2393540000000001</v>
      </c>
      <c r="BO35" s="478">
        <v>2.3578929999999998</v>
      </c>
      <c r="BP35" s="478">
        <v>2.2805019999999998</v>
      </c>
      <c r="BQ35" s="478">
        <v>2.3906139999999998</v>
      </c>
      <c r="BR35" s="478">
        <v>2.3381699999999999</v>
      </c>
      <c r="BS35" s="478">
        <v>2.1734360000000001</v>
      </c>
      <c r="BT35" s="478">
        <v>2.2186689999999998</v>
      </c>
      <c r="BU35" s="478">
        <v>2.3620770000000002</v>
      </c>
      <c r="BV35" s="478">
        <v>2.4746130000000002</v>
      </c>
    </row>
    <row r="36" spans="1:74" ht="11.05" customHeight="1" x14ac:dyDescent="0.2">
      <c r="A36" s="240" t="s">
        <v>668</v>
      </c>
      <c r="B36" s="468" t="s">
        <v>1049</v>
      </c>
      <c r="C36" s="490">
        <v>0.459257321</v>
      </c>
      <c r="D36" s="490">
        <v>0.48225167099999999</v>
      </c>
      <c r="E36" s="490">
        <v>0.80387760799999997</v>
      </c>
      <c r="F36" s="490">
        <v>0.54751741200000004</v>
      </c>
      <c r="G36" s="490">
        <v>0.53470625199999999</v>
      </c>
      <c r="H36" s="490">
        <v>0.63538251899999998</v>
      </c>
      <c r="I36" s="490">
        <v>0.45202173600000001</v>
      </c>
      <c r="J36" s="490">
        <v>0.450892719</v>
      </c>
      <c r="K36" s="490">
        <v>0.566624499</v>
      </c>
      <c r="L36" s="490">
        <v>0.551901325</v>
      </c>
      <c r="M36" s="490">
        <v>0.59530490599999997</v>
      </c>
      <c r="N36" s="490">
        <v>0.695245958</v>
      </c>
      <c r="O36" s="490">
        <v>0.52152241899999996</v>
      </c>
      <c r="P36" s="490">
        <v>0.630065439</v>
      </c>
      <c r="Q36" s="490">
        <v>0.71854970399999996</v>
      </c>
      <c r="R36" s="490">
        <v>0.67883593200000003</v>
      </c>
      <c r="S36" s="490">
        <v>0.54393480299999997</v>
      </c>
      <c r="T36" s="490">
        <v>0.58882283999999996</v>
      </c>
      <c r="U36" s="490">
        <v>0.57297131000000001</v>
      </c>
      <c r="V36" s="490">
        <v>0.48905159199999998</v>
      </c>
      <c r="W36" s="490">
        <v>0.45530801999999998</v>
      </c>
      <c r="X36" s="490">
        <v>0.64289540300000003</v>
      </c>
      <c r="Y36" s="490">
        <v>0.68673810000000002</v>
      </c>
      <c r="Z36" s="490">
        <v>0.706240019</v>
      </c>
      <c r="AA36" s="490">
        <v>0.44187577900000002</v>
      </c>
      <c r="AB36" s="490">
        <v>0.72260278200000005</v>
      </c>
      <c r="AC36" s="490">
        <v>0.76779201399999997</v>
      </c>
      <c r="AD36" s="490">
        <v>0.74205569199999999</v>
      </c>
      <c r="AE36" s="490">
        <v>0.70805870400000004</v>
      </c>
      <c r="AF36" s="490">
        <v>0.52130132900000004</v>
      </c>
      <c r="AG36" s="490">
        <v>0.55154884699999995</v>
      </c>
      <c r="AH36" s="490">
        <v>0.60010640800000004</v>
      </c>
      <c r="AI36" s="490">
        <v>0.487735535</v>
      </c>
      <c r="AJ36" s="490">
        <v>0.68363101299999995</v>
      </c>
      <c r="AK36" s="490">
        <v>0.81572412699999997</v>
      </c>
      <c r="AL36" s="490">
        <v>0.68722221400000005</v>
      </c>
      <c r="AM36" s="490">
        <v>0.68839616100000001</v>
      </c>
      <c r="AN36" s="490">
        <v>0.77056187899999995</v>
      </c>
      <c r="AO36" s="490">
        <v>0.91562698099999995</v>
      </c>
      <c r="AP36" s="490">
        <v>0.91479569999999999</v>
      </c>
      <c r="AQ36" s="490">
        <v>0.78307990299999997</v>
      </c>
      <c r="AR36" s="490">
        <v>0.862837246</v>
      </c>
      <c r="AS36" s="490">
        <v>0.70068052000000003</v>
      </c>
      <c r="AT36" s="490">
        <v>0.75139655100000002</v>
      </c>
      <c r="AU36" s="490">
        <v>0.71508735999999995</v>
      </c>
      <c r="AV36" s="490">
        <v>0.87922372999999998</v>
      </c>
      <c r="AW36" s="490">
        <v>0.95325248799999995</v>
      </c>
      <c r="AX36" s="490">
        <v>0.73866229999999999</v>
      </c>
      <c r="AY36" s="940">
        <v>0.7022737</v>
      </c>
      <c r="AZ36" s="478">
        <v>0.77264690000000003</v>
      </c>
      <c r="BA36" s="478">
        <v>1.047806</v>
      </c>
      <c r="BB36" s="478">
        <v>1.041064</v>
      </c>
      <c r="BC36" s="478">
        <v>0.97468619999999995</v>
      </c>
      <c r="BD36" s="478">
        <v>1.097539</v>
      </c>
      <c r="BE36" s="478">
        <v>0.88804309999999997</v>
      </c>
      <c r="BF36" s="478">
        <v>0.90620619999999996</v>
      </c>
      <c r="BG36" s="478">
        <v>0.86207619999999996</v>
      </c>
      <c r="BH36" s="478">
        <v>1.093197</v>
      </c>
      <c r="BI36" s="478">
        <v>0.99125160000000001</v>
      </c>
      <c r="BJ36" s="478">
        <v>0.85043550000000001</v>
      </c>
      <c r="BK36" s="478">
        <v>0.91476219999999997</v>
      </c>
      <c r="BL36" s="478">
        <v>1.132757</v>
      </c>
      <c r="BM36" s="478">
        <v>1.4087769999999999</v>
      </c>
      <c r="BN36" s="478">
        <v>1.3621920000000001</v>
      </c>
      <c r="BO36" s="478">
        <v>1.2514460000000001</v>
      </c>
      <c r="BP36" s="478">
        <v>1.4279379999999999</v>
      </c>
      <c r="BQ36" s="478">
        <v>1.143788</v>
      </c>
      <c r="BR36" s="478">
        <v>1.141594</v>
      </c>
      <c r="BS36" s="478">
        <v>1.1033729999999999</v>
      </c>
      <c r="BT36" s="478">
        <v>1.357389</v>
      </c>
      <c r="BU36" s="478">
        <v>1.2613190000000001</v>
      </c>
      <c r="BV36" s="478">
        <v>1.242413</v>
      </c>
    </row>
    <row r="37" spans="1:74" ht="11.05" customHeight="1" x14ac:dyDescent="0.2">
      <c r="A37" s="240" t="s">
        <v>669</v>
      </c>
      <c r="B37" s="500" t="s">
        <v>1050</v>
      </c>
      <c r="C37" s="490">
        <v>0.16743904800000001</v>
      </c>
      <c r="D37" s="490">
        <v>0.16364062099999999</v>
      </c>
      <c r="E37" s="490">
        <v>5.06145E-2</v>
      </c>
      <c r="F37" s="490">
        <v>6.4282599999999995E-2</v>
      </c>
      <c r="G37" s="490">
        <v>3.0509905E-2</v>
      </c>
      <c r="H37" s="490">
        <v>6.2714131000000006E-2</v>
      </c>
      <c r="I37" s="490">
        <v>6.0224921000000001E-2</v>
      </c>
      <c r="J37" s="490">
        <v>0.210045812</v>
      </c>
      <c r="K37" s="490">
        <v>0.13731048900000001</v>
      </c>
      <c r="L37" s="490">
        <v>2.7464367E-2</v>
      </c>
      <c r="M37" s="490">
        <v>2.8636255999999999E-2</v>
      </c>
      <c r="N37" s="490">
        <v>3.9257950999999999E-2</v>
      </c>
      <c r="O37" s="490">
        <v>0.98390797600000002</v>
      </c>
      <c r="P37" s="490">
        <v>9.6752643999999999E-2</v>
      </c>
      <c r="Q37" s="490">
        <v>1.9171304E-2</v>
      </c>
      <c r="R37" s="490">
        <v>-1.7272501999999999E-2</v>
      </c>
      <c r="S37" s="490">
        <v>-3.3430320000000001E-3</v>
      </c>
      <c r="T37" s="490">
        <v>-1.8703447000000002E-2</v>
      </c>
      <c r="U37" s="490">
        <v>2.4078605999999999E-2</v>
      </c>
      <c r="V37" s="490">
        <v>1.8118476000000001E-2</v>
      </c>
      <c r="W37" s="490">
        <v>-4.5139070000000002E-3</v>
      </c>
      <c r="X37" s="490">
        <v>-1.0522067E-2</v>
      </c>
      <c r="Y37" s="490">
        <v>-5.31549E-3</v>
      </c>
      <c r="Z37" s="490">
        <v>0.50694203900000001</v>
      </c>
      <c r="AA37" s="490">
        <v>6.1203150000000003E-3</v>
      </c>
      <c r="AB37" s="490">
        <v>0.19491961299999999</v>
      </c>
      <c r="AC37" s="490">
        <v>5.1043670000000003E-3</v>
      </c>
      <c r="AD37" s="490">
        <v>-6.21928E-4</v>
      </c>
      <c r="AE37" s="490">
        <v>-4.9413510000000001E-3</v>
      </c>
      <c r="AF37" s="490">
        <v>-3.0171619999999999E-3</v>
      </c>
      <c r="AG37" s="490">
        <v>1.8784869999999999E-2</v>
      </c>
      <c r="AH37" s="490">
        <v>-5.515013E-3</v>
      </c>
      <c r="AI37" s="490">
        <v>1.2771320000000001E-3</v>
      </c>
      <c r="AJ37" s="490">
        <v>5.3023057999999998E-2</v>
      </c>
      <c r="AK37" s="490">
        <v>-5.5230940000000001E-3</v>
      </c>
      <c r="AL37" s="490">
        <v>-2.821661E-3</v>
      </c>
      <c r="AM37" s="490">
        <v>0.13896813299999999</v>
      </c>
      <c r="AN37" s="490">
        <v>2.161994E-3</v>
      </c>
      <c r="AO37" s="490">
        <v>2.8216690000000002E-3</v>
      </c>
      <c r="AP37" s="490">
        <v>1.213053E-3</v>
      </c>
      <c r="AQ37" s="490">
        <v>2.0687959999999999E-3</v>
      </c>
      <c r="AR37" s="490">
        <v>2.4961757000000001E-2</v>
      </c>
      <c r="AS37" s="490">
        <v>2.2455019999999999E-2</v>
      </c>
      <c r="AT37" s="490">
        <v>2.026749E-3</v>
      </c>
      <c r="AU37" s="490">
        <v>-6.9085529999999996E-3</v>
      </c>
      <c r="AV37" s="490">
        <v>6.2640199999999997E-4</v>
      </c>
      <c r="AW37" s="490">
        <v>-6.1041899999999996E-4</v>
      </c>
      <c r="AX37" s="490">
        <v>0.11872190000000001</v>
      </c>
      <c r="AY37" s="940">
        <v>0.30341750000000001</v>
      </c>
      <c r="AZ37" s="478">
        <v>5.7158800000000003E-2</v>
      </c>
      <c r="BA37" s="478">
        <v>4.0751700000000002E-2</v>
      </c>
      <c r="BB37" s="478">
        <v>-3.1761799999999998E-3</v>
      </c>
      <c r="BC37" s="478">
        <v>-7.7167299999999996E-5</v>
      </c>
      <c r="BD37" s="478">
        <v>1.06129E-2</v>
      </c>
      <c r="BE37" s="478">
        <v>6.3641799999999998E-2</v>
      </c>
      <c r="BF37" s="478">
        <v>-2.3791799999999998E-2</v>
      </c>
      <c r="BG37" s="478">
        <v>-1.5298300000000001E-2</v>
      </c>
      <c r="BH37" s="478">
        <v>1.6335100000000002E-2</v>
      </c>
      <c r="BI37" s="478">
        <v>-1.03867E-2</v>
      </c>
      <c r="BJ37" s="478">
        <v>0.15062449999999999</v>
      </c>
      <c r="BK37" s="478">
        <v>0.13215360000000001</v>
      </c>
      <c r="BL37" s="478">
        <v>7.1035000000000001E-2</v>
      </c>
      <c r="BM37" s="478">
        <v>1.7172400000000001E-2</v>
      </c>
      <c r="BN37" s="478">
        <v>-2.2712699999999999E-2</v>
      </c>
      <c r="BO37" s="478">
        <v>-3.50008E-3</v>
      </c>
      <c r="BP37" s="478">
        <v>-4.7678399999999998E-3</v>
      </c>
      <c r="BQ37" s="478">
        <v>5.3650200000000002E-2</v>
      </c>
      <c r="BR37" s="478">
        <v>-2.8462600000000001E-2</v>
      </c>
      <c r="BS37" s="478">
        <v>2.8055900000000002E-2</v>
      </c>
      <c r="BT37" s="478">
        <v>4.9544599999999999E-3</v>
      </c>
      <c r="BU37" s="478">
        <v>-9.9503200000000003E-3</v>
      </c>
      <c r="BV37" s="478">
        <v>7.4351100000000003E-2</v>
      </c>
    </row>
    <row r="38" spans="1:74" ht="11.05" customHeight="1" x14ac:dyDescent="0.2">
      <c r="A38" s="240" t="s">
        <v>671</v>
      </c>
      <c r="B38" s="498" t="s">
        <v>1051</v>
      </c>
      <c r="C38" s="490">
        <v>13.223711</v>
      </c>
      <c r="D38" s="490">
        <v>12.147183999999999</v>
      </c>
      <c r="E38" s="490">
        <v>11.930161</v>
      </c>
      <c r="F38" s="490">
        <v>10.610669</v>
      </c>
      <c r="G38" s="490">
        <v>11.314845</v>
      </c>
      <c r="H38" s="490">
        <v>13.754079000000001</v>
      </c>
      <c r="I38" s="490">
        <v>14.962937999999999</v>
      </c>
      <c r="J38" s="490">
        <v>15.637915</v>
      </c>
      <c r="K38" s="490">
        <v>12.591926000000001</v>
      </c>
      <c r="L38" s="490">
        <v>11.554100999999999</v>
      </c>
      <c r="M38" s="490">
        <v>11.605649</v>
      </c>
      <c r="N38" s="490">
        <v>12.645562999999999</v>
      </c>
      <c r="O38" s="490">
        <v>13.97039</v>
      </c>
      <c r="P38" s="490">
        <v>12.007031</v>
      </c>
      <c r="Q38" s="490">
        <v>12.109356</v>
      </c>
      <c r="R38" s="490">
        <v>10.768197000000001</v>
      </c>
      <c r="S38" s="490">
        <v>11.532183</v>
      </c>
      <c r="T38" s="490">
        <v>12.668996</v>
      </c>
      <c r="U38" s="490">
        <v>15.766400000000001</v>
      </c>
      <c r="V38" s="490">
        <v>15.922114000000001</v>
      </c>
      <c r="W38" s="490">
        <v>12.336512000000001</v>
      </c>
      <c r="X38" s="490">
        <v>11.119448999999999</v>
      </c>
      <c r="Y38" s="490">
        <v>11.434576</v>
      </c>
      <c r="Z38" s="490">
        <v>13.046155000000001</v>
      </c>
      <c r="AA38" s="490">
        <v>12.699878999999999</v>
      </c>
      <c r="AB38" s="490">
        <v>11.432169999999999</v>
      </c>
      <c r="AC38" s="490">
        <v>12.006843999999999</v>
      </c>
      <c r="AD38" s="490">
        <v>10.478032000000001</v>
      </c>
      <c r="AE38" s="490">
        <v>10.839790000000001</v>
      </c>
      <c r="AF38" s="490">
        <v>12.018212999999999</v>
      </c>
      <c r="AG38" s="490">
        <v>15.607754999999999</v>
      </c>
      <c r="AH38" s="490">
        <v>13.951835000000001</v>
      </c>
      <c r="AI38" s="490">
        <v>12.559091</v>
      </c>
      <c r="AJ38" s="490">
        <v>11.366149</v>
      </c>
      <c r="AK38" s="490">
        <v>11.584643</v>
      </c>
      <c r="AL38" s="490">
        <v>12.505335006999999</v>
      </c>
      <c r="AM38" s="490">
        <v>13.447781000000001</v>
      </c>
      <c r="AN38" s="490">
        <v>11.872809999999999</v>
      </c>
      <c r="AO38" s="490">
        <v>11.641648999999999</v>
      </c>
      <c r="AP38" s="490">
        <v>10.659670999999999</v>
      </c>
      <c r="AQ38" s="490">
        <v>11.366106</v>
      </c>
      <c r="AR38" s="490">
        <v>13.643476</v>
      </c>
      <c r="AS38" s="490">
        <v>16.019259999999999</v>
      </c>
      <c r="AT38" s="490">
        <v>14.508747</v>
      </c>
      <c r="AU38" s="490">
        <v>11.894012</v>
      </c>
      <c r="AV38" s="490">
        <v>11.185245999999999</v>
      </c>
      <c r="AW38" s="490">
        <v>11.319523999999999</v>
      </c>
      <c r="AX38" s="490">
        <v>13.37975</v>
      </c>
      <c r="AY38" s="940">
        <v>14.327529999999999</v>
      </c>
      <c r="AZ38" s="478">
        <v>11.9046</v>
      </c>
      <c r="BA38" s="478">
        <v>12.49837</v>
      </c>
      <c r="BB38" s="478">
        <v>11.25169</v>
      </c>
      <c r="BC38" s="478">
        <v>11.80369</v>
      </c>
      <c r="BD38" s="478">
        <v>13.68906</v>
      </c>
      <c r="BE38" s="478">
        <v>16.58652</v>
      </c>
      <c r="BF38" s="478">
        <v>16.147960000000001</v>
      </c>
      <c r="BG38" s="478">
        <v>13.0654</v>
      </c>
      <c r="BH38" s="478">
        <v>12.101509999999999</v>
      </c>
      <c r="BI38" s="478">
        <v>12.08792</v>
      </c>
      <c r="BJ38" s="478">
        <v>13.5794</v>
      </c>
      <c r="BK38" s="478">
        <v>14.20881</v>
      </c>
      <c r="BL38" s="478">
        <v>11.85027</v>
      </c>
      <c r="BM38" s="478">
        <v>12.6218</v>
      </c>
      <c r="BN38" s="478">
        <v>11.381830000000001</v>
      </c>
      <c r="BO38" s="478">
        <v>11.91653</v>
      </c>
      <c r="BP38" s="478">
        <v>13.814260000000001</v>
      </c>
      <c r="BQ38" s="478">
        <v>16.75356</v>
      </c>
      <c r="BR38" s="478">
        <v>16.321739999999998</v>
      </c>
      <c r="BS38" s="478">
        <v>13.20332</v>
      </c>
      <c r="BT38" s="478">
        <v>12.21876</v>
      </c>
      <c r="BU38" s="478">
        <v>12.15545</v>
      </c>
      <c r="BV38" s="478">
        <v>13.65616</v>
      </c>
    </row>
    <row r="39" spans="1:74" ht="11.05" customHeight="1" x14ac:dyDescent="0.2">
      <c r="A39" s="235"/>
      <c r="B39" s="68" t="s">
        <v>752</v>
      </c>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1"/>
      <c r="AJ39" s="491"/>
      <c r="AK39" s="491"/>
      <c r="AL39" s="491"/>
      <c r="AM39" s="491"/>
      <c r="AN39" s="491"/>
      <c r="AO39" s="491"/>
      <c r="AP39" s="491"/>
      <c r="AQ39" s="491"/>
      <c r="AR39" s="491"/>
      <c r="AS39" s="491"/>
      <c r="AT39" s="491"/>
      <c r="AU39" s="491"/>
      <c r="AV39" s="491"/>
      <c r="AW39" s="491"/>
      <c r="AX39" s="491"/>
      <c r="AY39" s="972"/>
      <c r="AZ39" s="496"/>
      <c r="BA39" s="496"/>
      <c r="BB39" s="496"/>
      <c r="BC39" s="496"/>
      <c r="BD39" s="496"/>
      <c r="BE39" s="496"/>
      <c r="BF39" s="496"/>
      <c r="BG39" s="496"/>
      <c r="BH39" s="496"/>
      <c r="BI39" s="496"/>
      <c r="BJ39" s="496"/>
      <c r="BK39" s="496"/>
      <c r="BL39" s="496"/>
      <c r="BM39" s="496"/>
      <c r="BN39" s="496"/>
      <c r="BO39" s="496"/>
      <c r="BP39" s="496"/>
      <c r="BQ39" s="496"/>
      <c r="BR39" s="496"/>
      <c r="BS39" s="496"/>
      <c r="BT39" s="496"/>
      <c r="BU39" s="496"/>
      <c r="BV39" s="496"/>
    </row>
    <row r="40" spans="1:74" s="303" customFormat="1" ht="11.05" customHeight="1" x14ac:dyDescent="0.2">
      <c r="A40" s="497" t="s">
        <v>678</v>
      </c>
      <c r="B40" s="471" t="s">
        <v>1048</v>
      </c>
      <c r="C40" s="322">
        <v>75.203105309999998</v>
      </c>
      <c r="D40" s="322">
        <v>72.461637197000002</v>
      </c>
      <c r="E40" s="322">
        <v>66.008560861999996</v>
      </c>
      <c r="F40" s="322">
        <v>59.160415356000001</v>
      </c>
      <c r="G40" s="322">
        <v>62.841729313999998</v>
      </c>
      <c r="H40" s="322">
        <v>75.698846343</v>
      </c>
      <c r="I40" s="322">
        <v>83.134663066000002</v>
      </c>
      <c r="J40" s="322">
        <v>84.776085179000006</v>
      </c>
      <c r="K40" s="322">
        <v>68.984147053000001</v>
      </c>
      <c r="L40" s="322">
        <v>63.495807091000003</v>
      </c>
      <c r="M40" s="322">
        <v>64.770424520999995</v>
      </c>
      <c r="N40" s="322">
        <v>71.358592224000006</v>
      </c>
      <c r="O40" s="322">
        <v>81.805861011999994</v>
      </c>
      <c r="P40" s="322">
        <v>69.174548702999999</v>
      </c>
      <c r="Q40" s="322">
        <v>68.017681647000003</v>
      </c>
      <c r="R40" s="322">
        <v>59.174351147000003</v>
      </c>
      <c r="S40" s="322">
        <v>65.437802590999993</v>
      </c>
      <c r="T40" s="322">
        <v>73.198368613</v>
      </c>
      <c r="U40" s="322">
        <v>83.176610875999998</v>
      </c>
      <c r="V40" s="322">
        <v>82.809029881000001</v>
      </c>
      <c r="W40" s="322">
        <v>68.908996502999997</v>
      </c>
      <c r="X40" s="322">
        <v>61.427862691000001</v>
      </c>
      <c r="Y40" s="322">
        <v>64.387994925000001</v>
      </c>
      <c r="Z40" s="322">
        <v>75.256463867999997</v>
      </c>
      <c r="AA40" s="322">
        <v>72.639659834</v>
      </c>
      <c r="AB40" s="322">
        <v>64.733321043999993</v>
      </c>
      <c r="AC40" s="322">
        <v>68.953841136999998</v>
      </c>
      <c r="AD40" s="322">
        <v>58.785967917999997</v>
      </c>
      <c r="AE40" s="322">
        <v>62.523123439999999</v>
      </c>
      <c r="AF40" s="322">
        <v>70.367586840000001</v>
      </c>
      <c r="AG40" s="322">
        <v>85.222901702000001</v>
      </c>
      <c r="AH40" s="322">
        <v>82.730104138000002</v>
      </c>
      <c r="AI40" s="322">
        <v>70.787788474999999</v>
      </c>
      <c r="AJ40" s="322">
        <v>62.844989839999997</v>
      </c>
      <c r="AK40" s="322">
        <v>66.808247528999999</v>
      </c>
      <c r="AL40" s="322">
        <v>73.905745151999994</v>
      </c>
      <c r="AM40" s="322">
        <v>81.279220632000005</v>
      </c>
      <c r="AN40" s="322">
        <v>69.097081191000001</v>
      </c>
      <c r="AO40" s="322">
        <v>67.425754491000006</v>
      </c>
      <c r="AP40" s="322">
        <v>61.319763686000002</v>
      </c>
      <c r="AQ40" s="322">
        <v>66.427779365000006</v>
      </c>
      <c r="AR40" s="322">
        <v>79.989534976000002</v>
      </c>
      <c r="AS40" s="322">
        <v>87.505925059999996</v>
      </c>
      <c r="AT40" s="322">
        <v>84.204642323000002</v>
      </c>
      <c r="AU40" s="322">
        <v>69.756990626000004</v>
      </c>
      <c r="AV40" s="322">
        <v>63.591188895999998</v>
      </c>
      <c r="AW40" s="322">
        <v>64.384241407000005</v>
      </c>
      <c r="AX40" s="322">
        <v>77.668639209000006</v>
      </c>
      <c r="AY40" s="965">
        <v>87.289615869000002</v>
      </c>
      <c r="AZ40" s="484">
        <v>68.883099999999999</v>
      </c>
      <c r="BA40" s="484">
        <v>69.927930000000003</v>
      </c>
      <c r="BB40" s="484">
        <v>62.276159999999997</v>
      </c>
      <c r="BC40" s="484">
        <v>66.145740000000004</v>
      </c>
      <c r="BD40" s="484">
        <v>76.576669999999993</v>
      </c>
      <c r="BE40" s="484">
        <v>89.028670000000005</v>
      </c>
      <c r="BF40" s="484">
        <v>87.810730000000007</v>
      </c>
      <c r="BG40" s="484">
        <v>71.599249999999998</v>
      </c>
      <c r="BH40" s="484">
        <v>65.870779999999996</v>
      </c>
      <c r="BI40" s="484">
        <v>68.445880000000002</v>
      </c>
      <c r="BJ40" s="484">
        <v>79.223839999999996</v>
      </c>
      <c r="BK40" s="484">
        <v>83.664559999999994</v>
      </c>
      <c r="BL40" s="484">
        <v>68.966449999999995</v>
      </c>
      <c r="BM40" s="484">
        <v>71.073729999999998</v>
      </c>
      <c r="BN40" s="484">
        <v>63.550139999999999</v>
      </c>
      <c r="BO40" s="484">
        <v>67.036860000000004</v>
      </c>
      <c r="BP40" s="484">
        <v>77.620590000000007</v>
      </c>
      <c r="BQ40" s="484">
        <v>90.360680000000002</v>
      </c>
      <c r="BR40" s="484">
        <v>89.120469999999997</v>
      </c>
      <c r="BS40" s="484">
        <v>73.050849999999997</v>
      </c>
      <c r="BT40" s="484">
        <v>67.222399999999993</v>
      </c>
      <c r="BU40" s="484">
        <v>69.254660000000001</v>
      </c>
      <c r="BV40" s="484">
        <v>80.028319999999994</v>
      </c>
    </row>
    <row r="41" spans="1:74" ht="11.05" customHeight="1" x14ac:dyDescent="0.2">
      <c r="A41" s="240" t="s">
        <v>672</v>
      </c>
      <c r="B41" s="500" t="s">
        <v>1042</v>
      </c>
      <c r="C41" s="490">
        <v>26.389330203</v>
      </c>
      <c r="D41" s="490">
        <v>22.949838454000002</v>
      </c>
      <c r="E41" s="490">
        <v>24.345029590999999</v>
      </c>
      <c r="F41" s="490">
        <v>22.159965944</v>
      </c>
      <c r="G41" s="490">
        <v>22.727601753999998</v>
      </c>
      <c r="H41" s="490">
        <v>27.999774435999999</v>
      </c>
      <c r="I41" s="490">
        <v>31.942890851000001</v>
      </c>
      <c r="J41" s="490">
        <v>33.437001318</v>
      </c>
      <c r="K41" s="490">
        <v>26.072315138</v>
      </c>
      <c r="L41" s="490">
        <v>26.671328905999999</v>
      </c>
      <c r="M41" s="490">
        <v>26.072399527000002</v>
      </c>
      <c r="N41" s="490">
        <v>27.822578641</v>
      </c>
      <c r="O41" s="490">
        <v>27.728312468999999</v>
      </c>
      <c r="P41" s="490">
        <v>24.459084074</v>
      </c>
      <c r="Q41" s="490">
        <v>25.947734256</v>
      </c>
      <c r="R41" s="490">
        <v>20.330661221</v>
      </c>
      <c r="S41" s="490">
        <v>23.696620188000001</v>
      </c>
      <c r="T41" s="490">
        <v>30.392852474000001</v>
      </c>
      <c r="U41" s="490">
        <v>37.149022737000003</v>
      </c>
      <c r="V41" s="490">
        <v>36.533886088000003</v>
      </c>
      <c r="W41" s="490">
        <v>30.684391844</v>
      </c>
      <c r="X41" s="490">
        <v>27.083527145000001</v>
      </c>
      <c r="Y41" s="490">
        <v>25.713037833000001</v>
      </c>
      <c r="Z41" s="490">
        <v>28.249464356000001</v>
      </c>
      <c r="AA41" s="490">
        <v>30.760508476999998</v>
      </c>
      <c r="AB41" s="490">
        <v>27.41496463</v>
      </c>
      <c r="AC41" s="490">
        <v>29.250988804999999</v>
      </c>
      <c r="AD41" s="490">
        <v>23.233795242999999</v>
      </c>
      <c r="AE41" s="490">
        <v>26.621627404000002</v>
      </c>
      <c r="AF41" s="490">
        <v>32.807063663000001</v>
      </c>
      <c r="AG41" s="490">
        <v>41.396604242000002</v>
      </c>
      <c r="AH41" s="490">
        <v>39.083980377000003</v>
      </c>
      <c r="AI41" s="490">
        <v>33.243518217999998</v>
      </c>
      <c r="AJ41" s="490">
        <v>27.304447866</v>
      </c>
      <c r="AK41" s="490">
        <v>28.731118781999999</v>
      </c>
      <c r="AL41" s="490">
        <v>32.063719646999999</v>
      </c>
      <c r="AM41" s="490">
        <v>33.399440705000004</v>
      </c>
      <c r="AN41" s="490">
        <v>31.446299244999999</v>
      </c>
      <c r="AO41" s="490">
        <v>30.617557441999999</v>
      </c>
      <c r="AP41" s="490">
        <v>26.870536170000001</v>
      </c>
      <c r="AQ41" s="490">
        <v>28.03451123</v>
      </c>
      <c r="AR41" s="490">
        <v>35.975526309999999</v>
      </c>
      <c r="AS41" s="490">
        <v>42.989792903999998</v>
      </c>
      <c r="AT41" s="490">
        <v>40.317005510000001</v>
      </c>
      <c r="AU41" s="490">
        <v>33.968484320000002</v>
      </c>
      <c r="AV41" s="490">
        <v>27.919763285999998</v>
      </c>
      <c r="AW41" s="490">
        <v>28.835506612</v>
      </c>
      <c r="AX41" s="490">
        <v>33.13372012</v>
      </c>
      <c r="AY41" s="940">
        <v>35.606654245000001</v>
      </c>
      <c r="AZ41" s="478">
        <v>29.672229999999999</v>
      </c>
      <c r="BA41" s="478">
        <v>31.961089999999999</v>
      </c>
      <c r="BB41" s="478">
        <v>27.931419999999999</v>
      </c>
      <c r="BC41" s="478">
        <v>28.941310000000001</v>
      </c>
      <c r="BD41" s="478">
        <v>33.321930000000002</v>
      </c>
      <c r="BE41" s="478">
        <v>41.504510000000003</v>
      </c>
      <c r="BF41" s="478">
        <v>40.884819999999998</v>
      </c>
      <c r="BG41" s="478">
        <v>32.217219999999998</v>
      </c>
      <c r="BH41" s="478">
        <v>30.216259999999998</v>
      </c>
      <c r="BI41" s="478">
        <v>27.453779999999998</v>
      </c>
      <c r="BJ41" s="478">
        <v>31.39846</v>
      </c>
      <c r="BK41" s="478">
        <v>32.961689999999997</v>
      </c>
      <c r="BL41" s="478">
        <v>28.16948</v>
      </c>
      <c r="BM41" s="478">
        <v>31.309180000000001</v>
      </c>
      <c r="BN41" s="478">
        <v>28.958179999999999</v>
      </c>
      <c r="BO41" s="478">
        <v>28.833410000000001</v>
      </c>
      <c r="BP41" s="478">
        <v>34.126359999999998</v>
      </c>
      <c r="BQ41" s="478">
        <v>41.242420000000003</v>
      </c>
      <c r="BR41" s="478">
        <v>40.164969999999997</v>
      </c>
      <c r="BS41" s="478">
        <v>33.669649999999997</v>
      </c>
      <c r="BT41" s="478">
        <v>31.502310000000001</v>
      </c>
      <c r="BU41" s="478">
        <v>30.590140000000002</v>
      </c>
      <c r="BV41" s="478">
        <v>31.983779999999999</v>
      </c>
    </row>
    <row r="42" spans="1:74" ht="11.05" customHeight="1" x14ac:dyDescent="0.2">
      <c r="A42" s="240" t="s">
        <v>673</v>
      </c>
      <c r="B42" s="468" t="s">
        <v>474</v>
      </c>
      <c r="C42" s="490">
        <v>19.208330678999999</v>
      </c>
      <c r="D42" s="490">
        <v>23.066113305999998</v>
      </c>
      <c r="E42" s="490">
        <v>14.576999983</v>
      </c>
      <c r="F42" s="490">
        <v>12.215670810000001</v>
      </c>
      <c r="G42" s="490">
        <v>13.595573988</v>
      </c>
      <c r="H42" s="490">
        <v>20.315312474999999</v>
      </c>
      <c r="I42" s="490">
        <v>23.964789764999999</v>
      </c>
      <c r="J42" s="490">
        <v>23.560650880000001</v>
      </c>
      <c r="K42" s="490">
        <v>15.528505542</v>
      </c>
      <c r="L42" s="490">
        <v>10.935695972</v>
      </c>
      <c r="M42" s="490">
        <v>11.432377897</v>
      </c>
      <c r="N42" s="490">
        <v>13.385060205</v>
      </c>
      <c r="O42" s="490">
        <v>23.865950931</v>
      </c>
      <c r="P42" s="490">
        <v>17.659593537999999</v>
      </c>
      <c r="Q42" s="490">
        <v>13.717796140000001</v>
      </c>
      <c r="R42" s="490">
        <v>13.464845146</v>
      </c>
      <c r="S42" s="490">
        <v>13.798435320999999</v>
      </c>
      <c r="T42" s="490">
        <v>15.287973982</v>
      </c>
      <c r="U42" s="490">
        <v>18.171483153</v>
      </c>
      <c r="V42" s="490">
        <v>19.092617079</v>
      </c>
      <c r="W42" s="490">
        <v>12.376879213</v>
      </c>
      <c r="X42" s="490">
        <v>9.0460841829999996</v>
      </c>
      <c r="Y42" s="490">
        <v>11.387858517</v>
      </c>
      <c r="Z42" s="490">
        <v>17.032377150999999</v>
      </c>
      <c r="AA42" s="490">
        <v>12.451085295</v>
      </c>
      <c r="AB42" s="490">
        <v>10.585938820999999</v>
      </c>
      <c r="AC42" s="490">
        <v>11.673125347999999</v>
      </c>
      <c r="AD42" s="490">
        <v>10.139908514</v>
      </c>
      <c r="AE42" s="490">
        <v>8.7695523830000006</v>
      </c>
      <c r="AF42" s="490">
        <v>10.213133951</v>
      </c>
      <c r="AG42" s="490">
        <v>16.118471666000001</v>
      </c>
      <c r="AH42" s="490">
        <v>15.812427497</v>
      </c>
      <c r="AI42" s="490">
        <v>11.52792051</v>
      </c>
      <c r="AJ42" s="490">
        <v>8.8704651820000002</v>
      </c>
      <c r="AK42" s="490">
        <v>10.361991740000001</v>
      </c>
      <c r="AL42" s="490">
        <v>12.319769561999999</v>
      </c>
      <c r="AM42" s="490">
        <v>17.911579714999998</v>
      </c>
      <c r="AN42" s="490">
        <v>9.9179207829999996</v>
      </c>
      <c r="AO42" s="490">
        <v>8.391277358</v>
      </c>
      <c r="AP42" s="490">
        <v>8.9550994480000004</v>
      </c>
      <c r="AQ42" s="490">
        <v>10.761551139</v>
      </c>
      <c r="AR42" s="490">
        <v>15.187447731000001</v>
      </c>
      <c r="AS42" s="490">
        <v>16.320773387999999</v>
      </c>
      <c r="AT42" s="490">
        <v>14.941594212</v>
      </c>
      <c r="AU42" s="490">
        <v>8.7313683750000006</v>
      </c>
      <c r="AV42" s="490">
        <v>8.2035764810000007</v>
      </c>
      <c r="AW42" s="490">
        <v>8.4008498159999991</v>
      </c>
      <c r="AX42" s="490">
        <v>14.650370000000001</v>
      </c>
      <c r="AY42" s="940">
        <v>21.158380000000001</v>
      </c>
      <c r="AZ42" s="478">
        <v>12.545719999999999</v>
      </c>
      <c r="BA42" s="478">
        <v>8.8240289999999995</v>
      </c>
      <c r="BB42" s="478">
        <v>6.9917129999999998</v>
      </c>
      <c r="BC42" s="478">
        <v>7.9012960000000003</v>
      </c>
      <c r="BD42" s="478">
        <v>13.118230000000001</v>
      </c>
      <c r="BE42" s="478">
        <v>17.825099999999999</v>
      </c>
      <c r="BF42" s="478">
        <v>17.494610000000002</v>
      </c>
      <c r="BG42" s="478">
        <v>11.943009999999999</v>
      </c>
      <c r="BH42" s="478">
        <v>9.3227200000000003</v>
      </c>
      <c r="BI42" s="478">
        <v>12.413819999999999</v>
      </c>
      <c r="BJ42" s="478">
        <v>17.703610000000001</v>
      </c>
      <c r="BK42" s="478">
        <v>20.29579</v>
      </c>
      <c r="BL42" s="478">
        <v>12.841100000000001</v>
      </c>
      <c r="BM42" s="478">
        <v>10.14251</v>
      </c>
      <c r="BN42" s="478">
        <v>5.9804240000000002</v>
      </c>
      <c r="BO42" s="478">
        <v>7.5855269999999999</v>
      </c>
      <c r="BP42" s="478">
        <v>12.954230000000001</v>
      </c>
      <c r="BQ42" s="478">
        <v>18.53125</v>
      </c>
      <c r="BR42" s="478">
        <v>18.518840000000001</v>
      </c>
      <c r="BS42" s="478">
        <v>10.93595</v>
      </c>
      <c r="BT42" s="478">
        <v>7.1995040000000001</v>
      </c>
      <c r="BU42" s="478">
        <v>10.10074</v>
      </c>
      <c r="BV42" s="478">
        <v>17.120539999999998</v>
      </c>
    </row>
    <row r="43" spans="1:74" ht="11.05" customHeight="1" x14ac:dyDescent="0.2">
      <c r="A43" s="240" t="s">
        <v>674</v>
      </c>
      <c r="B43" s="468" t="s">
        <v>1043</v>
      </c>
      <c r="C43" s="490">
        <v>25.059024999999998</v>
      </c>
      <c r="D43" s="490">
        <v>22.059631</v>
      </c>
      <c r="E43" s="490">
        <v>21.140552</v>
      </c>
      <c r="F43" s="490">
        <v>19.603925</v>
      </c>
      <c r="G43" s="490">
        <v>21.749980999999998</v>
      </c>
      <c r="H43" s="490">
        <v>23.295214999999999</v>
      </c>
      <c r="I43" s="490">
        <v>23.527076999999998</v>
      </c>
      <c r="J43" s="490">
        <v>24.210357999999999</v>
      </c>
      <c r="K43" s="490">
        <v>22.781082999999999</v>
      </c>
      <c r="L43" s="490">
        <v>21.486812</v>
      </c>
      <c r="M43" s="490">
        <v>21.970548000000001</v>
      </c>
      <c r="N43" s="490">
        <v>24.808299999999999</v>
      </c>
      <c r="O43" s="490">
        <v>24.976103999999999</v>
      </c>
      <c r="P43" s="490">
        <v>21.677513999999999</v>
      </c>
      <c r="Q43" s="490">
        <v>22.356406</v>
      </c>
      <c r="R43" s="490">
        <v>19.338346000000001</v>
      </c>
      <c r="S43" s="490">
        <v>22.62135</v>
      </c>
      <c r="T43" s="490">
        <v>23.104254000000001</v>
      </c>
      <c r="U43" s="490">
        <v>23.994440999999998</v>
      </c>
      <c r="V43" s="490">
        <v>23.605253999999999</v>
      </c>
      <c r="W43" s="490">
        <v>22.09065</v>
      </c>
      <c r="X43" s="490">
        <v>20.431763</v>
      </c>
      <c r="Y43" s="490">
        <v>22.007086000000001</v>
      </c>
      <c r="Z43" s="490">
        <v>24.383047000000001</v>
      </c>
      <c r="AA43" s="490">
        <v>24.382957999999999</v>
      </c>
      <c r="AB43" s="490">
        <v>21.35632</v>
      </c>
      <c r="AC43" s="490">
        <v>21.878081000000002</v>
      </c>
      <c r="AD43" s="490">
        <v>20.077632000000001</v>
      </c>
      <c r="AE43" s="490">
        <v>22.207439000000001</v>
      </c>
      <c r="AF43" s="490">
        <v>23.373743000000001</v>
      </c>
      <c r="AG43" s="490">
        <v>24.054993</v>
      </c>
      <c r="AH43" s="490">
        <v>23.876401000000001</v>
      </c>
      <c r="AI43" s="490">
        <v>22.623988000000001</v>
      </c>
      <c r="AJ43" s="490">
        <v>21.732585</v>
      </c>
      <c r="AK43" s="490">
        <v>22.630302</v>
      </c>
      <c r="AL43" s="490">
        <v>24.396889000000002</v>
      </c>
      <c r="AM43" s="490">
        <v>24.642478000000001</v>
      </c>
      <c r="AN43" s="490">
        <v>22.390941999999999</v>
      </c>
      <c r="AO43" s="490">
        <v>21.840306000000002</v>
      </c>
      <c r="AP43" s="490">
        <v>19.02272</v>
      </c>
      <c r="AQ43" s="490">
        <v>22.118300000000001</v>
      </c>
      <c r="AR43" s="490">
        <v>23.234210999999998</v>
      </c>
      <c r="AS43" s="490">
        <v>23.685130000000001</v>
      </c>
      <c r="AT43" s="490">
        <v>24.107386999999999</v>
      </c>
      <c r="AU43" s="490">
        <v>22.608529000000001</v>
      </c>
      <c r="AV43" s="490">
        <v>21.983473</v>
      </c>
      <c r="AW43" s="490">
        <v>21.857797999999999</v>
      </c>
      <c r="AX43" s="490">
        <v>24.589950000000002</v>
      </c>
      <c r="AY43" s="940">
        <v>24.72955</v>
      </c>
      <c r="AZ43" s="478">
        <v>21.226959999999998</v>
      </c>
      <c r="BA43" s="478">
        <v>21.86242</v>
      </c>
      <c r="BB43" s="478">
        <v>19.984629999999999</v>
      </c>
      <c r="BC43" s="478">
        <v>22.813330000000001</v>
      </c>
      <c r="BD43" s="478">
        <v>23.595179999999999</v>
      </c>
      <c r="BE43" s="478">
        <v>24.381689999999999</v>
      </c>
      <c r="BF43" s="478">
        <v>24.381689999999999</v>
      </c>
      <c r="BG43" s="478">
        <v>22.651209999999999</v>
      </c>
      <c r="BH43" s="478">
        <v>20.428360000000001</v>
      </c>
      <c r="BI43" s="478">
        <v>22.827400000000001</v>
      </c>
      <c r="BJ43" s="478">
        <v>24.381689999999999</v>
      </c>
      <c r="BK43" s="478">
        <v>24.384509999999999</v>
      </c>
      <c r="BL43" s="478">
        <v>21.303570000000001</v>
      </c>
      <c r="BM43" s="478">
        <v>22.073090000000001</v>
      </c>
      <c r="BN43" s="478">
        <v>20.06363</v>
      </c>
      <c r="BO43" s="478">
        <v>23.139939999999999</v>
      </c>
      <c r="BP43" s="478">
        <v>23.472069999999999</v>
      </c>
      <c r="BQ43" s="478">
        <v>24.384509999999999</v>
      </c>
      <c r="BR43" s="478">
        <v>24.384509999999999</v>
      </c>
      <c r="BS43" s="478">
        <v>23.10819</v>
      </c>
      <c r="BT43" s="478">
        <v>21.738890000000001</v>
      </c>
      <c r="BU43" s="478">
        <v>22.376390000000001</v>
      </c>
      <c r="BV43" s="478">
        <v>24.384509999999999</v>
      </c>
    </row>
    <row r="44" spans="1:74" ht="11.05" customHeight="1" x14ac:dyDescent="0.2">
      <c r="A44" s="240" t="s">
        <v>675</v>
      </c>
      <c r="B44" s="468" t="s">
        <v>1036</v>
      </c>
      <c r="C44" s="490">
        <v>0.92799121699999998</v>
      </c>
      <c r="D44" s="490">
        <v>0.70604274</v>
      </c>
      <c r="E44" s="490">
        <v>1.1286526610000001</v>
      </c>
      <c r="F44" s="490">
        <v>0.88321707100000002</v>
      </c>
      <c r="G44" s="490">
        <v>0.89179540899999998</v>
      </c>
      <c r="H44" s="490">
        <v>0.71263759000000004</v>
      </c>
      <c r="I44" s="490">
        <v>0.83645899300000004</v>
      </c>
      <c r="J44" s="490">
        <v>0.76933964300000002</v>
      </c>
      <c r="K44" s="490">
        <v>0.83284890499999997</v>
      </c>
      <c r="L44" s="490">
        <v>0.79488323599999999</v>
      </c>
      <c r="M44" s="490">
        <v>0.885113763</v>
      </c>
      <c r="N44" s="490">
        <v>0.75470889200000002</v>
      </c>
      <c r="O44" s="490">
        <v>0.75367160899999996</v>
      </c>
      <c r="P44" s="490">
        <v>0.81267897600000005</v>
      </c>
      <c r="Q44" s="490">
        <v>1.0552259749999999</v>
      </c>
      <c r="R44" s="490">
        <v>0.92378893100000004</v>
      </c>
      <c r="S44" s="490">
        <v>0.80008991500000004</v>
      </c>
      <c r="T44" s="490">
        <v>0.65950751399999996</v>
      </c>
      <c r="U44" s="490">
        <v>0.56647437899999997</v>
      </c>
      <c r="V44" s="490">
        <v>0.56591977699999996</v>
      </c>
      <c r="W44" s="490">
        <v>0.56700199799999995</v>
      </c>
      <c r="X44" s="490">
        <v>0.50966255100000002</v>
      </c>
      <c r="Y44" s="490">
        <v>0.61831661400000004</v>
      </c>
      <c r="Z44" s="490">
        <v>0.86450828099999999</v>
      </c>
      <c r="AA44" s="490">
        <v>1.0809196430000001</v>
      </c>
      <c r="AB44" s="490">
        <v>0.74634627899999995</v>
      </c>
      <c r="AC44" s="490">
        <v>0.95171629800000002</v>
      </c>
      <c r="AD44" s="490">
        <v>0.77694200499999999</v>
      </c>
      <c r="AE44" s="490">
        <v>0.82517121699999996</v>
      </c>
      <c r="AF44" s="490">
        <v>0.44462737200000002</v>
      </c>
      <c r="AG44" s="490">
        <v>0.65481561300000002</v>
      </c>
      <c r="AH44" s="490">
        <v>0.62451416999999998</v>
      </c>
      <c r="AI44" s="490">
        <v>0.463388725</v>
      </c>
      <c r="AJ44" s="490">
        <v>0.691531389</v>
      </c>
      <c r="AK44" s="490">
        <v>0.58626582299999996</v>
      </c>
      <c r="AL44" s="490">
        <v>1.0245862910000001</v>
      </c>
      <c r="AM44" s="490">
        <v>1.1285164510000001</v>
      </c>
      <c r="AN44" s="490">
        <v>0.88396197099999996</v>
      </c>
      <c r="AO44" s="490">
        <v>1.033875463</v>
      </c>
      <c r="AP44" s="490">
        <v>0.83024006800000005</v>
      </c>
      <c r="AQ44" s="490">
        <v>0.83513793700000005</v>
      </c>
      <c r="AR44" s="490">
        <v>0.47167778799999999</v>
      </c>
      <c r="AS44" s="490">
        <v>0.46820125499999998</v>
      </c>
      <c r="AT44" s="490">
        <v>0.779167155</v>
      </c>
      <c r="AU44" s="490">
        <v>0.61086282800000002</v>
      </c>
      <c r="AV44" s="490">
        <v>0.58620711199999997</v>
      </c>
      <c r="AW44" s="490">
        <v>0.51446071699999996</v>
      </c>
      <c r="AX44" s="490">
        <v>0.78532840000000004</v>
      </c>
      <c r="AY44" s="940">
        <v>0.86270780000000002</v>
      </c>
      <c r="AZ44" s="478">
        <v>0.76295979999999997</v>
      </c>
      <c r="BA44" s="478">
        <v>0.98568560000000005</v>
      </c>
      <c r="BB44" s="478">
        <v>0.95901840000000005</v>
      </c>
      <c r="BC44" s="478">
        <v>0.92902079999999998</v>
      </c>
      <c r="BD44" s="478">
        <v>0.69560509999999998</v>
      </c>
      <c r="BE44" s="478">
        <v>0.64210080000000003</v>
      </c>
      <c r="BF44" s="478">
        <v>0.57076369999999998</v>
      </c>
      <c r="BG44" s="478">
        <v>0.51722860000000004</v>
      </c>
      <c r="BH44" s="478">
        <v>0.62375199999999997</v>
      </c>
      <c r="BI44" s="478">
        <v>0.65576599999999996</v>
      </c>
      <c r="BJ44" s="478">
        <v>0.86431219999999997</v>
      </c>
      <c r="BK44" s="478">
        <v>0.90557620000000005</v>
      </c>
      <c r="BL44" s="478">
        <v>0.78408330000000004</v>
      </c>
      <c r="BM44" s="478">
        <v>0.99981240000000005</v>
      </c>
      <c r="BN44" s="478">
        <v>0.96723539999999997</v>
      </c>
      <c r="BO44" s="478">
        <v>0.93435420000000002</v>
      </c>
      <c r="BP44" s="478">
        <v>0.69879150000000001</v>
      </c>
      <c r="BQ44" s="478">
        <v>0.64436590000000005</v>
      </c>
      <c r="BR44" s="478">
        <v>0.57241779999999998</v>
      </c>
      <c r="BS44" s="478">
        <v>0.51851510000000001</v>
      </c>
      <c r="BT44" s="478">
        <v>0.62511700000000003</v>
      </c>
      <c r="BU44" s="478">
        <v>0.65711640000000004</v>
      </c>
      <c r="BV44" s="478">
        <v>0.86602869999999998</v>
      </c>
    </row>
    <row r="45" spans="1:74" ht="11.05" customHeight="1" x14ac:dyDescent="0.2">
      <c r="A45" s="240" t="s">
        <v>676</v>
      </c>
      <c r="B45" s="468" t="s">
        <v>1049</v>
      </c>
      <c r="C45" s="490">
        <v>3.3949758929999998</v>
      </c>
      <c r="D45" s="490">
        <v>3.3820912729999999</v>
      </c>
      <c r="E45" s="490">
        <v>4.5584076549999999</v>
      </c>
      <c r="F45" s="490">
        <v>3.9993899759999998</v>
      </c>
      <c r="G45" s="490">
        <v>3.6489075670000002</v>
      </c>
      <c r="H45" s="490">
        <v>3.196736901</v>
      </c>
      <c r="I45" s="490">
        <v>2.729853656</v>
      </c>
      <c r="J45" s="490">
        <v>2.6190488109999999</v>
      </c>
      <c r="K45" s="490">
        <v>3.60847886</v>
      </c>
      <c r="L45" s="490">
        <v>3.4053695880000001</v>
      </c>
      <c r="M45" s="490">
        <v>4.1251166289999999</v>
      </c>
      <c r="N45" s="490">
        <v>4.3116018360000004</v>
      </c>
      <c r="O45" s="490">
        <v>4.1659993149999996</v>
      </c>
      <c r="P45" s="490">
        <v>4.4083172599999996</v>
      </c>
      <c r="Q45" s="490">
        <v>4.8111835840000001</v>
      </c>
      <c r="R45" s="490">
        <v>4.9723777699999996</v>
      </c>
      <c r="S45" s="490">
        <v>4.4598033050000003</v>
      </c>
      <c r="T45" s="490">
        <v>3.6809886469999999</v>
      </c>
      <c r="U45" s="490">
        <v>3.2254754920000002</v>
      </c>
      <c r="V45" s="490">
        <v>2.950801373</v>
      </c>
      <c r="W45" s="490">
        <v>3.130797238</v>
      </c>
      <c r="X45" s="490">
        <v>4.1879661510000004</v>
      </c>
      <c r="Y45" s="490">
        <v>4.5243257730000002</v>
      </c>
      <c r="Z45" s="490">
        <v>3.936090294</v>
      </c>
      <c r="AA45" s="490">
        <v>3.8615677759999998</v>
      </c>
      <c r="AB45" s="490">
        <v>4.4825363659999997</v>
      </c>
      <c r="AC45" s="490">
        <v>5.0983452810000003</v>
      </c>
      <c r="AD45" s="490">
        <v>4.4754646930000002</v>
      </c>
      <c r="AE45" s="490">
        <v>3.9862099149999999</v>
      </c>
      <c r="AF45" s="490">
        <v>3.5261171560000002</v>
      </c>
      <c r="AG45" s="490">
        <v>2.9783710239999999</v>
      </c>
      <c r="AH45" s="490">
        <v>3.3409546919999999</v>
      </c>
      <c r="AI45" s="490">
        <v>2.898705498</v>
      </c>
      <c r="AJ45" s="490">
        <v>4.1494665419999999</v>
      </c>
      <c r="AK45" s="490">
        <v>4.4285038170000002</v>
      </c>
      <c r="AL45" s="490">
        <v>4.007392157</v>
      </c>
      <c r="AM45" s="490">
        <v>4.028225978</v>
      </c>
      <c r="AN45" s="490">
        <v>4.4503194930000003</v>
      </c>
      <c r="AO45" s="490">
        <v>5.5121335120000001</v>
      </c>
      <c r="AP45" s="490">
        <v>5.5582365960000004</v>
      </c>
      <c r="AQ45" s="490">
        <v>4.617520721</v>
      </c>
      <c r="AR45" s="490">
        <v>5.1047667539999999</v>
      </c>
      <c r="AS45" s="490">
        <v>4.0483897989999997</v>
      </c>
      <c r="AT45" s="490">
        <v>4.0479559539999999</v>
      </c>
      <c r="AU45" s="490">
        <v>3.8494781819999999</v>
      </c>
      <c r="AV45" s="490">
        <v>4.9140120789999999</v>
      </c>
      <c r="AW45" s="490">
        <v>4.715018895</v>
      </c>
      <c r="AX45" s="490">
        <v>4.2743929999999999</v>
      </c>
      <c r="AY45" s="940">
        <v>4.8174859999999997</v>
      </c>
      <c r="AZ45" s="478">
        <v>4.669384</v>
      </c>
      <c r="BA45" s="478">
        <v>6.3347850000000001</v>
      </c>
      <c r="BB45" s="478">
        <v>6.4522539999999999</v>
      </c>
      <c r="BC45" s="478">
        <v>5.6207549999999999</v>
      </c>
      <c r="BD45" s="478">
        <v>5.8471960000000003</v>
      </c>
      <c r="BE45" s="478">
        <v>4.8332579999999998</v>
      </c>
      <c r="BF45" s="478">
        <v>4.5783139999999998</v>
      </c>
      <c r="BG45" s="478">
        <v>4.434215</v>
      </c>
      <c r="BH45" s="478">
        <v>5.3340540000000001</v>
      </c>
      <c r="BI45" s="478">
        <v>5.0960650000000003</v>
      </c>
      <c r="BJ45" s="478">
        <v>4.6648139999999998</v>
      </c>
      <c r="BK45" s="478">
        <v>5.0640809999999998</v>
      </c>
      <c r="BL45" s="478">
        <v>5.9198880000000003</v>
      </c>
      <c r="BM45" s="478">
        <v>6.6587180000000004</v>
      </c>
      <c r="BN45" s="478">
        <v>7.7954369999999997</v>
      </c>
      <c r="BO45" s="478">
        <v>6.5900840000000001</v>
      </c>
      <c r="BP45" s="478">
        <v>6.4245910000000004</v>
      </c>
      <c r="BQ45" s="478">
        <v>5.7505350000000002</v>
      </c>
      <c r="BR45" s="478">
        <v>5.5267160000000004</v>
      </c>
      <c r="BS45" s="478">
        <v>5.0073860000000003</v>
      </c>
      <c r="BT45" s="478">
        <v>6.3134160000000001</v>
      </c>
      <c r="BU45" s="478">
        <v>5.5024379999999997</v>
      </c>
      <c r="BV45" s="478">
        <v>5.5394399999999999</v>
      </c>
    </row>
    <row r="46" spans="1:74" ht="11.05" customHeight="1" x14ac:dyDescent="0.2">
      <c r="A46" s="240" t="s">
        <v>677</v>
      </c>
      <c r="B46" s="500" t="s">
        <v>1050</v>
      </c>
      <c r="C46" s="490">
        <v>0.22345231800000001</v>
      </c>
      <c r="D46" s="490">
        <v>0.29792042400000002</v>
      </c>
      <c r="E46" s="490">
        <v>0.25891897200000002</v>
      </c>
      <c r="F46" s="490">
        <v>0.29824655500000002</v>
      </c>
      <c r="G46" s="490">
        <v>0.22786959600000001</v>
      </c>
      <c r="H46" s="490">
        <v>0.179169941</v>
      </c>
      <c r="I46" s="490">
        <v>0.13359280100000001</v>
      </c>
      <c r="J46" s="490">
        <v>0.17968652700000001</v>
      </c>
      <c r="K46" s="490">
        <v>0.16091560799999999</v>
      </c>
      <c r="L46" s="490">
        <v>0.201717389</v>
      </c>
      <c r="M46" s="490">
        <v>0.284868705</v>
      </c>
      <c r="N46" s="490">
        <v>0.27634265000000002</v>
      </c>
      <c r="O46" s="490">
        <v>0.31582268800000002</v>
      </c>
      <c r="P46" s="490">
        <v>0.15736085499999999</v>
      </c>
      <c r="Q46" s="490">
        <v>0.129335692</v>
      </c>
      <c r="R46" s="490">
        <v>0.144332079</v>
      </c>
      <c r="S46" s="490">
        <v>6.1503861999999999E-2</v>
      </c>
      <c r="T46" s="490">
        <v>7.2791995999999998E-2</v>
      </c>
      <c r="U46" s="490">
        <v>6.9714114999999993E-2</v>
      </c>
      <c r="V46" s="490">
        <v>6.0551564000000002E-2</v>
      </c>
      <c r="W46" s="490">
        <v>5.9276210000000003E-2</v>
      </c>
      <c r="X46" s="490">
        <v>0.16885966099999999</v>
      </c>
      <c r="Y46" s="490">
        <v>0.137370188</v>
      </c>
      <c r="Z46" s="490">
        <v>0.79097678599999999</v>
      </c>
      <c r="AA46" s="490">
        <v>0.102620643</v>
      </c>
      <c r="AB46" s="490">
        <v>0.14721494800000001</v>
      </c>
      <c r="AC46" s="490">
        <v>0.101584405</v>
      </c>
      <c r="AD46" s="490">
        <v>8.2225462999999999E-2</v>
      </c>
      <c r="AE46" s="490">
        <v>0.113123521</v>
      </c>
      <c r="AF46" s="490">
        <v>2.9016979999999999E-3</v>
      </c>
      <c r="AG46" s="490">
        <v>1.9646157000000001E-2</v>
      </c>
      <c r="AH46" s="490">
        <v>-8.1735980000000007E-3</v>
      </c>
      <c r="AI46" s="490">
        <v>3.0267524000000001E-2</v>
      </c>
      <c r="AJ46" s="490">
        <v>9.6493861E-2</v>
      </c>
      <c r="AK46" s="490">
        <v>7.0065367000000003E-2</v>
      </c>
      <c r="AL46" s="490">
        <v>9.3388495000000002E-2</v>
      </c>
      <c r="AM46" s="490">
        <v>0.16897978299999999</v>
      </c>
      <c r="AN46" s="490">
        <v>7.6376990000000004E-3</v>
      </c>
      <c r="AO46" s="490">
        <v>3.0604716000000001E-2</v>
      </c>
      <c r="AP46" s="490">
        <v>8.2931404E-2</v>
      </c>
      <c r="AQ46" s="490">
        <v>6.0758338000000002E-2</v>
      </c>
      <c r="AR46" s="490">
        <v>1.5905393E-2</v>
      </c>
      <c r="AS46" s="490">
        <v>-6.362286E-3</v>
      </c>
      <c r="AT46" s="490">
        <v>1.1532492E-2</v>
      </c>
      <c r="AU46" s="490">
        <v>-1.1732078999999999E-2</v>
      </c>
      <c r="AV46" s="490">
        <v>-1.5843062000000002E-2</v>
      </c>
      <c r="AW46" s="490">
        <v>6.0607367000000002E-2</v>
      </c>
      <c r="AX46" s="490">
        <v>0.23487849999999999</v>
      </c>
      <c r="AY46" s="940">
        <v>0.1148386</v>
      </c>
      <c r="AZ46" s="478">
        <v>5.8509499999999997E-3</v>
      </c>
      <c r="BA46" s="478">
        <v>-4.0078299999999997E-2</v>
      </c>
      <c r="BB46" s="478">
        <v>-4.2878600000000003E-2</v>
      </c>
      <c r="BC46" s="478">
        <v>-5.99757E-2</v>
      </c>
      <c r="BD46" s="478">
        <v>-1.46692E-3</v>
      </c>
      <c r="BE46" s="478">
        <v>-0.15798909999999999</v>
      </c>
      <c r="BF46" s="478">
        <v>-9.9462800000000004E-2</v>
      </c>
      <c r="BG46" s="478">
        <v>-0.16363220000000001</v>
      </c>
      <c r="BH46" s="478">
        <v>-5.4363500000000002E-2</v>
      </c>
      <c r="BI46" s="478">
        <v>-9.4743699999999998E-4</v>
      </c>
      <c r="BJ46" s="478">
        <v>0.21095720000000001</v>
      </c>
      <c r="BK46" s="478">
        <v>5.2907799999999998E-2</v>
      </c>
      <c r="BL46" s="478">
        <v>-5.16608E-2</v>
      </c>
      <c r="BM46" s="478">
        <v>-0.1095805</v>
      </c>
      <c r="BN46" s="478">
        <v>-0.21477009999999999</v>
      </c>
      <c r="BO46" s="478">
        <v>-4.6454799999999997E-2</v>
      </c>
      <c r="BP46" s="478">
        <v>-5.5440299999999998E-2</v>
      </c>
      <c r="BQ46" s="478">
        <v>-0.1923995</v>
      </c>
      <c r="BR46" s="478">
        <v>-4.6995000000000002E-2</v>
      </c>
      <c r="BS46" s="478">
        <v>-0.18883900000000001</v>
      </c>
      <c r="BT46" s="478">
        <v>-0.15684480000000001</v>
      </c>
      <c r="BU46" s="478">
        <v>2.7836E-2</v>
      </c>
      <c r="BV46" s="478">
        <v>0.13402059999999999</v>
      </c>
    </row>
    <row r="47" spans="1:74" ht="11.05" customHeight="1" x14ac:dyDescent="0.2">
      <c r="A47" s="240" t="s">
        <v>679</v>
      </c>
      <c r="B47" s="498" t="s">
        <v>1051</v>
      </c>
      <c r="C47" s="490">
        <v>73.917465590000006</v>
      </c>
      <c r="D47" s="490">
        <v>69.197911730000001</v>
      </c>
      <c r="E47" s="490">
        <v>63.866894719999998</v>
      </c>
      <c r="F47" s="490">
        <v>57.447242029999998</v>
      </c>
      <c r="G47" s="490">
        <v>61.150001549999999</v>
      </c>
      <c r="H47" s="490">
        <v>72.261854819999996</v>
      </c>
      <c r="I47" s="490">
        <v>79.195610169999995</v>
      </c>
      <c r="J47" s="490">
        <v>81.35632434</v>
      </c>
      <c r="K47" s="490">
        <v>66.29299949</v>
      </c>
      <c r="L47" s="490">
        <v>61.162244520000002</v>
      </c>
      <c r="M47" s="490">
        <v>63.734006280000003</v>
      </c>
      <c r="N47" s="490">
        <v>67.640562790000004</v>
      </c>
      <c r="O47" s="490">
        <v>79.51782</v>
      </c>
      <c r="P47" s="490">
        <v>66.597114000000005</v>
      </c>
      <c r="Q47" s="490">
        <v>65.471807999999996</v>
      </c>
      <c r="R47" s="490">
        <v>58.797463999999998</v>
      </c>
      <c r="S47" s="490">
        <v>63.581586999999999</v>
      </c>
      <c r="T47" s="490">
        <v>70.710277000000005</v>
      </c>
      <c r="U47" s="490">
        <v>80.835746999999998</v>
      </c>
      <c r="V47" s="490">
        <v>79.435653000000002</v>
      </c>
      <c r="W47" s="490">
        <v>65.192104999999998</v>
      </c>
      <c r="X47" s="490">
        <v>59.581229</v>
      </c>
      <c r="Y47" s="490">
        <v>63.014265000000002</v>
      </c>
      <c r="Z47" s="490">
        <v>74.550225999999995</v>
      </c>
      <c r="AA47" s="490">
        <v>70.948689999999999</v>
      </c>
      <c r="AB47" s="490">
        <v>62.605170819999998</v>
      </c>
      <c r="AC47" s="490">
        <v>66.41385674</v>
      </c>
      <c r="AD47" s="490">
        <v>57.709603190000003</v>
      </c>
      <c r="AE47" s="490">
        <v>60.398479879999996</v>
      </c>
      <c r="AF47" s="490">
        <v>65.252087500000002</v>
      </c>
      <c r="AG47" s="490">
        <v>80.367954819999994</v>
      </c>
      <c r="AH47" s="490">
        <v>76.71498939</v>
      </c>
      <c r="AI47" s="490">
        <v>65.897357940000006</v>
      </c>
      <c r="AJ47" s="490">
        <v>60.918693529999999</v>
      </c>
      <c r="AK47" s="490">
        <v>63.748614934000003</v>
      </c>
      <c r="AL47" s="490">
        <v>69.638464040000002</v>
      </c>
      <c r="AM47" s="490">
        <v>77.296790661000003</v>
      </c>
      <c r="AN47" s="490">
        <v>65.702265628000006</v>
      </c>
      <c r="AO47" s="490">
        <v>64.164886252000002</v>
      </c>
      <c r="AP47" s="490">
        <v>59.418853898999998</v>
      </c>
      <c r="AQ47" s="490">
        <v>64.958605153999997</v>
      </c>
      <c r="AR47" s="490">
        <v>75.009938156999993</v>
      </c>
      <c r="AS47" s="490">
        <v>83.061238860000003</v>
      </c>
      <c r="AT47" s="490">
        <v>78.890501303999997</v>
      </c>
      <c r="AU47" s="490">
        <v>65.500139200000007</v>
      </c>
      <c r="AV47" s="490">
        <v>61.054288311999997</v>
      </c>
      <c r="AW47" s="490">
        <v>61.882785875000003</v>
      </c>
      <c r="AX47" s="490">
        <v>74.742282399999993</v>
      </c>
      <c r="AY47" s="940">
        <v>83.939070000000001</v>
      </c>
      <c r="AZ47" s="478">
        <v>65.748900000000006</v>
      </c>
      <c r="BA47" s="478">
        <v>66.742000000000004</v>
      </c>
      <c r="BB47" s="478">
        <v>59.937480000000001</v>
      </c>
      <c r="BC47" s="478">
        <v>63.307459999999999</v>
      </c>
      <c r="BD47" s="478">
        <v>72.966710000000006</v>
      </c>
      <c r="BE47" s="478">
        <v>84.997919999999993</v>
      </c>
      <c r="BF47" s="478">
        <v>83.607039999999998</v>
      </c>
      <c r="BG47" s="478">
        <v>67.398939999999996</v>
      </c>
      <c r="BH47" s="478">
        <v>62.722450000000002</v>
      </c>
      <c r="BI47" s="478">
        <v>65.256889999999999</v>
      </c>
      <c r="BJ47" s="478">
        <v>75.556849999999997</v>
      </c>
      <c r="BK47" s="478">
        <v>80.644819999999996</v>
      </c>
      <c r="BL47" s="478">
        <v>66.051479999999998</v>
      </c>
      <c r="BM47" s="478">
        <v>67.891189999999995</v>
      </c>
      <c r="BN47" s="478">
        <v>61.282089999999997</v>
      </c>
      <c r="BO47" s="478">
        <v>64.609780000000001</v>
      </c>
      <c r="BP47" s="478">
        <v>74.385440000000003</v>
      </c>
      <c r="BQ47" s="478">
        <v>86.516689999999997</v>
      </c>
      <c r="BR47" s="478">
        <v>85.1614</v>
      </c>
      <c r="BS47" s="478">
        <v>68.727350000000001</v>
      </c>
      <c r="BT47" s="478">
        <v>63.886659999999999</v>
      </c>
      <c r="BU47" s="478">
        <v>66.164919999999995</v>
      </c>
      <c r="BV47" s="478">
        <v>76.530559999999994</v>
      </c>
    </row>
    <row r="48" spans="1:74" ht="11.05" customHeight="1" x14ac:dyDescent="0.2">
      <c r="A48" s="235"/>
      <c r="B48" s="68" t="s">
        <v>680</v>
      </c>
      <c r="C48" s="491"/>
      <c r="D48" s="491"/>
      <c r="E48" s="491"/>
      <c r="F48" s="491"/>
      <c r="G48" s="491"/>
      <c r="H48" s="491"/>
      <c r="I48" s="491"/>
      <c r="J48" s="491"/>
      <c r="K48" s="491"/>
      <c r="L48" s="491"/>
      <c r="M48" s="491"/>
      <c r="N48" s="491"/>
      <c r="O48" s="491"/>
      <c r="P48" s="491"/>
      <c r="Q48" s="491"/>
      <c r="R48" s="491"/>
      <c r="S48" s="491"/>
      <c r="T48" s="491"/>
      <c r="U48" s="491"/>
      <c r="V48" s="491"/>
      <c r="W48" s="491"/>
      <c r="X48" s="491"/>
      <c r="Y48" s="491"/>
      <c r="Z48" s="491"/>
      <c r="AA48" s="491"/>
      <c r="AB48" s="491"/>
      <c r="AC48" s="491"/>
      <c r="AD48" s="491"/>
      <c r="AE48" s="491"/>
      <c r="AF48" s="491"/>
      <c r="AG48" s="491"/>
      <c r="AH48" s="491"/>
      <c r="AI48" s="491"/>
      <c r="AJ48" s="491"/>
      <c r="AK48" s="491"/>
      <c r="AL48" s="491"/>
      <c r="AM48" s="491"/>
      <c r="AN48" s="491"/>
      <c r="AO48" s="491"/>
      <c r="AP48" s="491"/>
      <c r="AQ48" s="491"/>
      <c r="AR48" s="491"/>
      <c r="AS48" s="491"/>
      <c r="AT48" s="491"/>
      <c r="AU48" s="491"/>
      <c r="AV48" s="491"/>
      <c r="AW48" s="491"/>
      <c r="AX48" s="491"/>
      <c r="AY48" s="972"/>
      <c r="AZ48" s="496"/>
      <c r="BA48" s="496"/>
      <c r="BB48" s="496"/>
      <c r="BC48" s="496"/>
      <c r="BD48" s="496"/>
      <c r="BE48" s="496"/>
      <c r="BF48" s="496"/>
      <c r="BG48" s="496"/>
      <c r="BH48" s="496"/>
      <c r="BI48" s="496"/>
      <c r="BJ48" s="496"/>
      <c r="BK48" s="496"/>
      <c r="BL48" s="496"/>
      <c r="BM48" s="496"/>
      <c r="BN48" s="496"/>
      <c r="BO48" s="496"/>
      <c r="BP48" s="496"/>
      <c r="BQ48" s="496"/>
      <c r="BR48" s="496"/>
      <c r="BS48" s="496"/>
      <c r="BT48" s="496"/>
      <c r="BU48" s="496"/>
      <c r="BV48" s="496"/>
    </row>
    <row r="49" spans="1:74" s="303" customFormat="1" ht="11.05" customHeight="1" x14ac:dyDescent="0.2">
      <c r="A49" s="497" t="s">
        <v>687</v>
      </c>
      <c r="B49" s="471" t="s">
        <v>1048</v>
      </c>
      <c r="C49" s="322">
        <v>55.241130081000001</v>
      </c>
      <c r="D49" s="322">
        <v>50.218170866000001</v>
      </c>
      <c r="E49" s="322">
        <v>45.058312653000002</v>
      </c>
      <c r="F49" s="322">
        <v>43.084245996</v>
      </c>
      <c r="G49" s="322">
        <v>48.993659528999999</v>
      </c>
      <c r="H49" s="322">
        <v>56.101197851000002</v>
      </c>
      <c r="I49" s="322">
        <v>61.079731764999998</v>
      </c>
      <c r="J49" s="322">
        <v>61.779836478999997</v>
      </c>
      <c r="K49" s="322">
        <v>50.236510252000002</v>
      </c>
      <c r="L49" s="322">
        <v>46.237103042000001</v>
      </c>
      <c r="M49" s="322">
        <v>48.020990083999997</v>
      </c>
      <c r="N49" s="322">
        <v>49.367523832000003</v>
      </c>
      <c r="O49" s="322">
        <v>58.245436728000001</v>
      </c>
      <c r="P49" s="322">
        <v>47.052486766000001</v>
      </c>
      <c r="Q49" s="322">
        <v>46.366674242000002</v>
      </c>
      <c r="R49" s="322">
        <v>43.654709466</v>
      </c>
      <c r="S49" s="322">
        <v>51.924363667000001</v>
      </c>
      <c r="T49" s="322">
        <v>59.552178118999997</v>
      </c>
      <c r="U49" s="322">
        <v>63.753120144999997</v>
      </c>
      <c r="V49" s="322">
        <v>60.586078424</v>
      </c>
      <c r="W49" s="322">
        <v>51.512610969000001</v>
      </c>
      <c r="X49" s="322">
        <v>44.667406800999998</v>
      </c>
      <c r="Y49" s="322">
        <v>46.649617683000002</v>
      </c>
      <c r="Z49" s="322">
        <v>54.386012457</v>
      </c>
      <c r="AA49" s="322">
        <v>52.323314031999999</v>
      </c>
      <c r="AB49" s="322">
        <v>45.304437921999998</v>
      </c>
      <c r="AC49" s="322">
        <v>48.348941066999998</v>
      </c>
      <c r="AD49" s="322">
        <v>44.266021008000003</v>
      </c>
      <c r="AE49" s="322">
        <v>48.885087605000002</v>
      </c>
      <c r="AF49" s="322">
        <v>53.895988950000003</v>
      </c>
      <c r="AG49" s="322">
        <v>63.291300073999999</v>
      </c>
      <c r="AH49" s="322">
        <v>63.467130011000002</v>
      </c>
      <c r="AI49" s="322">
        <v>52.389231262999999</v>
      </c>
      <c r="AJ49" s="322">
        <v>46.240623251999999</v>
      </c>
      <c r="AK49" s="322">
        <v>45.833627317000001</v>
      </c>
      <c r="AL49" s="322">
        <v>53.240194516999999</v>
      </c>
      <c r="AM49" s="322">
        <v>58.988691819000003</v>
      </c>
      <c r="AN49" s="322">
        <v>47.890941339999998</v>
      </c>
      <c r="AO49" s="322">
        <v>46.078149160999999</v>
      </c>
      <c r="AP49" s="322">
        <v>45.305941656999998</v>
      </c>
      <c r="AQ49" s="322">
        <v>53.695409034999997</v>
      </c>
      <c r="AR49" s="322">
        <v>59.390884208999999</v>
      </c>
      <c r="AS49" s="322">
        <v>64.484892021999997</v>
      </c>
      <c r="AT49" s="322">
        <v>63.597592339000002</v>
      </c>
      <c r="AU49" s="322">
        <v>52.191271356999998</v>
      </c>
      <c r="AV49" s="322">
        <v>47.020498236000002</v>
      </c>
      <c r="AW49" s="322">
        <v>46.646824625000001</v>
      </c>
      <c r="AX49" s="322">
        <v>55.772260000000003</v>
      </c>
      <c r="AY49" s="965">
        <v>63.427579999999999</v>
      </c>
      <c r="AZ49" s="484">
        <v>46.503419999999998</v>
      </c>
      <c r="BA49" s="484">
        <v>47.105930000000001</v>
      </c>
      <c r="BB49" s="484">
        <v>45.269289999999998</v>
      </c>
      <c r="BC49" s="484">
        <v>51.562519999999999</v>
      </c>
      <c r="BD49" s="484">
        <v>58.752490000000002</v>
      </c>
      <c r="BE49" s="484">
        <v>65.193029999999993</v>
      </c>
      <c r="BF49" s="484">
        <v>65.209670000000003</v>
      </c>
      <c r="BG49" s="484">
        <v>53.015099999999997</v>
      </c>
      <c r="BH49" s="484">
        <v>47.784930000000003</v>
      </c>
      <c r="BI49" s="484">
        <v>46.993639999999999</v>
      </c>
      <c r="BJ49" s="484">
        <v>53.481450000000002</v>
      </c>
      <c r="BK49" s="484">
        <v>57.823700000000002</v>
      </c>
      <c r="BL49" s="484">
        <v>45.907119999999999</v>
      </c>
      <c r="BM49" s="484">
        <v>47.232489999999999</v>
      </c>
      <c r="BN49" s="484">
        <v>45.596679999999999</v>
      </c>
      <c r="BO49" s="484">
        <v>51.949910000000003</v>
      </c>
      <c r="BP49" s="484">
        <v>59.488660000000003</v>
      </c>
      <c r="BQ49" s="484">
        <v>66.011589999999998</v>
      </c>
      <c r="BR49" s="484">
        <v>66.097110000000001</v>
      </c>
      <c r="BS49" s="484">
        <v>53.784790000000001</v>
      </c>
      <c r="BT49" s="484">
        <v>48.618960000000001</v>
      </c>
      <c r="BU49" s="484">
        <v>47.481110000000001</v>
      </c>
      <c r="BV49" s="484">
        <v>53.989600000000003</v>
      </c>
    </row>
    <row r="50" spans="1:74" ht="11.05" customHeight="1" x14ac:dyDescent="0.2">
      <c r="A50" s="240" t="s">
        <v>681</v>
      </c>
      <c r="B50" s="500" t="s">
        <v>1042</v>
      </c>
      <c r="C50" s="490">
        <v>21.903577992999999</v>
      </c>
      <c r="D50" s="490">
        <v>16.668127644999998</v>
      </c>
      <c r="E50" s="490">
        <v>15.164804814</v>
      </c>
      <c r="F50" s="490">
        <v>15.475226729999999</v>
      </c>
      <c r="G50" s="490">
        <v>17.198789472000001</v>
      </c>
      <c r="H50" s="490">
        <v>21.510865704</v>
      </c>
      <c r="I50" s="490">
        <v>24.270997668</v>
      </c>
      <c r="J50" s="490">
        <v>24.768762963</v>
      </c>
      <c r="K50" s="490">
        <v>19.957070559000002</v>
      </c>
      <c r="L50" s="490">
        <v>19.399835296999999</v>
      </c>
      <c r="M50" s="490">
        <v>20.723403246</v>
      </c>
      <c r="N50" s="490">
        <v>21.138474647999999</v>
      </c>
      <c r="O50" s="490">
        <v>23.015051489000001</v>
      </c>
      <c r="P50" s="490">
        <v>19.021396201999998</v>
      </c>
      <c r="Q50" s="490">
        <v>18.106810418999999</v>
      </c>
      <c r="R50" s="490">
        <v>16.223537287999999</v>
      </c>
      <c r="S50" s="490">
        <v>20.582764204</v>
      </c>
      <c r="T50" s="490">
        <v>26.906168751999999</v>
      </c>
      <c r="U50" s="490">
        <v>29.797920009999999</v>
      </c>
      <c r="V50" s="490">
        <v>29.005012935</v>
      </c>
      <c r="W50" s="490">
        <v>23.386407481999999</v>
      </c>
      <c r="X50" s="490">
        <v>19.580807703000001</v>
      </c>
      <c r="Y50" s="490">
        <v>19.839121693999999</v>
      </c>
      <c r="Z50" s="490">
        <v>22.142925728000002</v>
      </c>
      <c r="AA50" s="490">
        <v>21.472200235999999</v>
      </c>
      <c r="AB50" s="490">
        <v>19.654914550000001</v>
      </c>
      <c r="AC50" s="490">
        <v>20.079208175000002</v>
      </c>
      <c r="AD50" s="490">
        <v>17.527188410000001</v>
      </c>
      <c r="AE50" s="490">
        <v>21.117986783999999</v>
      </c>
      <c r="AF50" s="490">
        <v>23.184010293</v>
      </c>
      <c r="AG50" s="490">
        <v>26.709596068</v>
      </c>
      <c r="AH50" s="490">
        <v>27.156833259999999</v>
      </c>
      <c r="AI50" s="490">
        <v>22.629146368000001</v>
      </c>
      <c r="AJ50" s="490">
        <v>18.559867742000002</v>
      </c>
      <c r="AK50" s="490">
        <v>18.874283026000001</v>
      </c>
      <c r="AL50" s="490">
        <v>21.864164928000001</v>
      </c>
      <c r="AM50" s="490">
        <v>23.134523453</v>
      </c>
      <c r="AN50" s="490">
        <v>19.275620696000001</v>
      </c>
      <c r="AO50" s="490">
        <v>16.386424833</v>
      </c>
      <c r="AP50" s="490">
        <v>17.320981716999999</v>
      </c>
      <c r="AQ50" s="490">
        <v>21.021865563999999</v>
      </c>
      <c r="AR50" s="490">
        <v>24.869135609000001</v>
      </c>
      <c r="AS50" s="490">
        <v>29.314993631</v>
      </c>
      <c r="AT50" s="490">
        <v>29.030406487</v>
      </c>
      <c r="AU50" s="490">
        <v>24.385787442000002</v>
      </c>
      <c r="AV50" s="490">
        <v>19.574589819</v>
      </c>
      <c r="AW50" s="490">
        <v>19.723923358</v>
      </c>
      <c r="AX50" s="490">
        <v>22.96238</v>
      </c>
      <c r="AY50" s="940">
        <v>24.58109</v>
      </c>
      <c r="AZ50" s="478">
        <v>18.373850000000001</v>
      </c>
      <c r="BA50" s="478">
        <v>17.23358</v>
      </c>
      <c r="BB50" s="478">
        <v>16.133320000000001</v>
      </c>
      <c r="BC50" s="478">
        <v>20.05592</v>
      </c>
      <c r="BD50" s="478">
        <v>23.815280000000001</v>
      </c>
      <c r="BE50" s="478">
        <v>26.93966</v>
      </c>
      <c r="BF50" s="478">
        <v>28.51005</v>
      </c>
      <c r="BG50" s="478">
        <v>22.56138</v>
      </c>
      <c r="BH50" s="478">
        <v>19.06221</v>
      </c>
      <c r="BI50" s="478">
        <v>17.902519999999999</v>
      </c>
      <c r="BJ50" s="478">
        <v>19.666180000000001</v>
      </c>
      <c r="BK50" s="478">
        <v>20.752269999999999</v>
      </c>
      <c r="BL50" s="478">
        <v>17.12218</v>
      </c>
      <c r="BM50" s="478">
        <v>17.729130000000001</v>
      </c>
      <c r="BN50" s="478">
        <v>16.336320000000001</v>
      </c>
      <c r="BO50" s="478">
        <v>20.081679999999999</v>
      </c>
      <c r="BP50" s="478">
        <v>23.693359999999998</v>
      </c>
      <c r="BQ50" s="478">
        <v>29.063800000000001</v>
      </c>
      <c r="BR50" s="478">
        <v>29.463899999999999</v>
      </c>
      <c r="BS50" s="478">
        <v>22.957740000000001</v>
      </c>
      <c r="BT50" s="478">
        <v>18.890619999999998</v>
      </c>
      <c r="BU50" s="478">
        <v>18.952860000000001</v>
      </c>
      <c r="BV50" s="478">
        <v>20.481210000000001</v>
      </c>
    </row>
    <row r="51" spans="1:74" ht="11.05" customHeight="1" x14ac:dyDescent="0.2">
      <c r="A51" s="240" t="s">
        <v>682</v>
      </c>
      <c r="B51" s="468" t="s">
        <v>474</v>
      </c>
      <c r="C51" s="490">
        <v>9.1833470669999997</v>
      </c>
      <c r="D51" s="490">
        <v>12.498599124</v>
      </c>
      <c r="E51" s="490">
        <v>7.5898825060000004</v>
      </c>
      <c r="F51" s="490">
        <v>7.1381351000000004</v>
      </c>
      <c r="G51" s="490">
        <v>8.6908949230000001</v>
      </c>
      <c r="H51" s="490">
        <v>11.537672063</v>
      </c>
      <c r="I51" s="490">
        <v>13.201227359000001</v>
      </c>
      <c r="J51" s="490">
        <v>14.065397679</v>
      </c>
      <c r="K51" s="490">
        <v>9.2996628220000002</v>
      </c>
      <c r="L51" s="490">
        <v>5.8363076039999999</v>
      </c>
      <c r="M51" s="490">
        <v>6.3677933600000003</v>
      </c>
      <c r="N51" s="490">
        <v>5.1453717479999996</v>
      </c>
      <c r="O51" s="490">
        <v>11.516122708999999</v>
      </c>
      <c r="P51" s="490">
        <v>7.6737143290000001</v>
      </c>
      <c r="Q51" s="490">
        <v>6.7440840350000002</v>
      </c>
      <c r="R51" s="490">
        <v>6.8514085939999996</v>
      </c>
      <c r="S51" s="490">
        <v>9.1346650819999997</v>
      </c>
      <c r="T51" s="490">
        <v>9.8824909529999996</v>
      </c>
      <c r="U51" s="490">
        <v>10.230353557999999</v>
      </c>
      <c r="V51" s="490">
        <v>8.0214191909999997</v>
      </c>
      <c r="W51" s="490">
        <v>6.6667944930000003</v>
      </c>
      <c r="X51" s="490">
        <v>5.6115271379999996</v>
      </c>
      <c r="Y51" s="490">
        <v>6.6188747809999997</v>
      </c>
      <c r="Z51" s="490">
        <v>9.4956667209999992</v>
      </c>
      <c r="AA51" s="490">
        <v>6.1495126549999997</v>
      </c>
      <c r="AB51" s="490">
        <v>4.8031804710000001</v>
      </c>
      <c r="AC51" s="490">
        <v>6.4406782949999997</v>
      </c>
      <c r="AD51" s="490">
        <v>5.8383209300000001</v>
      </c>
      <c r="AE51" s="490">
        <v>6.0925225200000002</v>
      </c>
      <c r="AF51" s="490">
        <v>8.2714873779999998</v>
      </c>
      <c r="AG51" s="490">
        <v>12.866794534</v>
      </c>
      <c r="AH51" s="490">
        <v>11.983203683999999</v>
      </c>
      <c r="AI51" s="490">
        <v>7.5398382740000001</v>
      </c>
      <c r="AJ51" s="490">
        <v>5.5028891140000002</v>
      </c>
      <c r="AK51" s="490">
        <v>5.9161416530000004</v>
      </c>
      <c r="AL51" s="490">
        <v>7.839696956</v>
      </c>
      <c r="AM51" s="490">
        <v>10.810783142</v>
      </c>
      <c r="AN51" s="490">
        <v>6.339227438</v>
      </c>
      <c r="AO51" s="490">
        <v>6.1948296889999996</v>
      </c>
      <c r="AP51" s="490">
        <v>5.9410319469999999</v>
      </c>
      <c r="AQ51" s="490">
        <v>7.7755678489999998</v>
      </c>
      <c r="AR51" s="490">
        <v>10.727624541999999</v>
      </c>
      <c r="AS51" s="490">
        <v>11.450956751</v>
      </c>
      <c r="AT51" s="490">
        <v>9.9145233059999995</v>
      </c>
      <c r="AU51" s="490">
        <v>7.3459233819999996</v>
      </c>
      <c r="AV51" s="490">
        <v>6.5252019370000003</v>
      </c>
      <c r="AW51" s="490">
        <v>6.2779110779999998</v>
      </c>
      <c r="AX51" s="490">
        <v>8.7635900000000007</v>
      </c>
      <c r="AY51" s="940">
        <v>14.092370000000001</v>
      </c>
      <c r="AZ51" s="478">
        <v>6.6021910000000004</v>
      </c>
      <c r="BA51" s="478">
        <v>6.2711880000000004</v>
      </c>
      <c r="BB51" s="478">
        <v>5.1548959999999999</v>
      </c>
      <c r="BC51" s="478">
        <v>6.5946150000000001</v>
      </c>
      <c r="BD51" s="478">
        <v>9.651961</v>
      </c>
      <c r="BE51" s="478">
        <v>12.541740000000001</v>
      </c>
      <c r="BF51" s="478">
        <v>10.83</v>
      </c>
      <c r="BG51" s="478">
        <v>7.1220270000000001</v>
      </c>
      <c r="BH51" s="478">
        <v>6.841037</v>
      </c>
      <c r="BI51" s="478">
        <v>6.2389780000000004</v>
      </c>
      <c r="BJ51" s="478">
        <v>8.5533649999999994</v>
      </c>
      <c r="BK51" s="478">
        <v>11.058199999999999</v>
      </c>
      <c r="BL51" s="478">
        <v>6.2230480000000004</v>
      </c>
      <c r="BM51" s="478">
        <v>6.2387769999999998</v>
      </c>
      <c r="BN51" s="478">
        <v>5.6443969999999997</v>
      </c>
      <c r="BO51" s="478">
        <v>7.5730729999999999</v>
      </c>
      <c r="BP51" s="478">
        <v>9.9180840000000003</v>
      </c>
      <c r="BQ51" s="478">
        <v>10.56535</v>
      </c>
      <c r="BR51" s="478">
        <v>10.24437</v>
      </c>
      <c r="BS51" s="478">
        <v>7.3490919999999997</v>
      </c>
      <c r="BT51" s="478">
        <v>6.2441129999999996</v>
      </c>
      <c r="BU51" s="478">
        <v>5.8410549999999999</v>
      </c>
      <c r="BV51" s="478">
        <v>7.998424</v>
      </c>
    </row>
    <row r="52" spans="1:74" ht="11.05" customHeight="1" x14ac:dyDescent="0.2">
      <c r="A52" s="240" t="s">
        <v>683</v>
      </c>
      <c r="B52" s="468" t="s">
        <v>1043</v>
      </c>
      <c r="C52" s="490">
        <v>19.530722999999998</v>
      </c>
      <c r="D52" s="490">
        <v>16.982538999999999</v>
      </c>
      <c r="E52" s="490">
        <v>17.324390000000001</v>
      </c>
      <c r="F52" s="490">
        <v>15.76116</v>
      </c>
      <c r="G52" s="490">
        <v>18.088152999999998</v>
      </c>
      <c r="H52" s="490">
        <v>18.365967000000001</v>
      </c>
      <c r="I52" s="490">
        <v>18.954926</v>
      </c>
      <c r="J52" s="490">
        <v>18.491440999999998</v>
      </c>
      <c r="K52" s="490">
        <v>16.658725</v>
      </c>
      <c r="L52" s="490">
        <v>16.633362999999999</v>
      </c>
      <c r="M52" s="490">
        <v>16.663706999999999</v>
      </c>
      <c r="N52" s="490">
        <v>18.752912999999999</v>
      </c>
      <c r="O52" s="490">
        <v>19.091163000000002</v>
      </c>
      <c r="P52" s="490">
        <v>16.057859000000001</v>
      </c>
      <c r="Q52" s="490">
        <v>16.294006</v>
      </c>
      <c r="R52" s="490">
        <v>16.011775</v>
      </c>
      <c r="S52" s="490">
        <v>17.476329</v>
      </c>
      <c r="T52" s="490">
        <v>17.613462999999999</v>
      </c>
      <c r="U52" s="490">
        <v>19.047746</v>
      </c>
      <c r="V52" s="490">
        <v>19.020423000000001</v>
      </c>
      <c r="W52" s="490">
        <v>17.356864000000002</v>
      </c>
      <c r="X52" s="490">
        <v>15.939408</v>
      </c>
      <c r="Y52" s="490">
        <v>16.841947999999999</v>
      </c>
      <c r="Z52" s="490">
        <v>18.285696999999999</v>
      </c>
      <c r="AA52" s="490">
        <v>19.449155999999999</v>
      </c>
      <c r="AB52" s="490">
        <v>15.806047</v>
      </c>
      <c r="AC52" s="490">
        <v>16.459697999999999</v>
      </c>
      <c r="AD52" s="490">
        <v>16.530222999999999</v>
      </c>
      <c r="AE52" s="490">
        <v>17.562723999999999</v>
      </c>
      <c r="AF52" s="490">
        <v>18.302240000000001</v>
      </c>
      <c r="AG52" s="490">
        <v>19.338314</v>
      </c>
      <c r="AH52" s="490">
        <v>19.712409000000001</v>
      </c>
      <c r="AI52" s="490">
        <v>18.314914000000002</v>
      </c>
      <c r="AJ52" s="490">
        <v>18.961352999999999</v>
      </c>
      <c r="AK52" s="490">
        <v>18.059418999999998</v>
      </c>
      <c r="AL52" s="490">
        <v>20.354880999999999</v>
      </c>
      <c r="AM52" s="490">
        <v>19.989898</v>
      </c>
      <c r="AN52" s="490">
        <v>17.629095</v>
      </c>
      <c r="AO52" s="490">
        <v>18.260936000000001</v>
      </c>
      <c r="AP52" s="490">
        <v>17.583428000000001</v>
      </c>
      <c r="AQ52" s="490">
        <v>19.609961999999999</v>
      </c>
      <c r="AR52" s="490">
        <v>19.598914000000001</v>
      </c>
      <c r="AS52" s="490">
        <v>19.741700000000002</v>
      </c>
      <c r="AT52" s="490">
        <v>19.613382999999999</v>
      </c>
      <c r="AU52" s="490">
        <v>16.257228000000001</v>
      </c>
      <c r="AV52" s="490">
        <v>16.460681000000001</v>
      </c>
      <c r="AW52" s="490">
        <v>17.144815999999999</v>
      </c>
      <c r="AX52" s="490">
        <v>19.70872</v>
      </c>
      <c r="AY52" s="940">
        <v>19.885110000000001</v>
      </c>
      <c r="AZ52" s="478">
        <v>16.77704</v>
      </c>
      <c r="BA52" s="478">
        <v>18.368690000000001</v>
      </c>
      <c r="BB52" s="478">
        <v>18.880369999999999</v>
      </c>
      <c r="BC52" s="478">
        <v>19.70476</v>
      </c>
      <c r="BD52" s="478">
        <v>19.95778</v>
      </c>
      <c r="BE52" s="478">
        <v>20.627469999999999</v>
      </c>
      <c r="BF52" s="478">
        <v>20.62509</v>
      </c>
      <c r="BG52" s="478">
        <v>19.180890000000002</v>
      </c>
      <c r="BH52" s="478">
        <v>17.298960000000001</v>
      </c>
      <c r="BI52" s="478">
        <v>18.96593</v>
      </c>
      <c r="BJ52" s="478">
        <v>20.641719999999999</v>
      </c>
      <c r="BK52" s="478">
        <v>20.67398</v>
      </c>
      <c r="BL52" s="478">
        <v>17.2316</v>
      </c>
      <c r="BM52" s="478">
        <v>17.29607</v>
      </c>
      <c r="BN52" s="478">
        <v>17.898710000000001</v>
      </c>
      <c r="BO52" s="478">
        <v>18.50178</v>
      </c>
      <c r="BP52" s="478">
        <v>19.714929999999999</v>
      </c>
      <c r="BQ52" s="478">
        <v>20.627469999999999</v>
      </c>
      <c r="BR52" s="478">
        <v>20.62509</v>
      </c>
      <c r="BS52" s="478">
        <v>18.798490000000001</v>
      </c>
      <c r="BT52" s="478">
        <v>18.398330000000001</v>
      </c>
      <c r="BU52" s="478">
        <v>18.332630000000002</v>
      </c>
      <c r="BV52" s="478">
        <v>20.491890000000001</v>
      </c>
    </row>
    <row r="53" spans="1:74" ht="11.05" customHeight="1" x14ac:dyDescent="0.2">
      <c r="A53" s="240" t="s">
        <v>684</v>
      </c>
      <c r="B53" s="468" t="s">
        <v>1036</v>
      </c>
      <c r="C53" s="490">
        <v>3.5550906310000001</v>
      </c>
      <c r="D53" s="490">
        <v>2.9710285500000002</v>
      </c>
      <c r="E53" s="490">
        <v>3.435270853</v>
      </c>
      <c r="F53" s="490">
        <v>2.8809800339999998</v>
      </c>
      <c r="G53" s="490">
        <v>3.100793006</v>
      </c>
      <c r="H53" s="490">
        <v>3.01526015</v>
      </c>
      <c r="I53" s="490">
        <v>3.0081455519999998</v>
      </c>
      <c r="J53" s="490">
        <v>2.866615076</v>
      </c>
      <c r="K53" s="490">
        <v>2.709058159</v>
      </c>
      <c r="L53" s="490">
        <v>2.8787544459999999</v>
      </c>
      <c r="M53" s="490">
        <v>2.9167291839999998</v>
      </c>
      <c r="N53" s="490">
        <v>3.2867673590000002</v>
      </c>
      <c r="O53" s="490">
        <v>3.3074206089999998</v>
      </c>
      <c r="P53" s="490">
        <v>2.8682971629999998</v>
      </c>
      <c r="Q53" s="490">
        <v>3.3180244760000002</v>
      </c>
      <c r="R53" s="490">
        <v>2.355014326</v>
      </c>
      <c r="S53" s="490">
        <v>2.5262923659999998</v>
      </c>
      <c r="T53" s="490">
        <v>2.8271811819999999</v>
      </c>
      <c r="U53" s="490">
        <v>2.6985129699999999</v>
      </c>
      <c r="V53" s="490">
        <v>2.686505404</v>
      </c>
      <c r="W53" s="490">
        <v>2.2319499469999999</v>
      </c>
      <c r="X53" s="490">
        <v>1.769233979</v>
      </c>
      <c r="Y53" s="490">
        <v>2.1004734680000001</v>
      </c>
      <c r="Z53" s="490">
        <v>2.9854841099999998</v>
      </c>
      <c r="AA53" s="490">
        <v>3.9368807010000002</v>
      </c>
      <c r="AB53" s="490">
        <v>3.6385346489999999</v>
      </c>
      <c r="AC53" s="490">
        <v>3.3334711010000002</v>
      </c>
      <c r="AD53" s="490">
        <v>2.205376695</v>
      </c>
      <c r="AE53" s="490">
        <v>1.785769248</v>
      </c>
      <c r="AF53" s="490">
        <v>1.8528614619999999</v>
      </c>
      <c r="AG53" s="490">
        <v>2.0501595199999998</v>
      </c>
      <c r="AH53" s="490">
        <v>2.2726268869999999</v>
      </c>
      <c r="AI53" s="490">
        <v>1.9116030129999999</v>
      </c>
      <c r="AJ53" s="490">
        <v>1.3414868440000001</v>
      </c>
      <c r="AK53" s="490">
        <v>1.460596961</v>
      </c>
      <c r="AL53" s="490">
        <v>1.8829784709999999</v>
      </c>
      <c r="AM53" s="490">
        <v>3.5299792509999999</v>
      </c>
      <c r="AN53" s="490">
        <v>2.9363051179999999</v>
      </c>
      <c r="AO53" s="490">
        <v>3.123903179</v>
      </c>
      <c r="AP53" s="490">
        <v>2.0388307750000001</v>
      </c>
      <c r="AQ53" s="490">
        <v>2.6803684290000001</v>
      </c>
      <c r="AR53" s="490">
        <v>1.4809788779999999</v>
      </c>
      <c r="AS53" s="490">
        <v>1.464870677</v>
      </c>
      <c r="AT53" s="490">
        <v>2.4747830629999998</v>
      </c>
      <c r="AU53" s="490">
        <v>2.285647993</v>
      </c>
      <c r="AV53" s="490">
        <v>2.247949679</v>
      </c>
      <c r="AW53" s="490">
        <v>1.985618034</v>
      </c>
      <c r="AX53" s="490">
        <v>2.822533</v>
      </c>
      <c r="AY53" s="940">
        <v>3.1666729999999998</v>
      </c>
      <c r="AZ53" s="478">
        <v>2.6269480000000001</v>
      </c>
      <c r="BA53" s="478">
        <v>2.7678889999999998</v>
      </c>
      <c r="BB53" s="478">
        <v>2.3236439999999998</v>
      </c>
      <c r="BC53" s="478">
        <v>2.353119</v>
      </c>
      <c r="BD53" s="478">
        <v>2.269768</v>
      </c>
      <c r="BE53" s="478">
        <v>2.3149920000000002</v>
      </c>
      <c r="BF53" s="478">
        <v>2.324846</v>
      </c>
      <c r="BG53" s="478">
        <v>2.03091</v>
      </c>
      <c r="BH53" s="478">
        <v>2.0901649999999998</v>
      </c>
      <c r="BI53" s="478">
        <v>2.3364129999999999</v>
      </c>
      <c r="BJ53" s="478">
        <v>2.9397340000000001</v>
      </c>
      <c r="BK53" s="478">
        <v>3.5553300000000001</v>
      </c>
      <c r="BL53" s="478">
        <v>3.1372200000000001</v>
      </c>
      <c r="BM53" s="478">
        <v>3.1816170000000001</v>
      </c>
      <c r="BN53" s="478">
        <v>2.6152829999999998</v>
      </c>
      <c r="BO53" s="478">
        <v>2.5801769999999999</v>
      </c>
      <c r="BP53" s="478">
        <v>2.4394809999999998</v>
      </c>
      <c r="BQ53" s="478">
        <v>2.4534289999999999</v>
      </c>
      <c r="BR53" s="478">
        <v>2.4380060000000001</v>
      </c>
      <c r="BS53" s="478">
        <v>2.118503</v>
      </c>
      <c r="BT53" s="478">
        <v>2.167859</v>
      </c>
      <c r="BU53" s="478">
        <v>2.4101680000000001</v>
      </c>
      <c r="BV53" s="478">
        <v>3.0216940000000001</v>
      </c>
    </row>
    <row r="54" spans="1:74" ht="11.05" customHeight="1" x14ac:dyDescent="0.2">
      <c r="A54" s="240" t="s">
        <v>685</v>
      </c>
      <c r="B54" s="468" t="s">
        <v>1049</v>
      </c>
      <c r="C54" s="490">
        <v>1.1281112289999999</v>
      </c>
      <c r="D54" s="490">
        <v>1.0848107300000001</v>
      </c>
      <c r="E54" s="490">
        <v>1.548462727</v>
      </c>
      <c r="F54" s="490">
        <v>1.8401607170000001</v>
      </c>
      <c r="G54" s="490">
        <v>2.032109916</v>
      </c>
      <c r="H54" s="490">
        <v>1.7822305519999999</v>
      </c>
      <c r="I54" s="490">
        <v>1.8473448880000001</v>
      </c>
      <c r="J54" s="490">
        <v>1.7438726920000001</v>
      </c>
      <c r="K54" s="490">
        <v>1.7319626939999999</v>
      </c>
      <c r="L54" s="490">
        <v>1.509651385</v>
      </c>
      <c r="M54" s="490">
        <v>1.437971434</v>
      </c>
      <c r="N54" s="490">
        <v>1.1779830259999999</v>
      </c>
      <c r="O54" s="490">
        <v>1.4087334199999999</v>
      </c>
      <c r="P54" s="490">
        <v>1.5412167889999999</v>
      </c>
      <c r="Q54" s="490">
        <v>1.923119939</v>
      </c>
      <c r="R54" s="490">
        <v>2.2385891990000002</v>
      </c>
      <c r="S54" s="490">
        <v>2.3246139270000001</v>
      </c>
      <c r="T54" s="490">
        <v>2.4542820129999998</v>
      </c>
      <c r="U54" s="490">
        <v>2.2419145060000001</v>
      </c>
      <c r="V54" s="490">
        <v>2.0436492319999999</v>
      </c>
      <c r="W54" s="490">
        <v>2.040896273</v>
      </c>
      <c r="X54" s="490">
        <v>1.9073862399999999</v>
      </c>
      <c r="Y54" s="490">
        <v>1.4072022239999999</v>
      </c>
      <c r="Z54" s="490">
        <v>1.236951395</v>
      </c>
      <c r="AA54" s="490">
        <v>1.4188643910000001</v>
      </c>
      <c r="AB54" s="490">
        <v>1.5015675239999999</v>
      </c>
      <c r="AC54" s="490">
        <v>2.099008489</v>
      </c>
      <c r="AD54" s="490">
        <v>2.2173776159999998</v>
      </c>
      <c r="AE54" s="490">
        <v>2.3902818859999999</v>
      </c>
      <c r="AF54" s="490">
        <v>2.405700789</v>
      </c>
      <c r="AG54" s="490">
        <v>2.4777733340000001</v>
      </c>
      <c r="AH54" s="490">
        <v>2.498637601</v>
      </c>
      <c r="AI54" s="490">
        <v>2.1680119809999998</v>
      </c>
      <c r="AJ54" s="490">
        <v>2.0093794639999998</v>
      </c>
      <c r="AK54" s="490">
        <v>1.6108720999999999</v>
      </c>
      <c r="AL54" s="490">
        <v>1.448695922</v>
      </c>
      <c r="AM54" s="490">
        <v>1.526379698</v>
      </c>
      <c r="AN54" s="490">
        <v>1.742752189</v>
      </c>
      <c r="AO54" s="490">
        <v>2.1136110750000001</v>
      </c>
      <c r="AP54" s="490">
        <v>2.4441835410000001</v>
      </c>
      <c r="AQ54" s="490">
        <v>2.7006127179999999</v>
      </c>
      <c r="AR54" s="490">
        <v>2.9021134819999999</v>
      </c>
      <c r="AS54" s="490">
        <v>2.6674138740000002</v>
      </c>
      <c r="AT54" s="490">
        <v>2.7731819510000002</v>
      </c>
      <c r="AU54" s="490">
        <v>2.0957177869999999</v>
      </c>
      <c r="AV54" s="490">
        <v>2.3187637639999998</v>
      </c>
      <c r="AW54" s="490">
        <v>1.6245010010000001</v>
      </c>
      <c r="AX54" s="490">
        <v>1.6399349999999999</v>
      </c>
      <c r="AY54" s="940">
        <v>1.670855</v>
      </c>
      <c r="AZ54" s="478">
        <v>2.1177030000000001</v>
      </c>
      <c r="BA54" s="478">
        <v>2.536346</v>
      </c>
      <c r="BB54" s="478">
        <v>3.0496780000000001</v>
      </c>
      <c r="BC54" s="478">
        <v>3.3196880000000002</v>
      </c>
      <c r="BD54" s="478">
        <v>3.4798279999999999</v>
      </c>
      <c r="BE54" s="478">
        <v>3.2324630000000001</v>
      </c>
      <c r="BF54" s="478">
        <v>3.3341349999999998</v>
      </c>
      <c r="BG54" s="478">
        <v>2.4312399999999998</v>
      </c>
      <c r="BH54" s="478">
        <v>2.67984</v>
      </c>
      <c r="BI54" s="478">
        <v>1.7086479999999999</v>
      </c>
      <c r="BJ54" s="478">
        <v>1.806136</v>
      </c>
      <c r="BK54" s="478">
        <v>1.831534</v>
      </c>
      <c r="BL54" s="478">
        <v>2.1566610000000002</v>
      </c>
      <c r="BM54" s="478">
        <v>2.7674759999999998</v>
      </c>
      <c r="BN54" s="478">
        <v>3.3597030000000001</v>
      </c>
      <c r="BO54" s="478">
        <v>3.6674039999999999</v>
      </c>
      <c r="BP54" s="478">
        <v>4.1199820000000003</v>
      </c>
      <c r="BQ54" s="478">
        <v>3.8086549999999999</v>
      </c>
      <c r="BR54" s="478">
        <v>3.8095850000000002</v>
      </c>
      <c r="BS54" s="478">
        <v>2.9307910000000001</v>
      </c>
      <c r="BT54" s="478">
        <v>3.1102630000000002</v>
      </c>
      <c r="BU54" s="478">
        <v>2.1026500000000001</v>
      </c>
      <c r="BV54" s="478">
        <v>2.1611850000000001</v>
      </c>
    </row>
    <row r="55" spans="1:74" ht="11.05" customHeight="1" x14ac:dyDescent="0.2">
      <c r="A55" s="240" t="s">
        <v>686</v>
      </c>
      <c r="B55" s="500" t="s">
        <v>1050</v>
      </c>
      <c r="C55" s="490">
        <v>-5.9719838999999997E-2</v>
      </c>
      <c r="D55" s="490">
        <v>1.3065817E-2</v>
      </c>
      <c r="E55" s="490">
        <v>-4.4982470000000004E-3</v>
      </c>
      <c r="F55" s="490">
        <v>-1.1416585E-2</v>
      </c>
      <c r="G55" s="490">
        <v>-0.11708078800000001</v>
      </c>
      <c r="H55" s="490">
        <v>-0.110797618</v>
      </c>
      <c r="I55" s="490">
        <v>-0.202909702</v>
      </c>
      <c r="J55" s="490">
        <v>-0.15625293100000001</v>
      </c>
      <c r="K55" s="490">
        <v>-0.119968982</v>
      </c>
      <c r="L55" s="490">
        <v>-2.0808690000000001E-2</v>
      </c>
      <c r="M55" s="490">
        <v>-8.8614139999999994E-2</v>
      </c>
      <c r="N55" s="490">
        <v>-0.13398594899999999</v>
      </c>
      <c r="O55" s="490">
        <v>-9.3054498999999999E-2</v>
      </c>
      <c r="P55" s="490">
        <v>-0.10999671699999999</v>
      </c>
      <c r="Q55" s="490">
        <v>-1.9370627000000001E-2</v>
      </c>
      <c r="R55" s="490">
        <v>-2.5614940999999999E-2</v>
      </c>
      <c r="S55" s="490">
        <v>-0.120300912</v>
      </c>
      <c r="T55" s="490">
        <v>-0.131407781</v>
      </c>
      <c r="U55" s="490">
        <v>-0.263326899</v>
      </c>
      <c r="V55" s="490">
        <v>-0.19093133800000001</v>
      </c>
      <c r="W55" s="490">
        <v>-0.170301226</v>
      </c>
      <c r="X55" s="490">
        <v>-0.140956259</v>
      </c>
      <c r="Y55" s="490">
        <v>-0.158002484</v>
      </c>
      <c r="Z55" s="490">
        <v>0.23928750300000001</v>
      </c>
      <c r="AA55" s="490">
        <v>-0.103299951</v>
      </c>
      <c r="AB55" s="490">
        <v>-9.9806272000000001E-2</v>
      </c>
      <c r="AC55" s="490">
        <v>-6.3122993000000002E-2</v>
      </c>
      <c r="AD55" s="490">
        <v>-5.2465642999999999E-2</v>
      </c>
      <c r="AE55" s="490">
        <v>-6.4196832999999995E-2</v>
      </c>
      <c r="AF55" s="490">
        <v>-0.120310972</v>
      </c>
      <c r="AG55" s="490">
        <v>-0.15133738199999999</v>
      </c>
      <c r="AH55" s="490">
        <v>-0.156580421</v>
      </c>
      <c r="AI55" s="490">
        <v>-0.17428237299999999</v>
      </c>
      <c r="AJ55" s="490">
        <v>-0.13435291199999999</v>
      </c>
      <c r="AK55" s="490">
        <v>-8.7685422999999998E-2</v>
      </c>
      <c r="AL55" s="490">
        <v>-0.15022276000000001</v>
      </c>
      <c r="AM55" s="490">
        <v>-2.8717249999999999E-3</v>
      </c>
      <c r="AN55" s="490">
        <v>-3.2059101E-2</v>
      </c>
      <c r="AO55" s="490">
        <v>-1.555615E-3</v>
      </c>
      <c r="AP55" s="490">
        <v>-2.2514322999999999E-2</v>
      </c>
      <c r="AQ55" s="490">
        <v>-9.2967524999999995E-2</v>
      </c>
      <c r="AR55" s="490">
        <v>-0.187882302</v>
      </c>
      <c r="AS55" s="490">
        <v>-0.15504291100000001</v>
      </c>
      <c r="AT55" s="490">
        <v>-0.20868546800000001</v>
      </c>
      <c r="AU55" s="490">
        <v>-0.17903324700000001</v>
      </c>
      <c r="AV55" s="490">
        <v>-0.106687963</v>
      </c>
      <c r="AW55" s="490">
        <v>-0.109944846</v>
      </c>
      <c r="AX55" s="490">
        <v>-0.1248935</v>
      </c>
      <c r="AY55" s="940">
        <v>3.1490299999999999E-2</v>
      </c>
      <c r="AZ55" s="478">
        <v>5.6889200000000001E-3</v>
      </c>
      <c r="BA55" s="478">
        <v>-7.1763599999999997E-2</v>
      </c>
      <c r="BB55" s="478">
        <v>-0.2726151</v>
      </c>
      <c r="BC55" s="478">
        <v>-0.46558060000000001</v>
      </c>
      <c r="BD55" s="478">
        <v>-0.42212460000000002</v>
      </c>
      <c r="BE55" s="478">
        <v>-0.46329870000000001</v>
      </c>
      <c r="BF55" s="478">
        <v>-0.41445409999999999</v>
      </c>
      <c r="BG55" s="478">
        <v>-0.31135089999999999</v>
      </c>
      <c r="BH55" s="478">
        <v>-0.18727959999999999</v>
      </c>
      <c r="BI55" s="478">
        <v>-0.15884980000000001</v>
      </c>
      <c r="BJ55" s="478">
        <v>-0.12569279999999999</v>
      </c>
      <c r="BK55" s="478">
        <v>-4.7618199999999999E-2</v>
      </c>
      <c r="BL55" s="478">
        <v>3.6404800000000001E-2</v>
      </c>
      <c r="BM55" s="478">
        <v>1.94212E-2</v>
      </c>
      <c r="BN55" s="478">
        <v>-0.25774049999999998</v>
      </c>
      <c r="BO55" s="478">
        <v>-0.45420060000000001</v>
      </c>
      <c r="BP55" s="478">
        <v>-0.39717219999999998</v>
      </c>
      <c r="BQ55" s="478">
        <v>-0.50710880000000003</v>
      </c>
      <c r="BR55" s="478">
        <v>-0.48383399999999999</v>
      </c>
      <c r="BS55" s="478">
        <v>-0.36983369999999999</v>
      </c>
      <c r="BT55" s="478">
        <v>-0.19223090000000001</v>
      </c>
      <c r="BU55" s="478">
        <v>-0.1582558</v>
      </c>
      <c r="BV55" s="478">
        <v>-0.16479440000000001</v>
      </c>
    </row>
    <row r="56" spans="1:74" ht="11.05" customHeight="1" x14ac:dyDescent="0.2">
      <c r="A56" s="240" t="s">
        <v>688</v>
      </c>
      <c r="B56" s="498" t="s">
        <v>1051</v>
      </c>
      <c r="C56" s="490">
        <v>49.136179970000001</v>
      </c>
      <c r="D56" s="490">
        <v>45.295877519999998</v>
      </c>
      <c r="E56" s="490">
        <v>41.21622842</v>
      </c>
      <c r="F56" s="490">
        <v>38.756629359999998</v>
      </c>
      <c r="G56" s="490">
        <v>42.608260309999999</v>
      </c>
      <c r="H56" s="490">
        <v>48.905639979999997</v>
      </c>
      <c r="I56" s="490">
        <v>53.71861921</v>
      </c>
      <c r="J56" s="490">
        <v>54.871588699999997</v>
      </c>
      <c r="K56" s="490">
        <v>46.14680997</v>
      </c>
      <c r="L56" s="490">
        <v>42.770725550000002</v>
      </c>
      <c r="M56" s="490">
        <v>43.590408959999998</v>
      </c>
      <c r="N56" s="490">
        <v>44.150365129999997</v>
      </c>
      <c r="O56" s="490">
        <v>54.238134000000002</v>
      </c>
      <c r="P56" s="490">
        <v>43.821441</v>
      </c>
      <c r="Q56" s="490">
        <v>42.645471000000001</v>
      </c>
      <c r="R56" s="490">
        <v>39.956921000000001</v>
      </c>
      <c r="S56" s="490">
        <v>47.148995999999997</v>
      </c>
      <c r="T56" s="490">
        <v>53.780078000000003</v>
      </c>
      <c r="U56" s="490">
        <v>58.364086</v>
      </c>
      <c r="V56" s="490">
        <v>55.275342000000002</v>
      </c>
      <c r="W56" s="490">
        <v>46.708244000000001</v>
      </c>
      <c r="X56" s="490">
        <v>40.765850999999998</v>
      </c>
      <c r="Y56" s="490">
        <v>42.651777000000003</v>
      </c>
      <c r="Z56" s="490">
        <v>50.637934000000001</v>
      </c>
      <c r="AA56" s="490">
        <v>47.253872174000001</v>
      </c>
      <c r="AB56" s="490">
        <v>40.785724358000003</v>
      </c>
      <c r="AC56" s="490">
        <v>43.345369224000002</v>
      </c>
      <c r="AD56" s="490">
        <v>39.686326113</v>
      </c>
      <c r="AE56" s="490">
        <v>43.789206653000001</v>
      </c>
      <c r="AF56" s="490">
        <v>48.422575342999998</v>
      </c>
      <c r="AG56" s="490">
        <v>57.157902995999997</v>
      </c>
      <c r="AH56" s="490">
        <v>57.465647394000001</v>
      </c>
      <c r="AI56" s="490">
        <v>47.416201846</v>
      </c>
      <c r="AJ56" s="490">
        <v>41.604771481999997</v>
      </c>
      <c r="AK56" s="490">
        <v>42.600940710000003</v>
      </c>
      <c r="AL56" s="490">
        <v>47.918832446000003</v>
      </c>
      <c r="AM56" s="490">
        <v>54.499101781999997</v>
      </c>
      <c r="AN56" s="490">
        <v>43.955984862000001</v>
      </c>
      <c r="AO56" s="490">
        <v>41.882079511999997</v>
      </c>
      <c r="AP56" s="490">
        <v>40.888522647000002</v>
      </c>
      <c r="AQ56" s="490">
        <v>47.478477779999999</v>
      </c>
      <c r="AR56" s="490">
        <v>54.251440428000002</v>
      </c>
      <c r="AS56" s="490">
        <v>58.115686265000001</v>
      </c>
      <c r="AT56" s="490">
        <v>57.145959568999999</v>
      </c>
      <c r="AU56" s="490">
        <v>46.891638372999999</v>
      </c>
      <c r="AV56" s="490">
        <v>43.025390104000003</v>
      </c>
      <c r="AW56" s="490">
        <v>42.044791902999997</v>
      </c>
      <c r="AX56" s="490">
        <v>50.052595844000003</v>
      </c>
      <c r="AY56" s="940">
        <v>58.836559999999999</v>
      </c>
      <c r="AZ56" s="478">
        <v>42.607770000000002</v>
      </c>
      <c r="BA56" s="478">
        <v>42.844230000000003</v>
      </c>
      <c r="BB56" s="478">
        <v>40.902850000000001</v>
      </c>
      <c r="BC56" s="478">
        <v>46.15043</v>
      </c>
      <c r="BD56" s="478">
        <v>52.626449999999998</v>
      </c>
      <c r="BE56" s="478">
        <v>58.33466</v>
      </c>
      <c r="BF56" s="478">
        <v>58.442790000000002</v>
      </c>
      <c r="BG56" s="478">
        <v>48.093249999999998</v>
      </c>
      <c r="BH56" s="478">
        <v>43.629460000000002</v>
      </c>
      <c r="BI56" s="478">
        <v>43.063740000000003</v>
      </c>
      <c r="BJ56" s="478">
        <v>48.74635</v>
      </c>
      <c r="BK56" s="478">
        <v>52.856650000000002</v>
      </c>
      <c r="BL56" s="478">
        <v>41.868760000000002</v>
      </c>
      <c r="BM56" s="478">
        <v>42.929850000000002</v>
      </c>
      <c r="BN56" s="478">
        <v>41.247129999999999</v>
      </c>
      <c r="BO56" s="478">
        <v>46.695740000000001</v>
      </c>
      <c r="BP56" s="478">
        <v>53.290509999999998</v>
      </c>
      <c r="BQ56" s="478">
        <v>59.086509999999997</v>
      </c>
      <c r="BR56" s="478">
        <v>59.284640000000003</v>
      </c>
      <c r="BS56" s="478">
        <v>48.857640000000004</v>
      </c>
      <c r="BT56" s="478">
        <v>44.329770000000003</v>
      </c>
      <c r="BU56" s="478">
        <v>43.50403</v>
      </c>
      <c r="BV56" s="478">
        <v>49.181550000000001</v>
      </c>
    </row>
    <row r="57" spans="1:74" ht="11.05" customHeight="1" x14ac:dyDescent="0.2">
      <c r="A57" s="235"/>
      <c r="B57" s="68" t="s">
        <v>689</v>
      </c>
      <c r="C57" s="491"/>
      <c r="D57" s="491"/>
      <c r="E57" s="491"/>
      <c r="F57" s="491"/>
      <c r="G57" s="491"/>
      <c r="H57" s="491"/>
      <c r="I57" s="491"/>
      <c r="J57" s="491"/>
      <c r="K57" s="491"/>
      <c r="L57" s="491"/>
      <c r="M57" s="491"/>
      <c r="N57" s="491"/>
      <c r="O57" s="491"/>
      <c r="P57" s="491"/>
      <c r="Q57" s="491"/>
      <c r="R57" s="491"/>
      <c r="S57" s="491"/>
      <c r="T57" s="491"/>
      <c r="U57" s="491"/>
      <c r="V57" s="491"/>
      <c r="W57" s="491"/>
      <c r="X57" s="491"/>
      <c r="Y57" s="491"/>
      <c r="Z57" s="491"/>
      <c r="AA57" s="491"/>
      <c r="AB57" s="491"/>
      <c r="AC57" s="491"/>
      <c r="AD57" s="491"/>
      <c r="AE57" s="491"/>
      <c r="AF57" s="491"/>
      <c r="AG57" s="491"/>
      <c r="AH57" s="491"/>
      <c r="AI57" s="491"/>
      <c r="AJ57" s="491"/>
      <c r="AK57" s="491"/>
      <c r="AL57" s="491"/>
      <c r="AM57" s="491"/>
      <c r="AN57" s="491"/>
      <c r="AO57" s="491"/>
      <c r="AP57" s="491"/>
      <c r="AQ57" s="491"/>
      <c r="AR57" s="491"/>
      <c r="AS57" s="491"/>
      <c r="AT57" s="491"/>
      <c r="AU57" s="491"/>
      <c r="AV57" s="491"/>
      <c r="AW57" s="491"/>
      <c r="AX57" s="491"/>
      <c r="AY57" s="972"/>
      <c r="AZ57" s="496"/>
      <c r="BA57" s="496"/>
      <c r="BB57" s="496"/>
      <c r="BC57" s="496"/>
      <c r="BD57" s="496"/>
      <c r="BE57" s="496"/>
      <c r="BF57" s="496"/>
      <c r="BG57" s="496"/>
      <c r="BH57" s="496"/>
      <c r="BI57" s="496"/>
      <c r="BJ57" s="496"/>
      <c r="BK57" s="496"/>
      <c r="BL57" s="496"/>
      <c r="BM57" s="496"/>
      <c r="BN57" s="496"/>
      <c r="BO57" s="496"/>
      <c r="BP57" s="496"/>
      <c r="BQ57" s="496"/>
      <c r="BR57" s="496"/>
      <c r="BS57" s="496"/>
      <c r="BT57" s="496"/>
      <c r="BU57" s="496"/>
      <c r="BV57" s="496"/>
    </row>
    <row r="58" spans="1:74" s="303" customFormat="1" ht="11.05" customHeight="1" x14ac:dyDescent="0.2">
      <c r="A58" s="497" t="s">
        <v>696</v>
      </c>
      <c r="B58" s="471" t="s">
        <v>1048</v>
      </c>
      <c r="C58" s="322">
        <v>17.569866166000001</v>
      </c>
      <c r="D58" s="322">
        <v>16.739804878000001</v>
      </c>
      <c r="E58" s="322">
        <v>18.233188176999999</v>
      </c>
      <c r="F58" s="322">
        <v>18.261443961000001</v>
      </c>
      <c r="G58" s="322">
        <v>21.52691063</v>
      </c>
      <c r="H58" s="322">
        <v>22.29853344</v>
      </c>
      <c r="I58" s="322">
        <v>24.082561527999999</v>
      </c>
      <c r="J58" s="322">
        <v>24.970032001</v>
      </c>
      <c r="K58" s="322">
        <v>22.208431872999999</v>
      </c>
      <c r="L58" s="322">
        <v>21.342384129999999</v>
      </c>
      <c r="M58" s="322">
        <v>16.676898168000001</v>
      </c>
      <c r="N58" s="322">
        <v>17.879966230000001</v>
      </c>
      <c r="O58" s="322">
        <v>19.029133219999999</v>
      </c>
      <c r="P58" s="322">
        <v>16.793584128999999</v>
      </c>
      <c r="Q58" s="322">
        <v>18.63116612</v>
      </c>
      <c r="R58" s="322">
        <v>19.120256306000002</v>
      </c>
      <c r="S58" s="322">
        <v>22.634811352</v>
      </c>
      <c r="T58" s="322">
        <v>24.158989440999999</v>
      </c>
      <c r="U58" s="322">
        <v>25.772093884</v>
      </c>
      <c r="V58" s="322">
        <v>25.819662170000001</v>
      </c>
      <c r="W58" s="322">
        <v>22.252932270999999</v>
      </c>
      <c r="X58" s="322">
        <v>19.885198321000001</v>
      </c>
      <c r="Y58" s="322">
        <v>18.833023833999999</v>
      </c>
      <c r="Z58" s="322">
        <v>19.172645229</v>
      </c>
      <c r="AA58" s="322">
        <v>18.406752268999998</v>
      </c>
      <c r="AB58" s="322">
        <v>16.391175601</v>
      </c>
      <c r="AC58" s="322">
        <v>19.077244803999999</v>
      </c>
      <c r="AD58" s="322">
        <v>19.853165467</v>
      </c>
      <c r="AE58" s="322">
        <v>22.189731070000001</v>
      </c>
      <c r="AF58" s="322">
        <v>23.491490545000001</v>
      </c>
      <c r="AG58" s="322">
        <v>26.316433012000001</v>
      </c>
      <c r="AH58" s="322">
        <v>27.212031719999999</v>
      </c>
      <c r="AI58" s="322">
        <v>23.666896066</v>
      </c>
      <c r="AJ58" s="322">
        <v>20.938688069000001</v>
      </c>
      <c r="AK58" s="322">
        <v>18.177020231</v>
      </c>
      <c r="AL58" s="322">
        <v>17.960400240999999</v>
      </c>
      <c r="AM58" s="322">
        <v>19.186523645000001</v>
      </c>
      <c r="AN58" s="322">
        <v>16.774153024</v>
      </c>
      <c r="AO58" s="322">
        <v>18.760225396999999</v>
      </c>
      <c r="AP58" s="322">
        <v>19.014072117000001</v>
      </c>
      <c r="AQ58" s="322">
        <v>24.570555528</v>
      </c>
      <c r="AR58" s="322">
        <v>24.781501863999999</v>
      </c>
      <c r="AS58" s="322">
        <v>27.237815463</v>
      </c>
      <c r="AT58" s="322">
        <v>26.908712208000001</v>
      </c>
      <c r="AU58" s="322">
        <v>24.81562641</v>
      </c>
      <c r="AV58" s="322">
        <v>21.074127056999998</v>
      </c>
      <c r="AW58" s="322">
        <v>19.326590594999999</v>
      </c>
      <c r="AX58" s="322">
        <v>17.925529999999998</v>
      </c>
      <c r="AY58" s="965">
        <v>20.462240000000001</v>
      </c>
      <c r="AZ58" s="484">
        <v>16.928280000000001</v>
      </c>
      <c r="BA58" s="484">
        <v>18.624030000000001</v>
      </c>
      <c r="BB58" s="484">
        <v>19.604310000000002</v>
      </c>
      <c r="BC58" s="484">
        <v>22.390599999999999</v>
      </c>
      <c r="BD58" s="484">
        <v>24.361650000000001</v>
      </c>
      <c r="BE58" s="484">
        <v>26.273340000000001</v>
      </c>
      <c r="BF58" s="484">
        <v>26.93066</v>
      </c>
      <c r="BG58" s="484">
        <v>23.675229999999999</v>
      </c>
      <c r="BH58" s="484">
        <v>22.048590000000001</v>
      </c>
      <c r="BI58" s="484">
        <v>18.795439999999999</v>
      </c>
      <c r="BJ58" s="484">
        <v>19.31194</v>
      </c>
      <c r="BK58" s="484">
        <v>19.952780000000001</v>
      </c>
      <c r="BL58" s="484">
        <v>16.92426</v>
      </c>
      <c r="BM58" s="484">
        <v>18.78669</v>
      </c>
      <c r="BN58" s="484">
        <v>19.88053</v>
      </c>
      <c r="BO58" s="484">
        <v>22.655059999999999</v>
      </c>
      <c r="BP58" s="484">
        <v>24.670970000000001</v>
      </c>
      <c r="BQ58" s="484">
        <v>26.606000000000002</v>
      </c>
      <c r="BR58" s="484">
        <v>27.304939999999998</v>
      </c>
      <c r="BS58" s="484">
        <v>24.09459</v>
      </c>
      <c r="BT58" s="484">
        <v>22.33924</v>
      </c>
      <c r="BU58" s="484">
        <v>18.977150000000002</v>
      </c>
      <c r="BV58" s="484">
        <v>19.48658</v>
      </c>
    </row>
    <row r="59" spans="1:74" ht="11.05" customHeight="1" x14ac:dyDescent="0.2">
      <c r="A59" s="240" t="s">
        <v>690</v>
      </c>
      <c r="B59" s="500" t="s">
        <v>1042</v>
      </c>
      <c r="C59" s="490">
        <v>12.306146757</v>
      </c>
      <c r="D59" s="490">
        <v>11.637534905000001</v>
      </c>
      <c r="E59" s="490">
        <v>12.881837526</v>
      </c>
      <c r="F59" s="490">
        <v>13.301580146999999</v>
      </c>
      <c r="G59" s="490">
        <v>15.90312537</v>
      </c>
      <c r="H59" s="490">
        <v>16.511707943000001</v>
      </c>
      <c r="I59" s="490">
        <v>18.351456655</v>
      </c>
      <c r="J59" s="490">
        <v>19.101052514999999</v>
      </c>
      <c r="K59" s="490">
        <v>17.45222176</v>
      </c>
      <c r="L59" s="490">
        <v>16.510973026999999</v>
      </c>
      <c r="M59" s="490">
        <v>12.683659763</v>
      </c>
      <c r="N59" s="490">
        <v>13.450112555</v>
      </c>
      <c r="O59" s="490">
        <v>14.386721608</v>
      </c>
      <c r="P59" s="490">
        <v>11.815712239</v>
      </c>
      <c r="Q59" s="490">
        <v>13.796652039</v>
      </c>
      <c r="R59" s="490">
        <v>13.810178529</v>
      </c>
      <c r="S59" s="490">
        <v>16.927745856000001</v>
      </c>
      <c r="T59" s="490">
        <v>18.700214591999998</v>
      </c>
      <c r="U59" s="490">
        <v>20.242656568000001</v>
      </c>
      <c r="V59" s="490">
        <v>20.36365837</v>
      </c>
      <c r="W59" s="490">
        <v>17.893814402</v>
      </c>
      <c r="X59" s="490">
        <v>14.934118461000001</v>
      </c>
      <c r="Y59" s="490">
        <v>13.786161726</v>
      </c>
      <c r="Z59" s="490">
        <v>13.718746177</v>
      </c>
      <c r="AA59" s="490">
        <v>13.486031970999999</v>
      </c>
      <c r="AB59" s="490">
        <v>12.075094511</v>
      </c>
      <c r="AC59" s="490">
        <v>14.035659939</v>
      </c>
      <c r="AD59" s="490">
        <v>15.193486001</v>
      </c>
      <c r="AE59" s="490">
        <v>17.167427456999999</v>
      </c>
      <c r="AF59" s="490">
        <v>18.199124393999998</v>
      </c>
      <c r="AG59" s="490">
        <v>20.510362490999999</v>
      </c>
      <c r="AH59" s="490">
        <v>21.463623236</v>
      </c>
      <c r="AI59" s="490">
        <v>18.426617222000001</v>
      </c>
      <c r="AJ59" s="490">
        <v>16.749995322</v>
      </c>
      <c r="AK59" s="490">
        <v>13.626549787</v>
      </c>
      <c r="AL59" s="490">
        <v>13.612813860999999</v>
      </c>
      <c r="AM59" s="490">
        <v>14.619601288</v>
      </c>
      <c r="AN59" s="490">
        <v>12.303539929999999</v>
      </c>
      <c r="AO59" s="490">
        <v>14.558585581999999</v>
      </c>
      <c r="AP59" s="490">
        <v>13.941022800000001</v>
      </c>
      <c r="AQ59" s="490">
        <v>18.835595089000002</v>
      </c>
      <c r="AR59" s="490">
        <v>19.112133999000001</v>
      </c>
      <c r="AS59" s="490">
        <v>21.341070529</v>
      </c>
      <c r="AT59" s="490">
        <v>21.177672803</v>
      </c>
      <c r="AU59" s="490">
        <v>20.361652175</v>
      </c>
      <c r="AV59" s="490">
        <v>17.450416457999999</v>
      </c>
      <c r="AW59" s="490">
        <v>15.183813934</v>
      </c>
      <c r="AX59" s="490">
        <v>13.188409999999999</v>
      </c>
      <c r="AY59" s="940">
        <v>15.11486</v>
      </c>
      <c r="AZ59" s="478">
        <v>12.264200000000001</v>
      </c>
      <c r="BA59" s="478">
        <v>13.30259</v>
      </c>
      <c r="BB59" s="478">
        <v>14.41114</v>
      </c>
      <c r="BC59" s="478">
        <v>16.377330000000001</v>
      </c>
      <c r="BD59" s="478">
        <v>18.49258</v>
      </c>
      <c r="BE59" s="478">
        <v>19.842189999999999</v>
      </c>
      <c r="BF59" s="478">
        <v>20.555510000000002</v>
      </c>
      <c r="BG59" s="478">
        <v>18.60155</v>
      </c>
      <c r="BH59" s="478">
        <v>17.47681</v>
      </c>
      <c r="BI59" s="478">
        <v>14.051539999999999</v>
      </c>
      <c r="BJ59" s="478">
        <v>14.3841</v>
      </c>
      <c r="BK59" s="478">
        <v>14.68032</v>
      </c>
      <c r="BL59" s="478">
        <v>12.3454</v>
      </c>
      <c r="BM59" s="478">
        <v>14.24821</v>
      </c>
      <c r="BN59" s="478">
        <v>14.816470000000001</v>
      </c>
      <c r="BO59" s="478">
        <v>16.8233</v>
      </c>
      <c r="BP59" s="478">
        <v>18.764779999999998</v>
      </c>
      <c r="BQ59" s="478">
        <v>20.00215</v>
      </c>
      <c r="BR59" s="478">
        <v>20.92925</v>
      </c>
      <c r="BS59" s="478">
        <v>18.523440000000001</v>
      </c>
      <c r="BT59" s="478">
        <v>18.046749999999999</v>
      </c>
      <c r="BU59" s="478">
        <v>14.30664</v>
      </c>
      <c r="BV59" s="478">
        <v>14.595510000000001</v>
      </c>
    </row>
    <row r="60" spans="1:74" ht="11.05" customHeight="1" x14ac:dyDescent="0.2">
      <c r="A60" s="240" t="s">
        <v>691</v>
      </c>
      <c r="B60" s="468" t="s">
        <v>474</v>
      </c>
      <c r="C60" s="490">
        <v>1.5886616339999999</v>
      </c>
      <c r="D60" s="490">
        <v>1.585293716</v>
      </c>
      <c r="E60" s="490">
        <v>1.509506974</v>
      </c>
      <c r="F60" s="490">
        <v>1.497808356</v>
      </c>
      <c r="G60" s="490">
        <v>1.8647080330000001</v>
      </c>
      <c r="H60" s="490">
        <v>1.91030813</v>
      </c>
      <c r="I60" s="490">
        <v>1.7638038659999999</v>
      </c>
      <c r="J60" s="490">
        <v>2.1572938760000002</v>
      </c>
      <c r="K60" s="490">
        <v>1.6475769280000001</v>
      </c>
      <c r="L60" s="490">
        <v>1.4357871760000001</v>
      </c>
      <c r="M60" s="490">
        <v>0.75907996099999997</v>
      </c>
      <c r="N60" s="490">
        <v>0.61866789099999997</v>
      </c>
      <c r="O60" s="490">
        <v>1.132611942</v>
      </c>
      <c r="P60" s="490">
        <v>1.343687326</v>
      </c>
      <c r="Q60" s="490">
        <v>1.0345281040000001</v>
      </c>
      <c r="R60" s="490">
        <v>1.46633792</v>
      </c>
      <c r="S60" s="490">
        <v>1.421597008</v>
      </c>
      <c r="T60" s="490">
        <v>1.350020905</v>
      </c>
      <c r="U60" s="490">
        <v>1.2747241439999999</v>
      </c>
      <c r="V60" s="490">
        <v>1.2725035600000001</v>
      </c>
      <c r="W60" s="490">
        <v>1.1352486420000001</v>
      </c>
      <c r="X60" s="490">
        <v>1.07026602</v>
      </c>
      <c r="Y60" s="490">
        <v>1.465422204</v>
      </c>
      <c r="Z60" s="490">
        <v>1.5289142929999999</v>
      </c>
      <c r="AA60" s="490">
        <v>0.83111134600000003</v>
      </c>
      <c r="AB60" s="490">
        <v>0.67770308899999998</v>
      </c>
      <c r="AC60" s="490">
        <v>1.1560677960000001</v>
      </c>
      <c r="AD60" s="490">
        <v>0.97841784399999998</v>
      </c>
      <c r="AE60" s="490">
        <v>0.67632968000000004</v>
      </c>
      <c r="AF60" s="490">
        <v>0.97273686500000001</v>
      </c>
      <c r="AG60" s="490">
        <v>1.38984876</v>
      </c>
      <c r="AH60" s="490">
        <v>1.309891825</v>
      </c>
      <c r="AI60" s="490">
        <v>1.1835550020000001</v>
      </c>
      <c r="AJ60" s="490">
        <v>0.71410634100000003</v>
      </c>
      <c r="AK60" s="490">
        <v>1.02462634</v>
      </c>
      <c r="AL60" s="490">
        <v>0.750471946</v>
      </c>
      <c r="AM60" s="490">
        <v>0.82724105000000003</v>
      </c>
      <c r="AN60" s="490">
        <v>0.33290712500000003</v>
      </c>
      <c r="AO60" s="490">
        <v>0.25879712500000002</v>
      </c>
      <c r="AP60" s="490">
        <v>0.44374453600000002</v>
      </c>
      <c r="AQ60" s="490">
        <v>0.70400489899999996</v>
      </c>
      <c r="AR60" s="490">
        <v>1.139314121</v>
      </c>
      <c r="AS60" s="490">
        <v>1.118114601</v>
      </c>
      <c r="AT60" s="490">
        <v>1.017785004</v>
      </c>
      <c r="AU60" s="490">
        <v>0.90944617000000005</v>
      </c>
      <c r="AV60" s="490">
        <v>0.285249207</v>
      </c>
      <c r="AW60" s="490">
        <v>0.35753901700000001</v>
      </c>
      <c r="AX60" s="490">
        <v>0.60114219999999996</v>
      </c>
      <c r="AY60" s="940">
        <v>0.91557869999999997</v>
      </c>
      <c r="AZ60" s="478">
        <v>0.29770619999999998</v>
      </c>
      <c r="BA60" s="478">
        <v>0.3405244</v>
      </c>
      <c r="BB60" s="478">
        <v>0.4558912</v>
      </c>
      <c r="BC60" s="478">
        <v>0.62206379999999994</v>
      </c>
      <c r="BD60" s="478">
        <v>0.77598259999999997</v>
      </c>
      <c r="BE60" s="478">
        <v>1.3242799999999999</v>
      </c>
      <c r="BF60" s="478">
        <v>1.2311510000000001</v>
      </c>
      <c r="BG60" s="478">
        <v>1.0112890000000001</v>
      </c>
      <c r="BH60" s="478">
        <v>0.30758150000000001</v>
      </c>
      <c r="BI60" s="478">
        <v>0.44441540000000002</v>
      </c>
      <c r="BJ60" s="478">
        <v>0.64609170000000005</v>
      </c>
      <c r="BK60" s="478">
        <v>0.82875109999999996</v>
      </c>
      <c r="BL60" s="478">
        <v>0.21141760000000001</v>
      </c>
      <c r="BM60" s="478">
        <v>0.2280934</v>
      </c>
      <c r="BN60" s="478">
        <v>0.35116370000000002</v>
      </c>
      <c r="BO60" s="478">
        <v>0.51169710000000002</v>
      </c>
      <c r="BP60" s="478">
        <v>0.74005719999999997</v>
      </c>
      <c r="BQ60" s="478">
        <v>1.3476779999999999</v>
      </c>
      <c r="BR60" s="478">
        <v>1.0779780000000001</v>
      </c>
      <c r="BS60" s="478">
        <v>0.88985060000000005</v>
      </c>
      <c r="BT60" s="478">
        <v>0.14665320000000001</v>
      </c>
      <c r="BU60" s="478">
        <v>0.33794010000000002</v>
      </c>
      <c r="BV60" s="478">
        <v>0.52406889999999995</v>
      </c>
    </row>
    <row r="61" spans="1:74" ht="11.05" customHeight="1" x14ac:dyDescent="0.2">
      <c r="A61" s="240" t="s">
        <v>692</v>
      </c>
      <c r="B61" s="468" t="s">
        <v>1043</v>
      </c>
      <c r="C61" s="490">
        <v>2.6986210000000002</v>
      </c>
      <c r="D61" s="490">
        <v>2.4724119999999998</v>
      </c>
      <c r="E61" s="490">
        <v>2.6728779999999999</v>
      </c>
      <c r="F61" s="490">
        <v>2.1834370000000001</v>
      </c>
      <c r="G61" s="490">
        <v>2.344614</v>
      </c>
      <c r="H61" s="490">
        <v>2.67801</v>
      </c>
      <c r="I61" s="490">
        <v>2.751655</v>
      </c>
      <c r="J61" s="490">
        <v>2.5181870000000002</v>
      </c>
      <c r="K61" s="490">
        <v>1.938461</v>
      </c>
      <c r="L61" s="490">
        <v>2.252049</v>
      </c>
      <c r="M61" s="490">
        <v>2.2611759999999999</v>
      </c>
      <c r="N61" s="490">
        <v>2.7433939999999999</v>
      </c>
      <c r="O61" s="490">
        <v>2.4372379999999998</v>
      </c>
      <c r="P61" s="490">
        <v>2.5307080000000002</v>
      </c>
      <c r="Q61" s="490">
        <v>2.3515350000000002</v>
      </c>
      <c r="R61" s="490">
        <v>2.431254</v>
      </c>
      <c r="S61" s="490">
        <v>2.7800660000000001</v>
      </c>
      <c r="T61" s="490">
        <v>2.6534409999999999</v>
      </c>
      <c r="U61" s="490">
        <v>2.7564679999999999</v>
      </c>
      <c r="V61" s="490">
        <v>2.757641</v>
      </c>
      <c r="W61" s="490">
        <v>1.991187</v>
      </c>
      <c r="X61" s="490">
        <v>2.6713010000000001</v>
      </c>
      <c r="Y61" s="490">
        <v>2.6574469999999999</v>
      </c>
      <c r="Z61" s="490">
        <v>2.7500429999999998</v>
      </c>
      <c r="AA61" s="490">
        <v>2.793167</v>
      </c>
      <c r="AB61" s="490">
        <v>2.2603789999999999</v>
      </c>
      <c r="AC61" s="490">
        <v>2.3305739999999999</v>
      </c>
      <c r="AD61" s="490">
        <v>2.20363</v>
      </c>
      <c r="AE61" s="490">
        <v>2.5952959999999998</v>
      </c>
      <c r="AF61" s="490">
        <v>2.670417</v>
      </c>
      <c r="AG61" s="490">
        <v>2.7142680000000001</v>
      </c>
      <c r="AH61" s="490">
        <v>2.7156910000000001</v>
      </c>
      <c r="AI61" s="490">
        <v>2.588546</v>
      </c>
      <c r="AJ61" s="490">
        <v>2.096441</v>
      </c>
      <c r="AK61" s="490">
        <v>2.4226209999999999</v>
      </c>
      <c r="AL61" s="490">
        <v>2.5491640000000002</v>
      </c>
      <c r="AM61" s="490">
        <v>2.601842</v>
      </c>
      <c r="AN61" s="490">
        <v>2.63178</v>
      </c>
      <c r="AO61" s="490">
        <v>2.2294619999999998</v>
      </c>
      <c r="AP61" s="490">
        <v>2.36605</v>
      </c>
      <c r="AQ61" s="490">
        <v>2.7558039999999999</v>
      </c>
      <c r="AR61" s="490">
        <v>2.4136150000000001</v>
      </c>
      <c r="AS61" s="490">
        <v>2.6752820000000002</v>
      </c>
      <c r="AT61" s="490">
        <v>2.6336400000000002</v>
      </c>
      <c r="AU61" s="490">
        <v>1.949703</v>
      </c>
      <c r="AV61" s="490">
        <v>1.7789079999999999</v>
      </c>
      <c r="AW61" s="490">
        <v>2.2718660000000002</v>
      </c>
      <c r="AX61" s="490">
        <v>2.7312599999999998</v>
      </c>
      <c r="AY61" s="940">
        <v>2.7926500000000001</v>
      </c>
      <c r="AZ61" s="478">
        <v>2.4495200000000001</v>
      </c>
      <c r="BA61" s="478">
        <v>2.6571500000000001</v>
      </c>
      <c r="BB61" s="478">
        <v>2.03626</v>
      </c>
      <c r="BC61" s="478">
        <v>2.71197</v>
      </c>
      <c r="BD61" s="478">
        <v>2.6244900000000002</v>
      </c>
      <c r="BE61" s="478">
        <v>2.71197</v>
      </c>
      <c r="BF61" s="478">
        <v>2.71197</v>
      </c>
      <c r="BG61" s="478">
        <v>2.0956999999999999</v>
      </c>
      <c r="BH61" s="478">
        <v>2.3799600000000001</v>
      </c>
      <c r="BI61" s="478">
        <v>2.6244900000000002</v>
      </c>
      <c r="BJ61" s="478">
        <v>2.71197</v>
      </c>
      <c r="BK61" s="478">
        <v>2.71197</v>
      </c>
      <c r="BL61" s="478">
        <v>2.4495200000000001</v>
      </c>
      <c r="BM61" s="478">
        <v>1.97078</v>
      </c>
      <c r="BN61" s="478">
        <v>1.9204399999999999</v>
      </c>
      <c r="BO61" s="478">
        <v>2.40354</v>
      </c>
      <c r="BP61" s="478">
        <v>2.6244900000000002</v>
      </c>
      <c r="BQ61" s="478">
        <v>2.71197</v>
      </c>
      <c r="BR61" s="478">
        <v>2.71197</v>
      </c>
      <c r="BS61" s="478">
        <v>2.59707</v>
      </c>
      <c r="BT61" s="478">
        <v>2.1027399999999998</v>
      </c>
      <c r="BU61" s="478">
        <v>2.6244900000000002</v>
      </c>
      <c r="BV61" s="478">
        <v>2.71197</v>
      </c>
    </row>
    <row r="62" spans="1:74" ht="11.05" customHeight="1" x14ac:dyDescent="0.2">
      <c r="A62" s="240" t="s">
        <v>693</v>
      </c>
      <c r="B62" s="468" t="s">
        <v>1036</v>
      </c>
      <c r="C62" s="490">
        <v>2.2148322000000002E-2</v>
      </c>
      <c r="D62" s="490">
        <v>1.4831262E-2</v>
      </c>
      <c r="E62" s="490">
        <v>3.2427702000000003E-2</v>
      </c>
      <c r="F62" s="490">
        <v>2.3091074999999999E-2</v>
      </c>
      <c r="G62" s="490">
        <v>2.2572275999999999E-2</v>
      </c>
      <c r="H62" s="490">
        <v>1.4888857E-2</v>
      </c>
      <c r="I62" s="490">
        <v>2.0779704999999999E-2</v>
      </c>
      <c r="J62" s="490">
        <v>1.8390019000000001E-2</v>
      </c>
      <c r="K62" s="490">
        <v>2.2460509E-2</v>
      </c>
      <c r="L62" s="490">
        <v>2.1595123000000001E-2</v>
      </c>
      <c r="M62" s="490">
        <v>2.2828864000000001E-2</v>
      </c>
      <c r="N62" s="490">
        <v>1.5593286E-2</v>
      </c>
      <c r="O62" s="490">
        <v>2.0219339999999999E-2</v>
      </c>
      <c r="P62" s="490">
        <v>2.3819238999999999E-2</v>
      </c>
      <c r="Q62" s="490">
        <v>3.2837482000000001E-2</v>
      </c>
      <c r="R62" s="490">
        <v>2.8127883999999999E-2</v>
      </c>
      <c r="S62" s="490">
        <v>2.0731181000000001E-2</v>
      </c>
      <c r="T62" s="490">
        <v>1.4220379999999999E-2</v>
      </c>
      <c r="U62" s="490">
        <v>1.1705790000000001E-2</v>
      </c>
      <c r="V62" s="490">
        <v>1.3533389999999999E-2</v>
      </c>
      <c r="W62" s="490">
        <v>1.4629193E-2</v>
      </c>
      <c r="X62" s="490">
        <v>1.1241516999999999E-2</v>
      </c>
      <c r="Y62" s="490">
        <v>1.4390963999999999E-2</v>
      </c>
      <c r="Z62" s="490">
        <v>2.550564E-2</v>
      </c>
      <c r="AA62" s="490">
        <v>2.1721000000000001E-2</v>
      </c>
      <c r="AB62" s="490">
        <v>1.1936E-2</v>
      </c>
      <c r="AC62" s="490">
        <v>2.3944E-2</v>
      </c>
      <c r="AD62" s="490">
        <v>1.7781000000000002E-2</v>
      </c>
      <c r="AE62" s="490">
        <v>2.6775E-2</v>
      </c>
      <c r="AF62" s="490">
        <v>1.9408000000000002E-2</v>
      </c>
      <c r="AG62" s="490">
        <v>2.4937999999999998E-2</v>
      </c>
      <c r="AH62" s="490">
        <v>1.9061000000000002E-2</v>
      </c>
      <c r="AI62" s="490">
        <v>1.7382000000000002E-2</v>
      </c>
      <c r="AJ62" s="490">
        <v>1.2290000000000001E-2</v>
      </c>
      <c r="AK62" s="490">
        <v>1.2338E-2</v>
      </c>
      <c r="AL62" s="490">
        <v>1.6618000000000001E-2</v>
      </c>
      <c r="AM62" s="490">
        <v>2.2042616000000001E-2</v>
      </c>
      <c r="AN62" s="490">
        <v>2.0559007000000001E-2</v>
      </c>
      <c r="AO62" s="490">
        <v>2.2125596000000001E-2</v>
      </c>
      <c r="AP62" s="490">
        <v>1.857174E-2</v>
      </c>
      <c r="AQ62" s="490">
        <v>1.9754623999999998E-2</v>
      </c>
      <c r="AR62" s="490">
        <v>1.6938669999999999E-2</v>
      </c>
      <c r="AS62" s="490">
        <v>1.7271959999999999E-2</v>
      </c>
      <c r="AT62" s="490">
        <v>1.7883396999999999E-2</v>
      </c>
      <c r="AU62" s="490">
        <v>1.5851219E-2</v>
      </c>
      <c r="AV62" s="490">
        <v>1.6758252000000001E-2</v>
      </c>
      <c r="AW62" s="490">
        <v>1.6466923000000001E-2</v>
      </c>
      <c r="AX62" s="490">
        <v>1.8934800000000002E-2</v>
      </c>
      <c r="AY62" s="940">
        <v>2.1658299999999998E-2</v>
      </c>
      <c r="AZ62" s="478">
        <v>1.8161299999999998E-2</v>
      </c>
      <c r="BA62" s="478">
        <v>2.1322199999999999E-2</v>
      </c>
      <c r="BB62" s="478">
        <v>1.8996200000000001E-2</v>
      </c>
      <c r="BC62" s="478">
        <v>1.8253499999999999E-2</v>
      </c>
      <c r="BD62" s="478">
        <v>1.37968E-2</v>
      </c>
      <c r="BE62" s="478">
        <v>1.38672E-2</v>
      </c>
      <c r="BF62" s="478">
        <v>1.2646299999999999E-2</v>
      </c>
      <c r="BG62" s="478">
        <v>1.15239E-2</v>
      </c>
      <c r="BH62" s="478">
        <v>1.2044300000000001E-2</v>
      </c>
      <c r="BI62" s="478">
        <v>1.31781E-2</v>
      </c>
      <c r="BJ62" s="478">
        <v>1.65614E-2</v>
      </c>
      <c r="BK62" s="478">
        <v>2.0000799999999999E-2</v>
      </c>
      <c r="BL62" s="478">
        <v>1.7115700000000001E-2</v>
      </c>
      <c r="BM62" s="478">
        <v>2.0513699999999999E-2</v>
      </c>
      <c r="BN62" s="478">
        <v>1.8449799999999999E-2</v>
      </c>
      <c r="BO62" s="478">
        <v>1.7859099999999999E-2</v>
      </c>
      <c r="BP62" s="478">
        <v>1.35303E-2</v>
      </c>
      <c r="BQ62" s="478">
        <v>1.36749E-2</v>
      </c>
      <c r="BR62" s="478">
        <v>1.2512000000000001E-2</v>
      </c>
      <c r="BS62" s="478">
        <v>1.1433199999999999E-2</v>
      </c>
      <c r="BT62" s="478">
        <v>1.19788E-2</v>
      </c>
      <c r="BU62" s="478">
        <v>1.3133799999999999E-2</v>
      </c>
      <c r="BV62" s="478">
        <v>1.65294E-2</v>
      </c>
    </row>
    <row r="63" spans="1:74" ht="11.05" customHeight="1" x14ac:dyDescent="0.2">
      <c r="A63" s="240" t="s">
        <v>694</v>
      </c>
      <c r="B63" s="468" t="s">
        <v>1049</v>
      </c>
      <c r="C63" s="490">
        <v>0.72507513599999995</v>
      </c>
      <c r="D63" s="490">
        <v>0.73290719100000001</v>
      </c>
      <c r="E63" s="490">
        <v>0.92793725999999999</v>
      </c>
      <c r="F63" s="490">
        <v>1.0210779720000001</v>
      </c>
      <c r="G63" s="490">
        <v>1.1755984660000001</v>
      </c>
      <c r="H63" s="490">
        <v>0.94881080699999998</v>
      </c>
      <c r="I63" s="490">
        <v>0.98941011099999998</v>
      </c>
      <c r="J63" s="490">
        <v>0.96347186699999998</v>
      </c>
      <c r="K63" s="490">
        <v>0.94536263099999995</v>
      </c>
      <c r="L63" s="490">
        <v>0.94321884300000003</v>
      </c>
      <c r="M63" s="490">
        <v>0.78720717500000004</v>
      </c>
      <c r="N63" s="490">
        <v>0.85222146399999998</v>
      </c>
      <c r="O63" s="490">
        <v>0.84254662800000002</v>
      </c>
      <c r="P63" s="490">
        <v>0.92064565200000004</v>
      </c>
      <c r="Q63" s="490">
        <v>1.172114466</v>
      </c>
      <c r="R63" s="490">
        <v>1.229869484</v>
      </c>
      <c r="S63" s="490">
        <v>1.3272795550000001</v>
      </c>
      <c r="T63" s="490">
        <v>1.243442741</v>
      </c>
      <c r="U63" s="490">
        <v>1.2893446</v>
      </c>
      <c r="V63" s="490">
        <v>1.206662065</v>
      </c>
      <c r="W63" s="490">
        <v>1.0155994580000001</v>
      </c>
      <c r="X63" s="490">
        <v>1.0592405620000001</v>
      </c>
      <c r="Y63" s="490">
        <v>0.79678094499999996</v>
      </c>
      <c r="Z63" s="490">
        <v>0.85984651199999995</v>
      </c>
      <c r="AA63" s="490">
        <v>1.0351431520000001</v>
      </c>
      <c r="AB63" s="490">
        <v>1.1424133540000001</v>
      </c>
      <c r="AC63" s="490">
        <v>1.3887667960000001</v>
      </c>
      <c r="AD63" s="490">
        <v>1.313801062</v>
      </c>
      <c r="AE63" s="490">
        <v>1.5572990440000001</v>
      </c>
      <c r="AF63" s="490">
        <v>1.449475869</v>
      </c>
      <c r="AG63" s="490">
        <v>1.431875252</v>
      </c>
      <c r="AH63" s="490">
        <v>1.467572359</v>
      </c>
      <c r="AI63" s="490">
        <v>1.3020482250000001</v>
      </c>
      <c r="AJ63" s="490">
        <v>1.2941249539999999</v>
      </c>
      <c r="AK63" s="490">
        <v>0.97124415399999997</v>
      </c>
      <c r="AL63" s="490">
        <v>0.87008838300000002</v>
      </c>
      <c r="AM63" s="490">
        <v>0.97945964500000005</v>
      </c>
      <c r="AN63" s="490">
        <v>1.4031579190000001</v>
      </c>
      <c r="AO63" s="490">
        <v>1.611779675</v>
      </c>
      <c r="AP63" s="490">
        <v>2.1003365999999999</v>
      </c>
      <c r="AQ63" s="490">
        <v>2.1289602360000002</v>
      </c>
      <c r="AR63" s="490">
        <v>1.910797453</v>
      </c>
      <c r="AS63" s="490">
        <v>1.8729965180000001</v>
      </c>
      <c r="AT63" s="490">
        <v>1.8347064319999999</v>
      </c>
      <c r="AU63" s="490">
        <v>1.4725924880000001</v>
      </c>
      <c r="AV63" s="490">
        <v>1.4692542550000001</v>
      </c>
      <c r="AW63" s="490">
        <v>1.3729730979999999</v>
      </c>
      <c r="AX63" s="490">
        <v>1.1894389999999999</v>
      </c>
      <c r="AY63" s="940">
        <v>1.4343520000000001</v>
      </c>
      <c r="AZ63" s="478">
        <v>1.7579229999999999</v>
      </c>
      <c r="BA63" s="478">
        <v>2.1624129999999999</v>
      </c>
      <c r="BB63" s="478">
        <v>2.5439400000000001</v>
      </c>
      <c r="BC63" s="478">
        <v>2.526484</v>
      </c>
      <c r="BD63" s="478">
        <v>2.2822399999999998</v>
      </c>
      <c r="BE63" s="478">
        <v>2.1707969999999999</v>
      </c>
      <c r="BF63" s="478">
        <v>2.200488</v>
      </c>
      <c r="BG63" s="478">
        <v>1.8101849999999999</v>
      </c>
      <c r="BH63" s="478">
        <v>1.7755380000000001</v>
      </c>
      <c r="BI63" s="478">
        <v>1.537358</v>
      </c>
      <c r="BJ63" s="478">
        <v>1.3335239999999999</v>
      </c>
      <c r="BK63" s="478">
        <v>1.532089</v>
      </c>
      <c r="BL63" s="478">
        <v>1.758751</v>
      </c>
      <c r="BM63" s="478">
        <v>2.2030340000000002</v>
      </c>
      <c r="BN63" s="478">
        <v>2.63313</v>
      </c>
      <c r="BO63" s="478">
        <v>2.7671380000000001</v>
      </c>
      <c r="BP63" s="478">
        <v>2.353291</v>
      </c>
      <c r="BQ63" s="478">
        <v>2.3087409999999999</v>
      </c>
      <c r="BR63" s="478">
        <v>2.3447680000000002</v>
      </c>
      <c r="BS63" s="478">
        <v>1.940064</v>
      </c>
      <c r="BT63" s="478">
        <v>1.9465840000000001</v>
      </c>
      <c r="BU63" s="478">
        <v>1.5696509999999999</v>
      </c>
      <c r="BV63" s="478">
        <v>1.4405460000000001</v>
      </c>
    </row>
    <row r="64" spans="1:74" ht="11.05" customHeight="1" x14ac:dyDescent="0.2">
      <c r="A64" s="240" t="s">
        <v>695</v>
      </c>
      <c r="B64" s="500" t="s">
        <v>1050</v>
      </c>
      <c r="C64" s="490">
        <v>0.229213317</v>
      </c>
      <c r="D64" s="490">
        <v>0.29682580400000003</v>
      </c>
      <c r="E64" s="490">
        <v>0.20860071499999999</v>
      </c>
      <c r="F64" s="490">
        <v>0.234449411</v>
      </c>
      <c r="G64" s="490">
        <v>0.21629248500000001</v>
      </c>
      <c r="H64" s="490">
        <v>0.23480770300000001</v>
      </c>
      <c r="I64" s="490">
        <v>0.20545619100000001</v>
      </c>
      <c r="J64" s="490">
        <v>0.211636724</v>
      </c>
      <c r="K64" s="490">
        <v>0.20234904500000001</v>
      </c>
      <c r="L64" s="490">
        <v>0.178760961</v>
      </c>
      <c r="M64" s="490">
        <v>0.16294640499999999</v>
      </c>
      <c r="N64" s="490">
        <v>0.199977034</v>
      </c>
      <c r="O64" s="490">
        <v>0.209795702</v>
      </c>
      <c r="P64" s="490">
        <v>0.15901167299999999</v>
      </c>
      <c r="Q64" s="490">
        <v>0.24349902900000001</v>
      </c>
      <c r="R64" s="490">
        <v>0.15448848900000001</v>
      </c>
      <c r="S64" s="490">
        <v>0.157391752</v>
      </c>
      <c r="T64" s="490">
        <v>0.197649823</v>
      </c>
      <c r="U64" s="490">
        <v>0.19719478200000001</v>
      </c>
      <c r="V64" s="490">
        <v>0.20566378499999999</v>
      </c>
      <c r="W64" s="490">
        <v>0.202453576</v>
      </c>
      <c r="X64" s="490">
        <v>0.139030761</v>
      </c>
      <c r="Y64" s="490">
        <v>0.11282099499999999</v>
      </c>
      <c r="Z64" s="490">
        <v>0.28958960700000003</v>
      </c>
      <c r="AA64" s="490">
        <v>0.23957780000000001</v>
      </c>
      <c r="AB64" s="490">
        <v>0.22364964700000001</v>
      </c>
      <c r="AC64" s="490">
        <v>0.14223227299999999</v>
      </c>
      <c r="AD64" s="490">
        <v>0.14604955999999999</v>
      </c>
      <c r="AE64" s="490">
        <v>0.16660388900000001</v>
      </c>
      <c r="AF64" s="490">
        <v>0.18032841699999999</v>
      </c>
      <c r="AG64" s="490">
        <v>0.24514050900000001</v>
      </c>
      <c r="AH64" s="490">
        <v>0.23619229999999999</v>
      </c>
      <c r="AI64" s="490">
        <v>0.148747617</v>
      </c>
      <c r="AJ64" s="490">
        <v>7.1730452E-2</v>
      </c>
      <c r="AK64" s="490">
        <v>0.11964095</v>
      </c>
      <c r="AL64" s="490">
        <v>0.161244051</v>
      </c>
      <c r="AM64" s="490">
        <v>0.13633704599999999</v>
      </c>
      <c r="AN64" s="490">
        <v>8.2209042999999996E-2</v>
      </c>
      <c r="AO64" s="490">
        <v>7.9475419000000005E-2</v>
      </c>
      <c r="AP64" s="490">
        <v>0.14434644099999999</v>
      </c>
      <c r="AQ64" s="490">
        <v>0.12643668</v>
      </c>
      <c r="AR64" s="490">
        <v>0.18870262099999999</v>
      </c>
      <c r="AS64" s="490">
        <v>0.21307985500000001</v>
      </c>
      <c r="AT64" s="490">
        <v>0.22702457200000001</v>
      </c>
      <c r="AU64" s="490">
        <v>0.106381358</v>
      </c>
      <c r="AV64" s="490">
        <v>7.3540885E-2</v>
      </c>
      <c r="AW64" s="490">
        <v>0.123931623</v>
      </c>
      <c r="AX64" s="490">
        <v>0.1963415</v>
      </c>
      <c r="AY64" s="940">
        <v>0.18314449999999999</v>
      </c>
      <c r="AZ64" s="478">
        <v>0.1407764</v>
      </c>
      <c r="BA64" s="478">
        <v>0.14003640000000001</v>
      </c>
      <c r="BB64" s="478">
        <v>0.1380863</v>
      </c>
      <c r="BC64" s="478">
        <v>0.13450210000000001</v>
      </c>
      <c r="BD64" s="478">
        <v>0.17256170000000001</v>
      </c>
      <c r="BE64" s="478">
        <v>0.21023729999999999</v>
      </c>
      <c r="BF64" s="478">
        <v>0.21889040000000001</v>
      </c>
      <c r="BG64" s="478">
        <v>0.14498169999999999</v>
      </c>
      <c r="BH64" s="478">
        <v>9.6653600000000006E-2</v>
      </c>
      <c r="BI64" s="478">
        <v>0.1244659</v>
      </c>
      <c r="BJ64" s="478">
        <v>0.21969169999999999</v>
      </c>
      <c r="BK64" s="478">
        <v>0.1796497</v>
      </c>
      <c r="BL64" s="478">
        <v>0.1420527</v>
      </c>
      <c r="BM64" s="478">
        <v>0.116063</v>
      </c>
      <c r="BN64" s="478">
        <v>0.140871</v>
      </c>
      <c r="BO64" s="478">
        <v>0.1315297</v>
      </c>
      <c r="BP64" s="478">
        <v>0.1748228</v>
      </c>
      <c r="BQ64" s="478">
        <v>0.22178639999999999</v>
      </c>
      <c r="BR64" s="478">
        <v>0.228459</v>
      </c>
      <c r="BS64" s="478">
        <v>0.13273160000000001</v>
      </c>
      <c r="BT64" s="478">
        <v>8.4532700000000002E-2</v>
      </c>
      <c r="BU64" s="478">
        <v>0.12529989999999999</v>
      </c>
      <c r="BV64" s="478">
        <v>0.1979621</v>
      </c>
    </row>
    <row r="65" spans="1:74" ht="11.05" customHeight="1" x14ac:dyDescent="0.2">
      <c r="A65" s="242" t="s">
        <v>697</v>
      </c>
      <c r="B65" s="501" t="s">
        <v>1051</v>
      </c>
      <c r="C65" s="492">
        <v>17.80730913</v>
      </c>
      <c r="D65" s="492">
        <v>16.97913209</v>
      </c>
      <c r="E65" s="492">
        <v>18.69004357</v>
      </c>
      <c r="F65" s="492">
        <v>18.898613300000001</v>
      </c>
      <c r="G65" s="492">
        <v>22.354619100000001</v>
      </c>
      <c r="H65" s="492">
        <v>23.18313612</v>
      </c>
      <c r="I65" s="492">
        <v>24.9053781</v>
      </c>
      <c r="J65" s="492">
        <v>25.76452372</v>
      </c>
      <c r="K65" s="492">
        <v>22.909067149999998</v>
      </c>
      <c r="L65" s="492">
        <v>21.81244822</v>
      </c>
      <c r="M65" s="492">
        <v>16.97210351</v>
      </c>
      <c r="N65" s="492">
        <v>18.332301699999999</v>
      </c>
      <c r="O65" s="492">
        <v>18.853649999999998</v>
      </c>
      <c r="P65" s="492">
        <v>16.79561</v>
      </c>
      <c r="Q65" s="492">
        <v>19.053006</v>
      </c>
      <c r="R65" s="492">
        <v>19.596167000000001</v>
      </c>
      <c r="S65" s="492">
        <v>23.048870000000001</v>
      </c>
      <c r="T65" s="492">
        <v>24.441987000000001</v>
      </c>
      <c r="U65" s="492">
        <v>26.352166</v>
      </c>
      <c r="V65" s="492">
        <v>26.334589999999999</v>
      </c>
      <c r="W65" s="492">
        <v>22.848406000000001</v>
      </c>
      <c r="X65" s="492">
        <v>20.174793000000001</v>
      </c>
      <c r="Y65" s="492">
        <v>18.986910999999999</v>
      </c>
      <c r="Z65" s="492">
        <v>19.129974000000001</v>
      </c>
      <c r="AA65" s="492">
        <v>18.558945803</v>
      </c>
      <c r="AB65" s="492">
        <v>17.026088392999998</v>
      </c>
      <c r="AC65" s="492">
        <v>19.831952082000001</v>
      </c>
      <c r="AD65" s="492">
        <v>20.472586141000001</v>
      </c>
      <c r="AE65" s="492">
        <v>22.608860743000001</v>
      </c>
      <c r="AF65" s="492">
        <v>24.224356493999998</v>
      </c>
      <c r="AG65" s="492">
        <v>27.302226743999999</v>
      </c>
      <c r="AH65" s="492">
        <v>28.158777858000001</v>
      </c>
      <c r="AI65" s="492">
        <v>24.264425461999998</v>
      </c>
      <c r="AJ65" s="492">
        <v>21.305890439999999</v>
      </c>
      <c r="AK65" s="492">
        <v>18.376977488000001</v>
      </c>
      <c r="AL65" s="492">
        <v>18.196172123</v>
      </c>
      <c r="AM65" s="492">
        <v>18.683662278</v>
      </c>
      <c r="AN65" s="492">
        <v>16.497760242999998</v>
      </c>
      <c r="AO65" s="492">
        <v>18.657316111</v>
      </c>
      <c r="AP65" s="492">
        <v>19.132004639000002</v>
      </c>
      <c r="AQ65" s="492">
        <v>25.432584689999999</v>
      </c>
      <c r="AR65" s="492">
        <v>25.585855793</v>
      </c>
      <c r="AS65" s="492">
        <v>27.710782297000002</v>
      </c>
      <c r="AT65" s="492">
        <v>27.309042818999998</v>
      </c>
      <c r="AU65" s="492">
        <v>25.167018709000001</v>
      </c>
      <c r="AV65" s="492">
        <v>21.234397300000001</v>
      </c>
      <c r="AW65" s="492">
        <v>19.975788279</v>
      </c>
      <c r="AX65" s="492">
        <v>18.499948772</v>
      </c>
      <c r="AY65" s="968">
        <v>19.829830000000001</v>
      </c>
      <c r="AZ65" s="481">
        <v>16.73527</v>
      </c>
      <c r="BA65" s="481">
        <v>18.779789999999998</v>
      </c>
      <c r="BB65" s="481">
        <v>20.011030000000002</v>
      </c>
      <c r="BC65" s="481">
        <v>23.188459999999999</v>
      </c>
      <c r="BD65" s="481">
        <v>25.444369999999999</v>
      </c>
      <c r="BE65" s="481">
        <v>27.292459999999998</v>
      </c>
      <c r="BF65" s="481">
        <v>28.033149999999999</v>
      </c>
      <c r="BG65" s="481">
        <v>24.69781</v>
      </c>
      <c r="BH65" s="481">
        <v>22.677040000000002</v>
      </c>
      <c r="BI65" s="481">
        <v>19.143360000000001</v>
      </c>
      <c r="BJ65" s="481">
        <v>19.640879999999999</v>
      </c>
      <c r="BK65" s="481">
        <v>20.02403</v>
      </c>
      <c r="BL65" s="481">
        <v>17.054690000000001</v>
      </c>
      <c r="BM65" s="481">
        <v>19.23601</v>
      </c>
      <c r="BN65" s="481">
        <v>20.436360000000001</v>
      </c>
      <c r="BO65" s="481">
        <v>23.589189999999999</v>
      </c>
      <c r="BP65" s="481">
        <v>25.845400000000001</v>
      </c>
      <c r="BQ65" s="481">
        <v>27.704249999999998</v>
      </c>
      <c r="BR65" s="481">
        <v>28.472570000000001</v>
      </c>
      <c r="BS65" s="481">
        <v>25.11234</v>
      </c>
      <c r="BT65" s="481">
        <v>23.043880000000001</v>
      </c>
      <c r="BU65" s="481">
        <v>19.36694</v>
      </c>
      <c r="BV65" s="481">
        <v>19.843309999999999</v>
      </c>
    </row>
    <row r="66" spans="1:74" s="358" customFormat="1" ht="11.95" customHeight="1" x14ac:dyDescent="0.2">
      <c r="A66" s="357"/>
      <c r="B66" s="1105" t="s">
        <v>1463</v>
      </c>
      <c r="C66" s="1106"/>
      <c r="D66" s="1106"/>
      <c r="E66" s="1106"/>
      <c r="F66" s="1106"/>
      <c r="G66" s="1106"/>
      <c r="H66" s="1106"/>
      <c r="I66" s="1106"/>
      <c r="J66" s="1106"/>
      <c r="K66" s="1106"/>
      <c r="L66" s="1106"/>
      <c r="M66" s="1106"/>
      <c r="N66" s="1106"/>
      <c r="O66" s="1106"/>
      <c r="P66" s="1106"/>
      <c r="Q66" s="1107"/>
      <c r="R66" s="788"/>
      <c r="AY66" s="361"/>
      <c r="BD66" s="361"/>
      <c r="BE66" s="361"/>
      <c r="BF66" s="361"/>
      <c r="BG66" s="361"/>
      <c r="BH66" s="361"/>
      <c r="BI66" s="361"/>
    </row>
    <row r="67" spans="1:74" ht="11.95" customHeight="1" x14ac:dyDescent="0.2">
      <c r="A67" s="235"/>
      <c r="B67" s="1111" t="s">
        <v>1464</v>
      </c>
      <c r="C67" s="1106"/>
      <c r="D67" s="1106"/>
      <c r="E67" s="1106"/>
      <c r="F67" s="1106"/>
      <c r="G67" s="1106"/>
      <c r="H67" s="1106"/>
      <c r="I67" s="1106"/>
      <c r="J67" s="1106"/>
      <c r="K67" s="1106"/>
      <c r="L67" s="1106"/>
      <c r="M67" s="1106"/>
      <c r="N67" s="1106"/>
      <c r="O67" s="1106"/>
      <c r="P67" s="1106"/>
      <c r="Q67" s="1107"/>
      <c r="R67" s="788"/>
      <c r="S67" s="243"/>
      <c r="T67" s="243"/>
      <c r="U67" s="243"/>
      <c r="V67" s="243"/>
      <c r="W67" s="243"/>
      <c r="X67" s="243"/>
      <c r="Y67" s="243"/>
      <c r="Z67" s="243"/>
      <c r="AA67" s="243"/>
      <c r="AB67" s="243"/>
      <c r="AC67" s="243"/>
      <c r="AD67" s="243"/>
      <c r="AE67" s="243"/>
      <c r="AF67" s="243"/>
      <c r="AG67" s="243"/>
      <c r="AH67" s="243"/>
      <c r="AI67" s="243"/>
      <c r="AJ67" s="243"/>
      <c r="AK67" s="243"/>
      <c r="AL67" s="243"/>
      <c r="AM67" s="243"/>
      <c r="AN67" s="243"/>
      <c r="AO67" s="243"/>
      <c r="AP67" s="243"/>
      <c r="AQ67" s="243"/>
      <c r="AR67" s="243"/>
      <c r="AS67" s="243"/>
      <c r="AT67" s="243"/>
      <c r="AU67" s="243"/>
      <c r="AV67" s="243"/>
      <c r="AW67" s="243"/>
      <c r="AX67" s="243"/>
      <c r="AY67" s="709"/>
      <c r="AZ67" s="335"/>
      <c r="BA67" s="335"/>
      <c r="BB67" s="335"/>
      <c r="BC67" s="335"/>
      <c r="BD67" s="709"/>
      <c r="BE67" s="709"/>
      <c r="BF67" s="709"/>
      <c r="BG67" s="709"/>
      <c r="BH67" s="709"/>
      <c r="BI67" s="709"/>
      <c r="BJ67" s="243"/>
      <c r="BK67" s="243"/>
      <c r="BL67" s="243"/>
      <c r="BM67" s="243"/>
      <c r="BN67" s="243"/>
      <c r="BO67" s="243"/>
      <c r="BP67" s="243"/>
      <c r="BQ67" s="243"/>
      <c r="BR67" s="243"/>
      <c r="BS67" s="243"/>
      <c r="BT67" s="243"/>
      <c r="BU67" s="243"/>
      <c r="BV67" s="243"/>
    </row>
    <row r="68" spans="1:74" ht="11.95" customHeight="1" x14ac:dyDescent="0.2">
      <c r="A68" s="235"/>
      <c r="B68" s="1111" t="s">
        <v>1465</v>
      </c>
      <c r="C68" s="1106"/>
      <c r="D68" s="1106"/>
      <c r="E68" s="1106"/>
      <c r="F68" s="1106"/>
      <c r="G68" s="1106"/>
      <c r="H68" s="1106"/>
      <c r="I68" s="1106"/>
      <c r="J68" s="1106"/>
      <c r="K68" s="1106"/>
      <c r="L68" s="1106"/>
      <c r="M68" s="1106"/>
      <c r="N68" s="1106"/>
      <c r="O68" s="1106"/>
      <c r="P68" s="1106"/>
      <c r="Q68" s="1107"/>
      <c r="R68" s="788"/>
      <c r="S68" s="243"/>
      <c r="T68" s="243"/>
      <c r="U68" s="243"/>
      <c r="V68" s="243"/>
      <c r="W68" s="243"/>
      <c r="X68" s="243"/>
      <c r="Y68" s="243"/>
      <c r="Z68" s="243"/>
      <c r="AA68" s="243"/>
      <c r="AB68" s="243"/>
      <c r="AC68" s="243"/>
      <c r="AD68" s="243"/>
      <c r="AE68" s="243"/>
      <c r="AF68" s="243"/>
      <c r="AG68" s="243"/>
      <c r="AH68" s="243"/>
      <c r="AI68" s="243"/>
      <c r="AJ68" s="243"/>
      <c r="AK68" s="243"/>
      <c r="AL68" s="243"/>
      <c r="AM68" s="243"/>
      <c r="AN68" s="243"/>
      <c r="AO68" s="243"/>
      <c r="AP68" s="243"/>
      <c r="AQ68" s="243"/>
      <c r="AR68" s="243"/>
      <c r="AS68" s="243"/>
      <c r="AT68" s="243"/>
      <c r="AU68" s="243"/>
      <c r="AV68" s="243"/>
      <c r="AW68" s="243"/>
      <c r="AX68" s="243"/>
      <c r="AY68" s="717"/>
      <c r="AZ68" s="243"/>
      <c r="BA68" s="243"/>
      <c r="BB68" s="243"/>
      <c r="BC68" s="243"/>
      <c r="BD68" s="710"/>
      <c r="BE68" s="710"/>
      <c r="BF68" s="710"/>
      <c r="BG68" s="717"/>
      <c r="BH68" s="717"/>
      <c r="BI68" s="717"/>
      <c r="BJ68" s="243"/>
      <c r="BK68" s="243"/>
      <c r="BL68" s="243"/>
      <c r="BM68" s="243"/>
      <c r="BN68" s="243"/>
      <c r="BO68" s="243"/>
      <c r="BP68" s="243"/>
      <c r="BQ68" s="243"/>
      <c r="BR68" s="243"/>
      <c r="BS68" s="243"/>
      <c r="BT68" s="243"/>
      <c r="BU68" s="243"/>
      <c r="BV68" s="243"/>
    </row>
    <row r="69" spans="1:74" ht="11.95" customHeight="1" x14ac:dyDescent="0.2">
      <c r="A69" s="244"/>
      <c r="B69" s="1111" t="s">
        <v>1466</v>
      </c>
      <c r="C69" s="1106"/>
      <c r="D69" s="1106"/>
      <c r="E69" s="1106"/>
      <c r="F69" s="1106"/>
      <c r="G69" s="1106"/>
      <c r="H69" s="1106"/>
      <c r="I69" s="1106"/>
      <c r="J69" s="1106"/>
      <c r="K69" s="1106"/>
      <c r="L69" s="1106"/>
      <c r="M69" s="1106"/>
      <c r="N69" s="1106"/>
      <c r="O69" s="1106"/>
      <c r="P69" s="1106"/>
      <c r="Q69" s="1107"/>
      <c r="R69" s="788"/>
      <c r="S69" s="245"/>
      <c r="T69" s="245"/>
      <c r="U69" s="245"/>
      <c r="V69" s="245"/>
      <c r="W69" s="245"/>
      <c r="X69" s="245"/>
      <c r="Y69" s="245"/>
      <c r="Z69" s="245"/>
      <c r="AA69" s="245"/>
      <c r="AB69" s="245"/>
      <c r="AC69" s="245"/>
      <c r="AD69" s="245"/>
      <c r="AE69" s="245"/>
      <c r="AF69" s="245"/>
      <c r="AG69" s="245"/>
      <c r="AH69" s="245"/>
      <c r="AI69" s="245"/>
      <c r="AJ69" s="245"/>
      <c r="AK69" s="245"/>
      <c r="AL69" s="245"/>
      <c r="AM69" s="245"/>
      <c r="AN69" s="245"/>
      <c r="AO69" s="245"/>
      <c r="AP69" s="245"/>
      <c r="AQ69" s="245"/>
      <c r="AR69" s="245"/>
      <c r="AS69" s="245"/>
      <c r="AT69" s="245"/>
      <c r="AU69" s="245"/>
      <c r="AV69" s="245"/>
      <c r="AW69" s="245"/>
      <c r="AX69" s="245"/>
      <c r="AY69" s="721"/>
      <c r="AZ69" s="245"/>
      <c r="BA69" s="245"/>
      <c r="BB69" s="245"/>
      <c r="BC69" s="245"/>
      <c r="BD69" s="711"/>
      <c r="BE69" s="711"/>
      <c r="BF69" s="711"/>
      <c r="BG69" s="721"/>
      <c r="BH69" s="721"/>
      <c r="BI69" s="721"/>
      <c r="BJ69" s="245"/>
      <c r="BK69" s="245"/>
      <c r="BL69" s="245"/>
      <c r="BM69" s="245"/>
      <c r="BN69" s="245"/>
      <c r="BO69" s="245"/>
      <c r="BP69" s="245"/>
      <c r="BQ69" s="245"/>
      <c r="BR69" s="245"/>
      <c r="BS69" s="245"/>
      <c r="BT69" s="245"/>
      <c r="BU69" s="245"/>
      <c r="BV69" s="245"/>
    </row>
    <row r="70" spans="1:74" ht="11.95" customHeight="1" x14ac:dyDescent="0.2">
      <c r="A70" s="244"/>
      <c r="B70" s="1111" t="s">
        <v>1584</v>
      </c>
      <c r="C70" s="1106"/>
      <c r="D70" s="1106"/>
      <c r="E70" s="1106"/>
      <c r="F70" s="1106"/>
      <c r="G70" s="1106"/>
      <c r="H70" s="1106"/>
      <c r="I70" s="1106"/>
      <c r="J70" s="1106"/>
      <c r="K70" s="1106"/>
      <c r="L70" s="1106"/>
      <c r="M70" s="1106"/>
      <c r="N70" s="1106"/>
      <c r="O70" s="1106"/>
      <c r="P70" s="1106"/>
      <c r="Q70" s="1107"/>
      <c r="R70" s="788"/>
      <c r="S70" s="245"/>
      <c r="T70" s="245"/>
      <c r="U70" s="245"/>
      <c r="V70" s="245"/>
      <c r="W70" s="245"/>
      <c r="X70" s="245"/>
      <c r="Y70" s="245"/>
      <c r="Z70" s="245"/>
      <c r="AA70" s="245"/>
      <c r="AB70" s="245"/>
      <c r="AC70" s="245"/>
      <c r="AD70" s="245"/>
      <c r="AE70" s="245"/>
      <c r="AF70" s="245"/>
      <c r="AG70" s="245"/>
      <c r="AH70" s="245"/>
      <c r="AI70" s="245"/>
      <c r="AJ70" s="245"/>
      <c r="AK70" s="245"/>
      <c r="AL70" s="245"/>
      <c r="AM70" s="245"/>
      <c r="AN70" s="245"/>
      <c r="AO70" s="245"/>
      <c r="AP70" s="245"/>
      <c r="AQ70" s="245"/>
      <c r="AR70" s="245"/>
      <c r="AS70" s="245"/>
      <c r="AT70" s="245"/>
      <c r="AU70" s="245"/>
      <c r="AV70" s="245"/>
      <c r="AW70" s="245"/>
      <c r="AX70" s="245"/>
      <c r="AY70" s="721"/>
      <c r="AZ70" s="245"/>
      <c r="BA70" s="245"/>
      <c r="BB70" s="245"/>
      <c r="BC70" s="245"/>
      <c r="BD70" s="711"/>
      <c r="BE70" s="711"/>
      <c r="BF70" s="711"/>
      <c r="BG70" s="721"/>
      <c r="BH70" s="721"/>
      <c r="BI70" s="721"/>
      <c r="BJ70" s="245"/>
      <c r="BK70" s="245"/>
      <c r="BL70" s="245"/>
      <c r="BM70" s="245"/>
      <c r="BN70" s="245"/>
      <c r="BO70" s="245"/>
      <c r="BP70" s="245"/>
      <c r="BQ70" s="245"/>
      <c r="BR70" s="245"/>
      <c r="BS70" s="245"/>
      <c r="BT70" s="245"/>
      <c r="BU70" s="245"/>
      <c r="BV70" s="245"/>
    </row>
    <row r="71" spans="1:74" ht="21.05" customHeight="1" x14ac:dyDescent="0.2">
      <c r="A71" s="244"/>
      <c r="B71" s="1105" t="s">
        <v>1467</v>
      </c>
      <c r="C71" s="1106"/>
      <c r="D71" s="1106"/>
      <c r="E71" s="1106"/>
      <c r="F71" s="1106"/>
      <c r="G71" s="1106"/>
      <c r="H71" s="1106"/>
      <c r="I71" s="1106"/>
      <c r="J71" s="1106"/>
      <c r="K71" s="1106"/>
      <c r="L71" s="1106"/>
      <c r="M71" s="1106"/>
      <c r="N71" s="1106"/>
      <c r="O71" s="1106"/>
      <c r="P71" s="1106"/>
      <c r="Q71" s="1107"/>
      <c r="R71" s="788"/>
      <c r="S71" s="245"/>
      <c r="T71" s="245"/>
      <c r="U71" s="245"/>
      <c r="V71" s="245"/>
      <c r="W71" s="245"/>
      <c r="X71" s="245"/>
      <c r="Y71" s="245"/>
      <c r="Z71" s="245"/>
      <c r="AA71" s="245"/>
      <c r="AB71" s="245"/>
      <c r="AC71" s="245"/>
      <c r="AD71" s="245"/>
      <c r="AE71" s="245"/>
      <c r="AF71" s="245"/>
      <c r="AG71" s="245"/>
      <c r="AH71" s="245"/>
      <c r="AI71" s="245"/>
      <c r="AJ71" s="245"/>
      <c r="AK71" s="245"/>
      <c r="AL71" s="245"/>
      <c r="AM71" s="245"/>
      <c r="AN71" s="245"/>
      <c r="AO71" s="245"/>
      <c r="AP71" s="245"/>
      <c r="AQ71" s="245"/>
      <c r="AR71" s="245"/>
      <c r="AS71" s="245"/>
      <c r="AT71" s="245"/>
      <c r="AU71" s="245"/>
      <c r="AV71" s="245"/>
      <c r="AW71" s="245"/>
      <c r="AX71" s="245"/>
      <c r="AY71" s="721"/>
      <c r="AZ71" s="245"/>
      <c r="BA71" s="245"/>
      <c r="BB71" s="245"/>
      <c r="BC71" s="245"/>
      <c r="BD71" s="711"/>
      <c r="BE71" s="711"/>
      <c r="BF71" s="711"/>
      <c r="BG71" s="721"/>
      <c r="BH71" s="721"/>
      <c r="BI71" s="721"/>
      <c r="BJ71" s="245"/>
      <c r="BK71" s="245"/>
      <c r="BL71" s="245"/>
      <c r="BM71" s="245"/>
      <c r="BN71" s="245"/>
      <c r="BO71" s="245"/>
      <c r="BP71" s="245"/>
      <c r="BQ71" s="245"/>
      <c r="BR71" s="245"/>
      <c r="BS71" s="245"/>
      <c r="BT71" s="245"/>
      <c r="BU71" s="245"/>
      <c r="BV71" s="245"/>
    </row>
    <row r="72" spans="1:74" ht="11.95" customHeight="1" x14ac:dyDescent="0.2">
      <c r="A72" s="244"/>
      <c r="B72" s="799" t="s">
        <v>826</v>
      </c>
      <c r="C72" s="799"/>
      <c r="D72" s="799"/>
      <c r="E72" s="799"/>
      <c r="F72" s="799"/>
      <c r="G72" s="799"/>
      <c r="H72" s="800"/>
      <c r="I72" s="799"/>
      <c r="J72" s="799"/>
      <c r="K72" s="799"/>
      <c r="L72" s="799"/>
      <c r="M72" s="799"/>
      <c r="N72" s="799"/>
      <c r="O72" s="799"/>
      <c r="P72" s="799"/>
      <c r="Q72" s="799"/>
      <c r="R72" s="801"/>
      <c r="S72" s="245"/>
      <c r="T72" s="245"/>
      <c r="U72" s="245"/>
      <c r="V72" s="245"/>
      <c r="W72" s="245"/>
      <c r="X72" s="245"/>
      <c r="Y72" s="245"/>
      <c r="Z72" s="245"/>
      <c r="AA72" s="245"/>
      <c r="AB72" s="245"/>
      <c r="AC72" s="245"/>
      <c r="AD72" s="245"/>
      <c r="AE72" s="245"/>
      <c r="AF72" s="245"/>
      <c r="AG72" s="245"/>
      <c r="AH72" s="245"/>
      <c r="AI72" s="245"/>
      <c r="AJ72" s="245"/>
      <c r="AK72" s="245"/>
      <c r="AL72" s="245"/>
      <c r="AM72" s="245"/>
      <c r="AN72" s="245"/>
      <c r="AO72" s="245"/>
      <c r="AP72" s="245"/>
      <c r="AQ72" s="245"/>
      <c r="AR72" s="245"/>
      <c r="AS72" s="245"/>
      <c r="AT72" s="245"/>
      <c r="AU72" s="245"/>
      <c r="AV72" s="245"/>
      <c r="AW72" s="245"/>
      <c r="AX72" s="245"/>
      <c r="AY72" s="721"/>
      <c r="AZ72" s="245"/>
      <c r="BA72" s="245"/>
      <c r="BB72" s="245"/>
      <c r="BC72" s="245"/>
      <c r="BD72" s="711"/>
      <c r="BE72" s="711"/>
      <c r="BF72" s="711"/>
      <c r="BG72" s="721"/>
      <c r="BH72" s="721"/>
      <c r="BI72" s="721"/>
      <c r="BJ72" s="245"/>
      <c r="BK72" s="245"/>
      <c r="BL72" s="245"/>
      <c r="BM72" s="245"/>
      <c r="BN72" s="245"/>
      <c r="BO72" s="245"/>
      <c r="BP72" s="245"/>
      <c r="BQ72" s="245"/>
      <c r="BR72" s="245"/>
      <c r="BS72" s="245"/>
      <c r="BT72" s="245"/>
      <c r="BU72" s="245"/>
      <c r="BV72" s="245"/>
    </row>
    <row r="73" spans="1:74" ht="11.95" customHeight="1" x14ac:dyDescent="0.2">
      <c r="A73" s="244"/>
      <c r="B73" s="1018" t="str">
        <f>Dates!$G$2</f>
        <v>EIA completed modeling and analysis for this report on Thursday, February 6, 2025.</v>
      </c>
      <c r="C73" s="1019"/>
      <c r="D73" s="1019"/>
      <c r="E73" s="1019"/>
      <c r="F73" s="1019"/>
      <c r="G73" s="1019"/>
      <c r="H73" s="1019"/>
      <c r="I73" s="1019"/>
      <c r="J73" s="1019"/>
      <c r="K73" s="1019"/>
      <c r="L73" s="1019"/>
      <c r="M73" s="1019"/>
      <c r="N73" s="1019"/>
      <c r="O73" s="1019"/>
      <c r="P73" s="1019"/>
      <c r="Q73" s="1019"/>
      <c r="R73" s="802"/>
      <c r="S73" s="245"/>
      <c r="T73" s="245"/>
      <c r="U73" s="245"/>
      <c r="V73" s="245"/>
      <c r="W73" s="245"/>
      <c r="X73" s="245"/>
      <c r="Y73" s="245"/>
      <c r="Z73" s="245"/>
      <c r="AA73" s="245"/>
      <c r="AB73" s="245"/>
      <c r="AC73" s="245"/>
      <c r="AD73" s="245"/>
      <c r="AE73" s="245"/>
      <c r="AF73" s="245"/>
      <c r="AG73" s="245"/>
      <c r="AH73" s="245"/>
      <c r="AI73" s="245"/>
      <c r="AJ73" s="245"/>
      <c r="AK73" s="245"/>
      <c r="AL73" s="245"/>
      <c r="AM73" s="245"/>
      <c r="AN73" s="245"/>
      <c r="AO73" s="245"/>
      <c r="AP73" s="245"/>
      <c r="AQ73" s="245"/>
      <c r="AR73" s="245"/>
      <c r="AS73" s="245"/>
      <c r="AT73" s="245"/>
      <c r="AU73" s="245"/>
      <c r="AV73" s="245"/>
      <c r="AW73" s="245"/>
      <c r="AX73" s="245"/>
      <c r="AY73" s="721"/>
      <c r="AZ73" s="245"/>
      <c r="BA73" s="245"/>
      <c r="BB73" s="245"/>
      <c r="BC73" s="245"/>
      <c r="BD73" s="711"/>
      <c r="BE73" s="711"/>
      <c r="BF73" s="711"/>
      <c r="BG73" s="721"/>
      <c r="BH73" s="721"/>
      <c r="BI73" s="721"/>
      <c r="BJ73" s="245"/>
      <c r="BK73" s="245"/>
      <c r="BL73" s="245"/>
      <c r="BM73" s="245"/>
      <c r="BN73" s="245"/>
      <c r="BO73" s="245"/>
      <c r="BP73" s="245"/>
      <c r="BQ73" s="245"/>
      <c r="BR73" s="245"/>
      <c r="BS73" s="245"/>
      <c r="BT73" s="245"/>
      <c r="BU73" s="245"/>
      <c r="BV73" s="245"/>
    </row>
    <row r="74" spans="1:74" ht="11.95" customHeight="1" x14ac:dyDescent="0.2">
      <c r="A74" s="244"/>
      <c r="B74" s="1009" t="s">
        <v>1440</v>
      </c>
      <c r="C74" s="1010"/>
      <c r="D74" s="1010"/>
      <c r="E74" s="1010"/>
      <c r="F74" s="1010"/>
      <c r="G74" s="1010"/>
      <c r="H74" s="1010"/>
      <c r="I74" s="1010"/>
      <c r="J74" s="1010"/>
      <c r="K74" s="1010"/>
      <c r="L74" s="1010"/>
      <c r="M74" s="1010"/>
      <c r="N74" s="1010"/>
      <c r="O74" s="1010"/>
      <c r="P74" s="1010"/>
      <c r="Q74" s="1010"/>
      <c r="R74" s="796"/>
      <c r="S74" s="245"/>
      <c r="T74" s="245"/>
      <c r="U74" s="245"/>
      <c r="V74" s="245"/>
      <c r="W74" s="245"/>
      <c r="X74" s="245"/>
      <c r="Y74" s="245"/>
      <c r="Z74" s="245"/>
      <c r="AA74" s="245"/>
      <c r="AB74" s="245"/>
      <c r="AC74" s="245"/>
      <c r="AD74" s="245"/>
      <c r="AE74" s="245"/>
      <c r="AF74" s="245"/>
      <c r="AG74" s="245"/>
      <c r="AH74" s="245"/>
      <c r="AI74" s="245"/>
      <c r="AJ74" s="245"/>
      <c r="AK74" s="245"/>
      <c r="AL74" s="245"/>
      <c r="AM74" s="245"/>
      <c r="AN74" s="245"/>
      <c r="AO74" s="245"/>
      <c r="AP74" s="245"/>
      <c r="AQ74" s="245"/>
      <c r="AR74" s="245"/>
      <c r="AS74" s="245"/>
      <c r="AT74" s="245"/>
      <c r="AU74" s="245"/>
      <c r="AV74" s="245"/>
      <c r="AW74" s="245"/>
      <c r="AX74" s="245"/>
      <c r="AY74" s="721"/>
      <c r="AZ74" s="245"/>
      <c r="BA74" s="245"/>
      <c r="BB74" s="245"/>
      <c r="BC74" s="245"/>
      <c r="BD74" s="711"/>
      <c r="BE74" s="711"/>
      <c r="BF74" s="711"/>
      <c r="BG74" s="721"/>
      <c r="BH74" s="721"/>
      <c r="BI74" s="721"/>
      <c r="BJ74" s="245"/>
      <c r="BK74" s="245"/>
      <c r="BL74" s="245"/>
      <c r="BM74" s="245"/>
      <c r="BN74" s="245"/>
      <c r="BO74" s="245"/>
      <c r="BP74" s="245"/>
      <c r="BQ74" s="245"/>
      <c r="BR74" s="245"/>
      <c r="BS74" s="245"/>
      <c r="BT74" s="245"/>
      <c r="BU74" s="245"/>
      <c r="BV74" s="245"/>
    </row>
    <row r="75" spans="1:74" ht="20.85" customHeight="1" x14ac:dyDescent="0.2">
      <c r="A75" s="244"/>
      <c r="B75" s="1108" t="s">
        <v>1462</v>
      </c>
      <c r="C75" s="1109"/>
      <c r="D75" s="1109"/>
      <c r="E75" s="1109"/>
      <c r="F75" s="1109"/>
      <c r="G75" s="1109"/>
      <c r="H75" s="1109"/>
      <c r="I75" s="1109"/>
      <c r="J75" s="1109"/>
      <c r="K75" s="1109"/>
      <c r="L75" s="1109"/>
      <c r="M75" s="1109"/>
      <c r="N75" s="1109"/>
      <c r="O75" s="1109"/>
      <c r="P75" s="1109"/>
      <c r="Q75" s="1110"/>
      <c r="R75" s="788"/>
      <c r="S75" s="245"/>
      <c r="T75" s="245"/>
      <c r="U75" s="245"/>
      <c r="V75" s="245"/>
      <c r="W75" s="245"/>
      <c r="X75" s="245"/>
      <c r="Y75" s="245"/>
      <c r="Z75" s="245"/>
      <c r="AA75" s="245"/>
      <c r="AB75" s="245"/>
      <c r="AC75" s="245"/>
      <c r="AD75" s="245"/>
      <c r="AE75" s="245"/>
      <c r="AF75" s="245"/>
      <c r="AG75" s="245"/>
      <c r="AH75" s="245"/>
      <c r="AI75" s="245"/>
      <c r="AJ75" s="245"/>
      <c r="AK75" s="245"/>
      <c r="AL75" s="245"/>
      <c r="AM75" s="245"/>
      <c r="AN75" s="245"/>
      <c r="AO75" s="245"/>
      <c r="AP75" s="245"/>
      <c r="AQ75" s="245"/>
      <c r="AR75" s="245"/>
      <c r="AS75" s="245"/>
      <c r="AT75" s="245"/>
      <c r="AU75" s="245"/>
      <c r="AV75" s="245"/>
      <c r="AW75" s="245"/>
      <c r="AX75" s="245"/>
      <c r="AY75" s="721"/>
      <c r="AZ75" s="245"/>
      <c r="BA75" s="245"/>
      <c r="BB75" s="245"/>
      <c r="BC75" s="245"/>
      <c r="BD75" s="711"/>
      <c r="BE75" s="711"/>
      <c r="BF75" s="711"/>
      <c r="BG75" s="721"/>
      <c r="BH75" s="721"/>
      <c r="BI75" s="721"/>
      <c r="BJ75" s="245"/>
      <c r="BK75" s="245"/>
      <c r="BL75" s="245"/>
      <c r="BM75" s="245"/>
      <c r="BN75" s="245"/>
      <c r="BO75" s="245"/>
      <c r="BP75" s="245"/>
      <c r="BQ75" s="245"/>
      <c r="BR75" s="245"/>
      <c r="BS75" s="245"/>
      <c r="BT75" s="245"/>
      <c r="BU75" s="245"/>
      <c r="BV75" s="245"/>
    </row>
    <row r="76" spans="1:74" ht="11.95" customHeight="1" x14ac:dyDescent="0.2">
      <c r="A76" s="244"/>
      <c r="B76" s="998" t="s">
        <v>840</v>
      </c>
      <c r="C76" s="998"/>
      <c r="D76" s="998"/>
      <c r="E76" s="998"/>
      <c r="F76" s="998"/>
      <c r="G76" s="998"/>
      <c r="H76" s="998"/>
      <c r="I76" s="998"/>
      <c r="J76" s="998"/>
      <c r="K76" s="998"/>
      <c r="L76" s="998"/>
      <c r="M76" s="998"/>
      <c r="N76" s="998"/>
      <c r="O76" s="998"/>
      <c r="P76" s="998"/>
      <c r="Q76" s="998"/>
      <c r="R76" s="998"/>
      <c r="S76" s="245"/>
      <c r="T76" s="245"/>
      <c r="U76" s="245"/>
      <c r="V76" s="245"/>
      <c r="W76" s="245"/>
      <c r="X76" s="245"/>
      <c r="Y76" s="245"/>
      <c r="Z76" s="245"/>
      <c r="AA76" s="245"/>
      <c r="AB76" s="245"/>
      <c r="AC76" s="245"/>
      <c r="AD76" s="245"/>
      <c r="AE76" s="245"/>
      <c r="AF76" s="245"/>
      <c r="AG76" s="245"/>
      <c r="AH76" s="245"/>
      <c r="AI76" s="245"/>
      <c r="AJ76" s="245"/>
      <c r="AK76" s="245"/>
      <c r="AL76" s="245"/>
      <c r="AM76" s="245"/>
      <c r="AN76" s="245"/>
      <c r="AO76" s="245"/>
      <c r="AP76" s="245"/>
      <c r="AQ76" s="245"/>
      <c r="AR76" s="245"/>
      <c r="AS76" s="245"/>
      <c r="AT76" s="245"/>
      <c r="AU76" s="245"/>
      <c r="AV76" s="245"/>
      <c r="AW76" s="245"/>
      <c r="AX76" s="245"/>
      <c r="AY76" s="721"/>
      <c r="AZ76" s="245"/>
      <c r="BA76" s="245"/>
      <c r="BB76" s="245"/>
      <c r="BC76" s="245"/>
      <c r="BD76" s="711"/>
      <c r="BE76" s="711"/>
      <c r="BF76" s="711"/>
      <c r="BG76" s="721"/>
      <c r="BH76" s="721"/>
      <c r="BI76" s="721"/>
      <c r="BJ76" s="245"/>
      <c r="BK76" s="245"/>
      <c r="BL76" s="245"/>
      <c r="BM76" s="245"/>
      <c r="BN76" s="245"/>
      <c r="BO76" s="245"/>
      <c r="BP76" s="245"/>
      <c r="BQ76" s="245"/>
      <c r="BR76" s="245"/>
      <c r="BS76" s="245"/>
      <c r="BT76" s="245"/>
      <c r="BU76" s="245"/>
      <c r="BV76" s="245"/>
    </row>
    <row r="77" spans="1:74" ht="11.95" customHeight="1" x14ac:dyDescent="0.2">
      <c r="A77" s="244"/>
      <c r="B77" s="1112" t="s">
        <v>1457</v>
      </c>
      <c r="C77" s="1113"/>
      <c r="D77" s="1113"/>
      <c r="E77" s="1113"/>
      <c r="F77" s="1113"/>
      <c r="G77" s="1113"/>
      <c r="H77" s="1113"/>
      <c r="I77" s="1113"/>
      <c r="J77" s="1113"/>
      <c r="K77" s="1113"/>
      <c r="L77" s="1113"/>
      <c r="M77" s="1113"/>
      <c r="N77" s="1113"/>
      <c r="O77" s="1113"/>
      <c r="P77" s="1113"/>
      <c r="Q77" s="1114"/>
      <c r="R77" s="788"/>
      <c r="S77" s="245"/>
      <c r="T77" s="245"/>
      <c r="U77" s="245"/>
      <c r="V77" s="245"/>
      <c r="W77" s="245"/>
      <c r="X77" s="245"/>
      <c r="Y77" s="245"/>
      <c r="Z77" s="245"/>
      <c r="AA77" s="245"/>
      <c r="AB77" s="245"/>
      <c r="AC77" s="245"/>
      <c r="AD77" s="245"/>
      <c r="AE77" s="245"/>
      <c r="AF77" s="245"/>
      <c r="AG77" s="245"/>
      <c r="AH77" s="245"/>
      <c r="AI77" s="245"/>
      <c r="AJ77" s="245"/>
      <c r="AK77" s="245"/>
      <c r="AL77" s="245"/>
      <c r="AM77" s="245"/>
      <c r="AN77" s="245"/>
      <c r="AO77" s="245"/>
      <c r="AP77" s="245"/>
      <c r="AQ77" s="245"/>
      <c r="AR77" s="245"/>
      <c r="AS77" s="245"/>
      <c r="AT77" s="245"/>
      <c r="AU77" s="245"/>
      <c r="AV77" s="245"/>
      <c r="AW77" s="245"/>
      <c r="AX77" s="245"/>
      <c r="AY77" s="721"/>
      <c r="AZ77" s="245"/>
      <c r="BA77" s="245"/>
      <c r="BB77" s="245"/>
      <c r="BC77" s="245"/>
      <c r="BD77" s="711"/>
      <c r="BE77" s="711"/>
      <c r="BF77" s="711"/>
      <c r="BG77" s="721"/>
      <c r="BH77" s="721"/>
      <c r="BI77" s="721"/>
      <c r="BJ77" s="245"/>
      <c r="BK77" s="245"/>
      <c r="BL77" s="245"/>
      <c r="BM77" s="245"/>
      <c r="BN77" s="245"/>
      <c r="BO77" s="245"/>
      <c r="BP77" s="245"/>
      <c r="BQ77" s="245"/>
      <c r="BR77" s="245"/>
      <c r="BS77" s="245"/>
      <c r="BT77" s="245"/>
      <c r="BU77" s="245"/>
      <c r="BV77" s="245"/>
    </row>
    <row r="78" spans="1:74" ht="11.95" customHeight="1" x14ac:dyDescent="0.2">
      <c r="A78" s="244"/>
      <c r="B78" s="1102" t="s">
        <v>817</v>
      </c>
      <c r="C78" s="1103"/>
      <c r="D78" s="1103"/>
      <c r="E78" s="1103"/>
      <c r="F78" s="1103"/>
      <c r="G78" s="1103"/>
      <c r="H78" s="1103"/>
      <c r="I78" s="1103"/>
      <c r="J78" s="1103"/>
      <c r="K78" s="1103"/>
      <c r="L78" s="1103"/>
      <c r="M78" s="1103"/>
      <c r="N78" s="1103"/>
      <c r="O78" s="1103"/>
      <c r="P78" s="1103"/>
      <c r="Q78" s="1104"/>
      <c r="R78" s="788"/>
      <c r="S78" s="247"/>
      <c r="T78" s="247"/>
      <c r="U78" s="247"/>
      <c r="V78" s="247"/>
      <c r="W78" s="247"/>
      <c r="X78" s="247"/>
      <c r="Y78" s="247"/>
      <c r="Z78" s="247"/>
      <c r="AA78" s="246"/>
      <c r="AB78" s="247"/>
      <c r="AC78" s="247"/>
      <c r="AD78" s="247"/>
      <c r="AE78" s="247"/>
      <c r="AF78" s="247"/>
      <c r="AG78" s="247"/>
      <c r="AH78" s="247"/>
      <c r="AI78" s="247"/>
      <c r="AJ78" s="247"/>
      <c r="AK78" s="247"/>
      <c r="AL78" s="247"/>
      <c r="AM78" s="246"/>
      <c r="AN78" s="247"/>
      <c r="AO78" s="247"/>
      <c r="AP78" s="247"/>
      <c r="AQ78" s="247"/>
      <c r="AR78" s="247"/>
      <c r="AS78" s="247"/>
      <c r="AT78" s="247"/>
      <c r="AU78" s="247"/>
      <c r="AV78" s="247"/>
      <c r="AW78" s="247"/>
      <c r="AX78" s="247"/>
      <c r="AY78" s="973"/>
      <c r="AZ78" s="247"/>
      <c r="BA78" s="247"/>
      <c r="BB78" s="247"/>
      <c r="BC78" s="247"/>
      <c r="BD78" s="694"/>
      <c r="BE78" s="694"/>
      <c r="BF78" s="694"/>
      <c r="BG78" s="722"/>
      <c r="BH78" s="722"/>
      <c r="BI78" s="722"/>
      <c r="BJ78" s="247"/>
      <c r="BK78" s="246"/>
      <c r="BL78" s="247"/>
      <c r="BM78" s="247"/>
      <c r="BN78" s="247"/>
      <c r="BO78" s="247"/>
      <c r="BP78" s="247"/>
      <c r="BQ78" s="247"/>
      <c r="BR78" s="247"/>
      <c r="BS78" s="247"/>
      <c r="BT78" s="247"/>
      <c r="BU78" s="247"/>
      <c r="BV78" s="247"/>
    </row>
    <row r="79" spans="1:74" ht="12.85" x14ac:dyDescent="0.2">
      <c r="A79" s="244"/>
      <c r="B79" s="1115" t="s">
        <v>1458</v>
      </c>
      <c r="C79" s="1103"/>
      <c r="D79" s="1103"/>
      <c r="E79" s="1103"/>
      <c r="F79" s="1103"/>
      <c r="G79" s="1103"/>
      <c r="H79" s="1103"/>
      <c r="I79" s="1103"/>
      <c r="J79" s="1103"/>
      <c r="K79" s="1103"/>
      <c r="L79" s="1103"/>
      <c r="M79" s="1103"/>
      <c r="N79" s="1103"/>
      <c r="O79" s="1103"/>
      <c r="P79" s="1103"/>
      <c r="Q79" s="1114"/>
      <c r="R79" s="247"/>
      <c r="S79" s="249"/>
      <c r="T79" s="249"/>
      <c r="U79" s="249"/>
      <c r="V79" s="249"/>
      <c r="W79" s="249"/>
      <c r="X79" s="249"/>
      <c r="Y79" s="249"/>
      <c r="Z79" s="249"/>
      <c r="AA79" s="249"/>
      <c r="AB79" s="249"/>
      <c r="AC79" s="249"/>
      <c r="AD79" s="249"/>
      <c r="AE79" s="249"/>
      <c r="AF79" s="249"/>
      <c r="AG79" s="249"/>
      <c r="AH79" s="249"/>
      <c r="AI79" s="249"/>
      <c r="AJ79" s="249"/>
      <c r="AK79" s="249"/>
      <c r="AL79" s="249"/>
      <c r="AM79" s="249"/>
      <c r="AN79" s="249"/>
      <c r="AO79" s="249"/>
      <c r="AP79" s="249"/>
      <c r="AQ79" s="249"/>
      <c r="AR79" s="249"/>
      <c r="AS79" s="249"/>
      <c r="AT79" s="249"/>
      <c r="AU79" s="249"/>
      <c r="AV79" s="249"/>
      <c r="AW79" s="249"/>
      <c r="AX79" s="249"/>
      <c r="AY79" s="723"/>
      <c r="AZ79" s="249"/>
      <c r="BA79" s="249"/>
      <c r="BB79" s="249"/>
      <c r="BC79" s="249"/>
      <c r="BD79" s="712"/>
      <c r="BE79" s="712"/>
      <c r="BF79" s="712"/>
      <c r="BG79" s="723"/>
      <c r="BH79" s="723"/>
      <c r="BI79" s="723"/>
      <c r="BJ79" s="249"/>
      <c r="BK79" s="249"/>
      <c r="BL79" s="249"/>
      <c r="BM79" s="249"/>
      <c r="BN79" s="249"/>
      <c r="BO79" s="249"/>
      <c r="BP79" s="249"/>
      <c r="BQ79" s="249"/>
      <c r="BR79" s="249"/>
      <c r="BS79" s="249"/>
      <c r="BT79" s="249"/>
      <c r="BU79" s="249"/>
      <c r="BV79" s="249"/>
    </row>
    <row r="80" spans="1:74" x14ac:dyDescent="0.2">
      <c r="A80" s="247"/>
      <c r="B80" s="246"/>
      <c r="C80" s="249"/>
      <c r="D80" s="249"/>
      <c r="E80" s="249"/>
      <c r="F80" s="249"/>
      <c r="G80" s="249"/>
      <c r="H80" s="249"/>
      <c r="I80" s="249"/>
      <c r="J80" s="249"/>
      <c r="K80" s="249"/>
      <c r="L80" s="249"/>
      <c r="M80" s="249"/>
      <c r="N80" s="249"/>
      <c r="O80" s="249"/>
      <c r="P80" s="249"/>
      <c r="Q80" s="249"/>
      <c r="R80" s="249"/>
      <c r="S80" s="249"/>
      <c r="T80" s="249"/>
      <c r="U80" s="249"/>
      <c r="V80" s="249"/>
      <c r="W80" s="249"/>
      <c r="X80" s="249"/>
      <c r="Y80" s="249"/>
      <c r="Z80" s="249"/>
      <c r="AA80" s="249"/>
      <c r="AB80" s="249"/>
      <c r="AC80" s="249"/>
      <c r="AD80" s="249"/>
      <c r="AE80" s="249"/>
      <c r="AF80" s="249"/>
      <c r="AG80" s="249"/>
      <c r="AH80" s="249"/>
      <c r="AI80" s="249"/>
      <c r="AJ80" s="249"/>
      <c r="AK80" s="249"/>
      <c r="AL80" s="249"/>
      <c r="AM80" s="249"/>
      <c r="AN80" s="249"/>
      <c r="AO80" s="249"/>
      <c r="AP80" s="249"/>
      <c r="AQ80" s="249"/>
      <c r="AR80" s="249"/>
      <c r="AS80" s="249"/>
      <c r="AT80" s="249"/>
      <c r="AU80" s="249"/>
      <c r="AV80" s="249"/>
      <c r="AW80" s="249"/>
      <c r="AX80" s="249"/>
      <c r="AY80" s="723"/>
      <c r="AZ80" s="249"/>
      <c r="BA80" s="249"/>
      <c r="BB80" s="249"/>
      <c r="BC80" s="249"/>
      <c r="BD80" s="712"/>
      <c r="BE80" s="712"/>
      <c r="BF80" s="712"/>
      <c r="BG80" s="723"/>
      <c r="BH80" s="723"/>
      <c r="BI80" s="723"/>
      <c r="BJ80" s="249"/>
      <c r="BK80" s="249"/>
      <c r="BL80" s="249"/>
      <c r="BM80" s="249"/>
      <c r="BN80" s="249"/>
      <c r="BO80" s="249"/>
      <c r="BP80" s="249"/>
      <c r="BQ80" s="249"/>
      <c r="BR80" s="249"/>
      <c r="BS80" s="249"/>
      <c r="BT80" s="249"/>
      <c r="BU80" s="249"/>
      <c r="BV80" s="249"/>
    </row>
    <row r="81" spans="1:74" x14ac:dyDescent="0.2">
      <c r="A81" s="247"/>
      <c r="B81" s="246"/>
      <c r="C81" s="249"/>
      <c r="D81" s="249"/>
      <c r="E81" s="249"/>
      <c r="F81" s="249"/>
      <c r="G81" s="249"/>
      <c r="H81" s="249"/>
      <c r="I81" s="249"/>
      <c r="J81" s="249"/>
      <c r="K81" s="249"/>
      <c r="L81" s="249"/>
      <c r="M81" s="249"/>
      <c r="N81" s="249"/>
      <c r="O81" s="249"/>
      <c r="P81" s="249"/>
      <c r="Q81" s="249"/>
      <c r="R81" s="249"/>
      <c r="S81" s="249"/>
      <c r="T81" s="249"/>
      <c r="U81" s="249"/>
      <c r="V81" s="249"/>
      <c r="W81" s="249"/>
      <c r="X81" s="249"/>
      <c r="Y81" s="249"/>
      <c r="Z81" s="249"/>
      <c r="AA81" s="249"/>
      <c r="AB81" s="249"/>
      <c r="AC81" s="249"/>
      <c r="AD81" s="249"/>
      <c r="AE81" s="249"/>
      <c r="AF81" s="249"/>
      <c r="AG81" s="249"/>
      <c r="AH81" s="249"/>
      <c r="AI81" s="249"/>
      <c r="AJ81" s="249"/>
      <c r="AK81" s="249"/>
      <c r="AL81" s="249"/>
      <c r="AM81" s="249"/>
      <c r="AN81" s="249"/>
      <c r="AO81" s="249"/>
      <c r="AP81" s="249"/>
      <c r="AQ81" s="249"/>
      <c r="AR81" s="249"/>
      <c r="AS81" s="249"/>
      <c r="AT81" s="249"/>
      <c r="AU81" s="249"/>
      <c r="AV81" s="249"/>
      <c r="AW81" s="249"/>
      <c r="AX81" s="249"/>
      <c r="AY81" s="723"/>
      <c r="AZ81" s="249"/>
      <c r="BA81" s="249"/>
      <c r="BB81" s="249"/>
      <c r="BC81" s="249"/>
      <c r="BD81" s="712"/>
      <c r="BE81" s="712"/>
      <c r="BF81" s="712"/>
      <c r="BG81" s="723"/>
      <c r="BH81" s="723"/>
      <c r="BI81" s="723"/>
      <c r="BJ81" s="249"/>
      <c r="BK81" s="249"/>
      <c r="BL81" s="249"/>
      <c r="BM81" s="249"/>
      <c r="BN81" s="249"/>
      <c r="BO81" s="249"/>
      <c r="BP81" s="249"/>
      <c r="BQ81" s="249"/>
      <c r="BR81" s="249"/>
      <c r="BS81" s="249"/>
      <c r="BT81" s="249"/>
      <c r="BU81" s="249"/>
      <c r="BV81" s="249"/>
    </row>
    <row r="83" spans="1:74" x14ac:dyDescent="0.2">
      <c r="B83" s="248"/>
      <c r="C83" s="249"/>
      <c r="D83" s="249"/>
      <c r="E83" s="249"/>
      <c r="F83" s="249"/>
      <c r="G83" s="249"/>
      <c r="H83" s="249"/>
      <c r="I83" s="249"/>
      <c r="J83" s="249"/>
      <c r="K83" s="249"/>
      <c r="L83" s="249"/>
      <c r="M83" s="249"/>
      <c r="N83" s="249"/>
      <c r="O83" s="249"/>
      <c r="P83" s="249"/>
      <c r="Q83" s="249"/>
      <c r="R83" s="249"/>
      <c r="S83" s="249"/>
      <c r="T83" s="249"/>
      <c r="U83" s="249"/>
      <c r="V83" s="249"/>
      <c r="W83" s="249"/>
      <c r="X83" s="249"/>
      <c r="Y83" s="249"/>
      <c r="Z83" s="249"/>
      <c r="AA83" s="249"/>
      <c r="AB83" s="249"/>
      <c r="AC83" s="249"/>
      <c r="AD83" s="249"/>
      <c r="AE83" s="249"/>
      <c r="AF83" s="249"/>
      <c r="AG83" s="249"/>
      <c r="AH83" s="249"/>
      <c r="AI83" s="249"/>
      <c r="AJ83" s="249"/>
      <c r="AK83" s="249"/>
      <c r="AL83" s="249"/>
      <c r="AM83" s="249"/>
      <c r="AN83" s="249"/>
      <c r="AO83" s="249"/>
      <c r="AP83" s="249"/>
      <c r="AQ83" s="249"/>
      <c r="AR83" s="249"/>
      <c r="AS83" s="249"/>
      <c r="AT83" s="249"/>
      <c r="AU83" s="249"/>
      <c r="AV83" s="249"/>
      <c r="AW83" s="249"/>
      <c r="AX83" s="249"/>
      <c r="AY83" s="723"/>
      <c r="AZ83" s="249"/>
      <c r="BA83" s="249"/>
      <c r="BB83" s="249"/>
      <c r="BC83" s="249"/>
      <c r="BD83" s="712"/>
      <c r="BE83" s="712"/>
      <c r="BF83" s="712"/>
      <c r="BG83" s="723"/>
      <c r="BH83" s="723"/>
      <c r="BI83" s="723"/>
      <c r="BJ83" s="249"/>
      <c r="BK83" s="249"/>
      <c r="BL83" s="249"/>
      <c r="BM83" s="249"/>
      <c r="BN83" s="249"/>
      <c r="BO83" s="249"/>
      <c r="BP83" s="249"/>
      <c r="BQ83" s="249"/>
      <c r="BR83" s="249"/>
      <c r="BS83" s="249"/>
      <c r="BT83" s="249"/>
      <c r="BU83" s="249"/>
      <c r="BV83" s="249"/>
    </row>
    <row r="84" spans="1:74" x14ac:dyDescent="0.2">
      <c r="B84" s="246"/>
      <c r="C84" s="249"/>
      <c r="D84" s="249"/>
      <c r="E84" s="249"/>
      <c r="F84" s="249"/>
      <c r="G84" s="249"/>
      <c r="H84" s="249"/>
      <c r="I84" s="249"/>
      <c r="J84" s="249"/>
      <c r="K84" s="249"/>
      <c r="L84" s="249"/>
      <c r="M84" s="249"/>
      <c r="N84" s="249"/>
      <c r="O84" s="249"/>
      <c r="P84" s="249"/>
      <c r="Q84" s="249"/>
      <c r="R84" s="249"/>
      <c r="S84" s="249"/>
      <c r="T84" s="249"/>
      <c r="U84" s="249"/>
      <c r="V84" s="249"/>
      <c r="W84" s="249"/>
      <c r="X84" s="249"/>
      <c r="Y84" s="249"/>
      <c r="Z84" s="249"/>
      <c r="AA84" s="249"/>
      <c r="AB84" s="249"/>
      <c r="AC84" s="249"/>
      <c r="AD84" s="249"/>
      <c r="AE84" s="249"/>
      <c r="AF84" s="249"/>
      <c r="AG84" s="249"/>
      <c r="AH84" s="249"/>
      <c r="AI84" s="249"/>
      <c r="AJ84" s="249"/>
      <c r="AK84" s="249"/>
      <c r="AL84" s="249"/>
      <c r="AM84" s="249"/>
      <c r="AN84" s="249"/>
      <c r="AO84" s="249"/>
      <c r="AP84" s="249"/>
      <c r="AQ84" s="249"/>
      <c r="AR84" s="249"/>
      <c r="AS84" s="249"/>
      <c r="AT84" s="249"/>
      <c r="AU84" s="249"/>
      <c r="AV84" s="249"/>
      <c r="AW84" s="249"/>
      <c r="AX84" s="249"/>
      <c r="AY84" s="723"/>
      <c r="AZ84" s="249"/>
      <c r="BA84" s="249"/>
      <c r="BB84" s="249"/>
      <c r="BC84" s="249"/>
      <c r="BD84" s="712"/>
      <c r="BE84" s="712"/>
      <c r="BF84" s="712"/>
      <c r="BG84" s="723"/>
      <c r="BH84" s="723"/>
      <c r="BI84" s="723"/>
      <c r="BJ84" s="249"/>
      <c r="BK84" s="249"/>
      <c r="BL84" s="249"/>
      <c r="BM84" s="249"/>
      <c r="BN84" s="249"/>
      <c r="BO84" s="249"/>
      <c r="BP84" s="249"/>
      <c r="BQ84" s="249"/>
      <c r="BR84" s="249"/>
      <c r="BS84" s="249"/>
      <c r="BT84" s="249"/>
      <c r="BU84" s="249"/>
      <c r="BV84" s="249"/>
    </row>
    <row r="85" spans="1:74" x14ac:dyDescent="0.2">
      <c r="A85" s="247"/>
      <c r="B85" s="246"/>
      <c r="C85" s="249"/>
      <c r="D85" s="249"/>
      <c r="E85" s="249"/>
      <c r="F85" s="249"/>
      <c r="G85" s="249"/>
      <c r="H85" s="249"/>
      <c r="I85" s="249"/>
      <c r="J85" s="249"/>
      <c r="K85" s="249"/>
      <c r="L85" s="249"/>
      <c r="M85" s="249"/>
      <c r="N85" s="249"/>
      <c r="O85" s="249"/>
      <c r="P85" s="249"/>
      <c r="Q85" s="249"/>
      <c r="R85" s="249"/>
      <c r="S85" s="249"/>
      <c r="T85" s="249"/>
      <c r="U85" s="249"/>
      <c r="V85" s="249"/>
      <c r="W85" s="249"/>
      <c r="X85" s="249"/>
      <c r="Y85" s="249"/>
      <c r="Z85" s="249"/>
      <c r="AA85" s="249"/>
      <c r="AB85" s="249"/>
      <c r="AC85" s="249"/>
      <c r="AD85" s="249"/>
      <c r="AE85" s="249"/>
      <c r="AF85" s="249"/>
      <c r="AG85" s="249"/>
      <c r="AH85" s="249"/>
      <c r="AI85" s="249"/>
      <c r="AJ85" s="249"/>
      <c r="AK85" s="249"/>
      <c r="AL85" s="249"/>
      <c r="AM85" s="249"/>
      <c r="AN85" s="249"/>
      <c r="AO85" s="249"/>
      <c r="AP85" s="249"/>
      <c r="AQ85" s="249"/>
      <c r="AR85" s="249"/>
      <c r="AS85" s="249"/>
      <c r="AT85" s="249"/>
      <c r="AU85" s="249"/>
      <c r="AV85" s="249"/>
      <c r="AW85" s="249"/>
      <c r="AX85" s="249"/>
      <c r="AY85" s="723"/>
      <c r="AZ85" s="249"/>
      <c r="BA85" s="249"/>
      <c r="BB85" s="249"/>
      <c r="BC85" s="249"/>
      <c r="BD85" s="712"/>
      <c r="BE85" s="712"/>
      <c r="BF85" s="712"/>
      <c r="BG85" s="723"/>
      <c r="BH85" s="723"/>
      <c r="BI85" s="723"/>
      <c r="BJ85" s="249"/>
      <c r="BK85" s="249"/>
      <c r="BL85" s="249"/>
      <c r="BM85" s="249"/>
      <c r="BN85" s="249"/>
      <c r="BO85" s="249"/>
      <c r="BP85" s="249"/>
      <c r="BQ85" s="249"/>
      <c r="BR85" s="249"/>
      <c r="BS85" s="249"/>
      <c r="BT85" s="249"/>
      <c r="BU85" s="249"/>
      <c r="BV85" s="249"/>
    </row>
    <row r="86" spans="1:74" x14ac:dyDescent="0.2">
      <c r="A86" s="247"/>
      <c r="B86" s="246"/>
      <c r="C86" s="249"/>
      <c r="D86" s="249"/>
      <c r="E86" s="249"/>
      <c r="F86" s="249"/>
      <c r="G86" s="249"/>
      <c r="H86" s="249"/>
      <c r="I86" s="249"/>
      <c r="J86" s="249"/>
      <c r="K86" s="249"/>
      <c r="L86" s="249"/>
      <c r="M86" s="249"/>
      <c r="N86" s="249"/>
      <c r="O86" s="249"/>
      <c r="P86" s="249"/>
      <c r="Q86" s="249"/>
      <c r="R86" s="249"/>
      <c r="S86" s="249"/>
      <c r="T86" s="249"/>
      <c r="U86" s="249"/>
      <c r="V86" s="249"/>
      <c r="W86" s="249"/>
      <c r="X86" s="249"/>
      <c r="Y86" s="249"/>
      <c r="Z86" s="249"/>
      <c r="AA86" s="249"/>
      <c r="AB86" s="249"/>
      <c r="AC86" s="249"/>
      <c r="AD86" s="249"/>
      <c r="AE86" s="249"/>
      <c r="AF86" s="249"/>
      <c r="AG86" s="249"/>
      <c r="AH86" s="249"/>
      <c r="AI86" s="249"/>
      <c r="AJ86" s="249"/>
      <c r="AK86" s="249"/>
      <c r="AL86" s="249"/>
      <c r="AM86" s="249"/>
      <c r="AN86" s="249"/>
      <c r="AO86" s="249"/>
      <c r="AP86" s="249"/>
      <c r="AQ86" s="249"/>
      <c r="AR86" s="249"/>
      <c r="AS86" s="249"/>
      <c r="AT86" s="249"/>
      <c r="AU86" s="249"/>
      <c r="AV86" s="249"/>
      <c r="AW86" s="249"/>
      <c r="AX86" s="249"/>
      <c r="AY86" s="723"/>
      <c r="AZ86" s="249"/>
      <c r="BA86" s="249"/>
      <c r="BB86" s="249"/>
      <c r="BC86" s="249"/>
      <c r="BD86" s="712"/>
      <c r="BE86" s="712"/>
      <c r="BF86" s="712"/>
      <c r="BG86" s="723"/>
      <c r="BH86" s="723"/>
      <c r="BI86" s="723"/>
      <c r="BJ86" s="249"/>
      <c r="BK86" s="249"/>
      <c r="BL86" s="249"/>
      <c r="BM86" s="249"/>
      <c r="BN86" s="249"/>
      <c r="BO86" s="249"/>
      <c r="BP86" s="249"/>
      <c r="BQ86" s="249"/>
      <c r="BR86" s="249"/>
      <c r="BS86" s="249"/>
      <c r="BT86" s="249"/>
      <c r="BU86" s="249"/>
      <c r="BV86" s="249"/>
    </row>
    <row r="87" spans="1:74" x14ac:dyDescent="0.2">
      <c r="B87" s="248"/>
      <c r="C87" s="249"/>
      <c r="D87" s="249"/>
      <c r="E87" s="249"/>
      <c r="F87" s="249"/>
      <c r="G87" s="249"/>
      <c r="H87" s="249"/>
      <c r="I87" s="249"/>
      <c r="J87" s="249"/>
      <c r="K87" s="249"/>
      <c r="L87" s="249"/>
      <c r="M87" s="249"/>
      <c r="N87" s="249"/>
      <c r="O87" s="249"/>
      <c r="P87" s="249"/>
      <c r="Q87" s="249"/>
      <c r="R87" s="249"/>
      <c r="S87" s="249"/>
      <c r="T87" s="249"/>
      <c r="U87" s="249"/>
      <c r="V87" s="249"/>
      <c r="W87" s="249"/>
      <c r="X87" s="249"/>
      <c r="Y87" s="249"/>
      <c r="Z87" s="249"/>
      <c r="AA87" s="249"/>
      <c r="AB87" s="249"/>
      <c r="AC87" s="249"/>
      <c r="AD87" s="249"/>
      <c r="AE87" s="249"/>
      <c r="AF87" s="249"/>
      <c r="AG87" s="249"/>
      <c r="AH87" s="249"/>
      <c r="AI87" s="249"/>
      <c r="AJ87" s="249"/>
      <c r="AK87" s="249"/>
      <c r="AL87" s="249"/>
      <c r="AM87" s="249"/>
      <c r="AN87" s="249"/>
      <c r="AO87" s="249"/>
      <c r="AP87" s="249"/>
      <c r="AQ87" s="249"/>
      <c r="AR87" s="249"/>
      <c r="AS87" s="249"/>
      <c r="AT87" s="249"/>
      <c r="AU87" s="249"/>
      <c r="AV87" s="249"/>
      <c r="AW87" s="249"/>
      <c r="AX87" s="249"/>
      <c r="AY87" s="723"/>
      <c r="AZ87" s="249"/>
      <c r="BA87" s="249"/>
      <c r="BB87" s="249"/>
      <c r="BC87" s="249"/>
      <c r="BD87" s="712"/>
      <c r="BE87" s="712"/>
      <c r="BF87" s="712"/>
      <c r="BG87" s="723"/>
      <c r="BH87" s="723"/>
      <c r="BI87" s="723"/>
      <c r="BJ87" s="249"/>
      <c r="BK87" s="249"/>
      <c r="BL87" s="249"/>
      <c r="BM87" s="249"/>
      <c r="BN87" s="249"/>
      <c r="BO87" s="249"/>
      <c r="BP87" s="249"/>
      <c r="BQ87" s="249"/>
      <c r="BR87" s="249"/>
      <c r="BS87" s="249"/>
      <c r="BT87" s="249"/>
      <c r="BU87" s="249"/>
      <c r="BV87" s="249"/>
    </row>
    <row r="88" spans="1:74" x14ac:dyDescent="0.2">
      <c r="B88" s="246"/>
      <c r="C88" s="249"/>
      <c r="D88" s="249"/>
      <c r="E88" s="249"/>
      <c r="F88" s="249"/>
      <c r="G88" s="249"/>
      <c r="H88" s="249"/>
      <c r="I88" s="249"/>
      <c r="J88" s="249"/>
      <c r="K88" s="249"/>
      <c r="L88" s="249"/>
      <c r="M88" s="249"/>
      <c r="N88" s="249"/>
      <c r="O88" s="249"/>
      <c r="P88" s="249"/>
      <c r="Q88" s="249"/>
      <c r="R88" s="249"/>
      <c r="S88" s="249"/>
      <c r="T88" s="249"/>
      <c r="U88" s="249"/>
      <c r="V88" s="249"/>
      <c r="W88" s="249"/>
      <c r="X88" s="249"/>
      <c r="Y88" s="249"/>
      <c r="Z88" s="249"/>
      <c r="AA88" s="249"/>
      <c r="AB88" s="249"/>
      <c r="AC88" s="249"/>
      <c r="AD88" s="249"/>
      <c r="AE88" s="249"/>
      <c r="AF88" s="249"/>
      <c r="AG88" s="249"/>
      <c r="AH88" s="249"/>
      <c r="AI88" s="249"/>
      <c r="AJ88" s="249"/>
      <c r="AK88" s="249"/>
      <c r="AL88" s="249"/>
      <c r="AM88" s="249"/>
      <c r="AN88" s="249"/>
      <c r="AO88" s="249"/>
      <c r="AP88" s="249"/>
      <c r="AQ88" s="249"/>
      <c r="AR88" s="249"/>
      <c r="AS88" s="249"/>
      <c r="AT88" s="249"/>
      <c r="AU88" s="249"/>
      <c r="AV88" s="249"/>
      <c r="AW88" s="249"/>
      <c r="AX88" s="249"/>
      <c r="AY88" s="723"/>
      <c r="AZ88" s="249"/>
      <c r="BA88" s="249"/>
      <c r="BB88" s="249"/>
      <c r="BC88" s="249"/>
      <c r="BD88" s="712"/>
      <c r="BE88" s="712"/>
      <c r="BF88" s="712"/>
      <c r="BG88" s="723"/>
      <c r="BH88" s="723"/>
      <c r="BI88" s="723"/>
      <c r="BJ88" s="249"/>
      <c r="BK88" s="249"/>
      <c r="BL88" s="249"/>
      <c r="BM88" s="249"/>
      <c r="BN88" s="249"/>
      <c r="BO88" s="249"/>
      <c r="BP88" s="249"/>
      <c r="BQ88" s="249"/>
      <c r="BR88" s="249"/>
      <c r="BS88" s="249"/>
      <c r="BT88" s="249"/>
      <c r="BU88" s="249"/>
      <c r="BV88" s="249"/>
    </row>
    <row r="89" spans="1:74" x14ac:dyDescent="0.2">
      <c r="A89" s="247"/>
      <c r="B89" s="246"/>
      <c r="C89" s="249"/>
      <c r="D89" s="249"/>
      <c r="E89" s="249"/>
      <c r="F89" s="249"/>
      <c r="G89" s="249"/>
      <c r="H89" s="249"/>
      <c r="I89" s="249"/>
      <c r="J89" s="249"/>
      <c r="K89" s="249"/>
      <c r="L89" s="249"/>
      <c r="M89" s="249"/>
      <c r="N89" s="249"/>
      <c r="O89" s="249"/>
      <c r="P89" s="249"/>
      <c r="Q89" s="249"/>
      <c r="R89" s="249"/>
      <c r="S89" s="249"/>
      <c r="T89" s="249"/>
      <c r="U89" s="249"/>
      <c r="V89" s="249"/>
      <c r="W89" s="249"/>
      <c r="X89" s="249"/>
      <c r="Y89" s="249"/>
      <c r="Z89" s="249"/>
      <c r="AA89" s="249"/>
      <c r="AB89" s="249"/>
      <c r="AC89" s="249"/>
      <c r="AD89" s="249"/>
      <c r="AE89" s="249"/>
      <c r="AF89" s="249"/>
      <c r="AG89" s="249"/>
      <c r="AH89" s="249"/>
      <c r="AI89" s="249"/>
      <c r="AJ89" s="249"/>
      <c r="AK89" s="249"/>
      <c r="AL89" s="249"/>
      <c r="AM89" s="249"/>
      <c r="AN89" s="249"/>
      <c r="AO89" s="249"/>
      <c r="AP89" s="249"/>
      <c r="AQ89" s="249"/>
      <c r="AR89" s="249"/>
      <c r="AS89" s="249"/>
      <c r="AT89" s="249"/>
      <c r="AU89" s="249"/>
      <c r="AV89" s="249"/>
      <c r="AW89" s="249"/>
      <c r="AX89" s="249"/>
      <c r="AY89" s="723"/>
      <c r="AZ89" s="249"/>
      <c r="BA89" s="249"/>
      <c r="BB89" s="249"/>
      <c r="BC89" s="249"/>
      <c r="BD89" s="712"/>
      <c r="BE89" s="712"/>
      <c r="BF89" s="712"/>
      <c r="BG89" s="723"/>
      <c r="BH89" s="723"/>
      <c r="BI89" s="723"/>
      <c r="BJ89" s="249"/>
      <c r="BK89" s="249"/>
      <c r="BL89" s="249"/>
      <c r="BM89" s="249"/>
      <c r="BN89" s="249"/>
      <c r="BO89" s="249"/>
      <c r="BP89" s="249"/>
      <c r="BQ89" s="249"/>
      <c r="BR89" s="249"/>
      <c r="BS89" s="249"/>
      <c r="BT89" s="249"/>
      <c r="BU89" s="249"/>
      <c r="BV89" s="249"/>
    </row>
    <row r="91" spans="1:74" x14ac:dyDescent="0.2">
      <c r="B91" s="248"/>
      <c r="C91" s="249"/>
      <c r="D91" s="249"/>
      <c r="E91" s="249"/>
      <c r="F91" s="249"/>
      <c r="G91" s="249"/>
      <c r="H91" s="249"/>
      <c r="I91" s="249"/>
      <c r="J91" s="249"/>
      <c r="K91" s="249"/>
      <c r="L91" s="249"/>
      <c r="M91" s="249"/>
      <c r="N91" s="249"/>
      <c r="O91" s="249"/>
      <c r="P91" s="249"/>
      <c r="Q91" s="249"/>
      <c r="R91" s="249"/>
      <c r="S91" s="249"/>
      <c r="T91" s="249"/>
      <c r="U91" s="249"/>
      <c r="V91" s="249"/>
      <c r="W91" s="249"/>
      <c r="X91" s="249"/>
      <c r="Y91" s="249"/>
      <c r="Z91" s="249"/>
      <c r="AA91" s="249"/>
      <c r="AB91" s="249"/>
      <c r="AC91" s="249"/>
      <c r="AD91" s="249"/>
      <c r="AE91" s="249"/>
      <c r="AF91" s="249"/>
      <c r="AG91" s="249"/>
      <c r="AH91" s="249"/>
      <c r="AI91" s="249"/>
      <c r="AJ91" s="249"/>
      <c r="AK91" s="249"/>
      <c r="AL91" s="249"/>
      <c r="AM91" s="249"/>
      <c r="AN91" s="249"/>
      <c r="AO91" s="249"/>
      <c r="AP91" s="249"/>
      <c r="AQ91" s="249"/>
      <c r="AR91" s="249"/>
      <c r="AS91" s="249"/>
      <c r="AT91" s="249"/>
      <c r="AU91" s="249"/>
      <c r="AV91" s="249"/>
      <c r="AW91" s="249"/>
      <c r="AX91" s="249"/>
      <c r="AY91" s="723"/>
      <c r="AZ91" s="249"/>
      <c r="BA91" s="249"/>
      <c r="BB91" s="249"/>
      <c r="BC91" s="249"/>
      <c r="BD91" s="712"/>
      <c r="BE91" s="712"/>
      <c r="BF91" s="712"/>
      <c r="BG91" s="723"/>
      <c r="BH91" s="723"/>
      <c r="BI91" s="723"/>
      <c r="BJ91" s="249"/>
      <c r="BK91" s="249"/>
      <c r="BL91" s="249"/>
      <c r="BM91" s="249"/>
      <c r="BN91" s="249"/>
      <c r="BO91" s="249"/>
      <c r="BP91" s="249"/>
      <c r="BQ91" s="249"/>
      <c r="BR91" s="249"/>
      <c r="BS91" s="249"/>
      <c r="BT91" s="249"/>
      <c r="BU91" s="249"/>
      <c r="BV91" s="249"/>
    </row>
    <row r="92" spans="1:74" x14ac:dyDescent="0.2">
      <c r="B92" s="246"/>
      <c r="C92" s="249"/>
      <c r="D92" s="249"/>
      <c r="E92" s="249"/>
      <c r="F92" s="249"/>
      <c r="G92" s="249"/>
      <c r="H92" s="249"/>
      <c r="I92" s="249"/>
      <c r="J92" s="249"/>
      <c r="K92" s="249"/>
      <c r="L92" s="249"/>
      <c r="M92" s="249"/>
      <c r="N92" s="249"/>
      <c r="O92" s="249"/>
      <c r="P92" s="249"/>
      <c r="Q92" s="249"/>
      <c r="R92" s="249"/>
      <c r="S92" s="249"/>
      <c r="T92" s="249"/>
      <c r="U92" s="249"/>
      <c r="V92" s="249"/>
      <c r="W92" s="249"/>
      <c r="X92" s="249"/>
      <c r="Y92" s="249"/>
      <c r="Z92" s="249"/>
      <c r="AA92" s="249"/>
      <c r="AB92" s="249"/>
      <c r="AC92" s="249"/>
      <c r="AD92" s="249"/>
      <c r="AE92" s="249"/>
      <c r="AF92" s="249"/>
      <c r="AG92" s="249"/>
      <c r="AH92" s="249"/>
      <c r="AI92" s="249"/>
      <c r="AJ92" s="249"/>
      <c r="AK92" s="249"/>
      <c r="AL92" s="249"/>
      <c r="AM92" s="249"/>
      <c r="AN92" s="249"/>
      <c r="AO92" s="249"/>
      <c r="AP92" s="249"/>
      <c r="AQ92" s="249"/>
      <c r="AR92" s="249"/>
      <c r="AS92" s="249"/>
      <c r="AT92" s="249"/>
      <c r="AU92" s="249"/>
      <c r="AV92" s="249"/>
      <c r="AW92" s="249"/>
      <c r="AX92" s="249"/>
      <c r="AY92" s="723"/>
      <c r="AZ92" s="249"/>
      <c r="BA92" s="249"/>
      <c r="BB92" s="249"/>
      <c r="BC92" s="249"/>
      <c r="BD92" s="712"/>
      <c r="BE92" s="712"/>
      <c r="BF92" s="712"/>
      <c r="BG92" s="723"/>
      <c r="BH92" s="723"/>
      <c r="BI92" s="723"/>
      <c r="BJ92" s="249"/>
      <c r="BK92" s="249"/>
      <c r="BL92" s="249"/>
      <c r="BM92" s="249"/>
      <c r="BN92" s="249"/>
      <c r="BO92" s="249"/>
      <c r="BP92" s="249"/>
      <c r="BQ92" s="249"/>
      <c r="BR92" s="249"/>
      <c r="BS92" s="249"/>
      <c r="BT92" s="249"/>
      <c r="BU92" s="249"/>
      <c r="BV92" s="249"/>
    </row>
    <row r="93" spans="1:74" x14ac:dyDescent="0.2">
      <c r="A93" s="247"/>
      <c r="B93" s="246"/>
      <c r="C93" s="249"/>
      <c r="D93" s="249"/>
      <c r="E93" s="249"/>
      <c r="F93" s="249"/>
      <c r="G93" s="249"/>
      <c r="H93" s="249"/>
      <c r="I93" s="249"/>
      <c r="J93" s="249"/>
      <c r="K93" s="249"/>
      <c r="L93" s="249"/>
      <c r="M93" s="249"/>
      <c r="N93" s="249"/>
      <c r="O93" s="249"/>
      <c r="P93" s="249"/>
      <c r="Q93" s="249"/>
      <c r="R93" s="249"/>
      <c r="S93" s="249"/>
      <c r="T93" s="249"/>
      <c r="U93" s="249"/>
      <c r="V93" s="249"/>
      <c r="W93" s="249"/>
      <c r="X93" s="249"/>
      <c r="Y93" s="249"/>
      <c r="Z93" s="249"/>
      <c r="AA93" s="249"/>
      <c r="AB93" s="249"/>
      <c r="AC93" s="249"/>
      <c r="AD93" s="249"/>
      <c r="AE93" s="249"/>
      <c r="AF93" s="249"/>
      <c r="AG93" s="249"/>
      <c r="AH93" s="249"/>
      <c r="AI93" s="249"/>
      <c r="AJ93" s="249"/>
      <c r="AK93" s="249"/>
      <c r="AL93" s="249"/>
      <c r="AM93" s="249"/>
      <c r="AN93" s="249"/>
      <c r="AO93" s="249"/>
      <c r="AP93" s="249"/>
      <c r="AQ93" s="249"/>
      <c r="AR93" s="249"/>
      <c r="AS93" s="249"/>
      <c r="AT93" s="249"/>
      <c r="AU93" s="249"/>
      <c r="AV93" s="249"/>
      <c r="AW93" s="249"/>
      <c r="AX93" s="249"/>
      <c r="AY93" s="723"/>
      <c r="AZ93" s="249"/>
      <c r="BA93" s="249"/>
      <c r="BB93" s="249"/>
      <c r="BC93" s="249"/>
      <c r="BD93" s="712"/>
      <c r="BE93" s="712"/>
      <c r="BF93" s="712"/>
      <c r="BG93" s="723"/>
      <c r="BH93" s="723"/>
      <c r="BI93" s="723"/>
      <c r="BJ93" s="249"/>
      <c r="BK93" s="249"/>
      <c r="BL93" s="249"/>
      <c r="BM93" s="249"/>
      <c r="BN93" s="249"/>
      <c r="BO93" s="249"/>
      <c r="BP93" s="249"/>
      <c r="BQ93" s="249"/>
      <c r="BR93" s="249"/>
      <c r="BS93" s="249"/>
      <c r="BT93" s="249"/>
      <c r="BU93" s="249"/>
      <c r="BV93" s="249"/>
    </row>
    <row r="95" spans="1:74" x14ac:dyDescent="0.2">
      <c r="B95" s="248"/>
      <c r="C95" s="250"/>
      <c r="D95" s="250"/>
      <c r="E95" s="250"/>
      <c r="F95" s="250"/>
      <c r="G95" s="250"/>
      <c r="H95" s="250"/>
      <c r="I95" s="250"/>
      <c r="J95" s="250"/>
      <c r="K95" s="250"/>
      <c r="L95" s="250"/>
      <c r="M95" s="250"/>
      <c r="N95" s="250"/>
      <c r="O95" s="250"/>
      <c r="P95" s="250"/>
      <c r="Q95" s="250"/>
      <c r="R95" s="250"/>
      <c r="S95" s="250"/>
      <c r="T95" s="250"/>
      <c r="U95" s="250"/>
      <c r="V95" s="250"/>
      <c r="W95" s="250"/>
      <c r="X95" s="250"/>
      <c r="Y95" s="250"/>
      <c r="Z95" s="250"/>
      <c r="AA95" s="250"/>
      <c r="AB95" s="250"/>
      <c r="AC95" s="250"/>
      <c r="AD95" s="250"/>
      <c r="AE95" s="250"/>
      <c r="AF95" s="250"/>
      <c r="AG95" s="250"/>
      <c r="AH95" s="250"/>
      <c r="AI95" s="250"/>
      <c r="AJ95" s="250"/>
      <c r="AK95" s="250"/>
      <c r="AL95" s="250"/>
      <c r="AM95" s="250"/>
      <c r="AN95" s="250"/>
      <c r="AO95" s="250"/>
      <c r="AP95" s="250"/>
      <c r="AQ95" s="250"/>
      <c r="AR95" s="250"/>
      <c r="AS95" s="250"/>
      <c r="AT95" s="250"/>
      <c r="AU95" s="250"/>
      <c r="AV95" s="250"/>
      <c r="AW95" s="250"/>
      <c r="AX95" s="250"/>
      <c r="AY95" s="724"/>
      <c r="AZ95" s="250"/>
      <c r="BA95" s="250"/>
      <c r="BB95" s="250"/>
      <c r="BC95" s="250"/>
      <c r="BD95" s="713"/>
      <c r="BE95" s="713"/>
      <c r="BF95" s="713"/>
      <c r="BG95" s="724"/>
      <c r="BH95" s="724"/>
      <c r="BI95" s="724"/>
      <c r="BJ95" s="250"/>
      <c r="BK95" s="250"/>
      <c r="BL95" s="250"/>
      <c r="BM95" s="250"/>
      <c r="BN95" s="250"/>
      <c r="BO95" s="250"/>
      <c r="BP95" s="250"/>
      <c r="BQ95" s="250"/>
      <c r="BR95" s="250"/>
      <c r="BS95" s="250"/>
      <c r="BT95" s="250"/>
      <c r="BU95" s="250"/>
      <c r="BV95" s="250"/>
    </row>
    <row r="96" spans="1:74" x14ac:dyDescent="0.2">
      <c r="B96" s="246"/>
      <c r="C96" s="250"/>
      <c r="D96" s="250"/>
      <c r="E96" s="250"/>
      <c r="F96" s="250"/>
      <c r="G96" s="250"/>
      <c r="H96" s="250"/>
      <c r="I96" s="250"/>
      <c r="J96" s="250"/>
      <c r="K96" s="250"/>
      <c r="L96" s="250"/>
      <c r="M96" s="250"/>
      <c r="N96" s="250"/>
      <c r="O96" s="250"/>
      <c r="P96" s="250"/>
      <c r="Q96" s="250"/>
      <c r="R96" s="250"/>
      <c r="S96" s="250"/>
      <c r="T96" s="250"/>
      <c r="U96" s="250"/>
      <c r="V96" s="250"/>
      <c r="W96" s="250"/>
      <c r="X96" s="250"/>
      <c r="Y96" s="250"/>
      <c r="Z96" s="250"/>
      <c r="AA96" s="250"/>
      <c r="AB96" s="250"/>
      <c r="AC96" s="250"/>
      <c r="AD96" s="250"/>
      <c r="AE96" s="250"/>
      <c r="AF96" s="250"/>
      <c r="AG96" s="250"/>
      <c r="AH96" s="250"/>
      <c r="AI96" s="250"/>
      <c r="AJ96" s="250"/>
      <c r="AK96" s="250"/>
      <c r="AL96" s="250"/>
      <c r="AM96" s="250"/>
      <c r="AN96" s="250"/>
      <c r="AO96" s="250"/>
      <c r="AP96" s="250"/>
      <c r="AQ96" s="250"/>
      <c r="AR96" s="250"/>
      <c r="AS96" s="250"/>
      <c r="AT96" s="250"/>
      <c r="AU96" s="250"/>
      <c r="AV96" s="250"/>
      <c r="AW96" s="250"/>
      <c r="AX96" s="250"/>
      <c r="AY96" s="724"/>
      <c r="AZ96" s="250"/>
      <c r="BA96" s="250"/>
      <c r="BB96" s="250"/>
      <c r="BC96" s="250"/>
      <c r="BD96" s="713"/>
      <c r="BE96" s="713"/>
      <c r="BF96" s="713"/>
      <c r="BG96" s="724"/>
      <c r="BH96" s="724"/>
      <c r="BI96" s="724"/>
      <c r="BJ96" s="250"/>
      <c r="BK96" s="250"/>
      <c r="BL96" s="250"/>
      <c r="BM96" s="250"/>
      <c r="BN96" s="250"/>
      <c r="BO96" s="250"/>
      <c r="BP96" s="250"/>
      <c r="BQ96" s="250"/>
      <c r="BR96" s="250"/>
      <c r="BS96" s="250"/>
      <c r="BT96" s="250"/>
      <c r="BU96" s="250"/>
      <c r="BV96" s="250"/>
    </row>
    <row r="97" spans="1:74" x14ac:dyDescent="0.2">
      <c r="A97" s="247"/>
      <c r="B97" s="246"/>
      <c r="C97" s="249"/>
      <c r="D97" s="249"/>
      <c r="E97" s="249"/>
      <c r="F97" s="249"/>
      <c r="G97" s="249"/>
      <c r="H97" s="249"/>
      <c r="I97" s="249"/>
      <c r="J97" s="249"/>
      <c r="K97" s="249"/>
      <c r="L97" s="249"/>
      <c r="M97" s="249"/>
      <c r="N97" s="249"/>
      <c r="O97" s="249"/>
      <c r="P97" s="249"/>
      <c r="Q97" s="249"/>
      <c r="R97" s="249"/>
      <c r="S97" s="249"/>
      <c r="T97" s="249"/>
      <c r="U97" s="249"/>
      <c r="V97" s="249"/>
      <c r="W97" s="249"/>
      <c r="X97" s="249"/>
      <c r="Y97" s="249"/>
      <c r="Z97" s="249"/>
      <c r="AA97" s="249"/>
      <c r="AB97" s="249"/>
      <c r="AC97" s="249"/>
      <c r="AD97" s="249"/>
      <c r="AE97" s="249"/>
      <c r="AF97" s="249"/>
      <c r="AG97" s="249"/>
      <c r="AH97" s="249"/>
      <c r="AI97" s="249"/>
      <c r="AJ97" s="249"/>
      <c r="AK97" s="249"/>
      <c r="AL97" s="249"/>
      <c r="AM97" s="249"/>
      <c r="AN97" s="249"/>
      <c r="AO97" s="249"/>
      <c r="AP97" s="249"/>
      <c r="AQ97" s="249"/>
      <c r="AR97" s="249"/>
      <c r="AS97" s="249"/>
      <c r="AT97" s="249"/>
      <c r="AU97" s="249"/>
      <c r="AV97" s="249"/>
      <c r="AW97" s="249"/>
      <c r="AX97" s="249"/>
      <c r="AY97" s="723"/>
      <c r="AZ97" s="249"/>
      <c r="BA97" s="249"/>
      <c r="BB97" s="249"/>
      <c r="BC97" s="249"/>
      <c r="BD97" s="712"/>
      <c r="BE97" s="712"/>
      <c r="BF97" s="712"/>
      <c r="BG97" s="723"/>
      <c r="BH97" s="723"/>
      <c r="BI97" s="723"/>
      <c r="BJ97" s="249"/>
      <c r="BK97" s="249"/>
      <c r="BL97" s="249"/>
      <c r="BM97" s="249"/>
      <c r="BN97" s="249"/>
      <c r="BO97" s="249"/>
      <c r="BP97" s="249"/>
      <c r="BQ97" s="249"/>
      <c r="BR97" s="249"/>
      <c r="BS97" s="249"/>
      <c r="BT97" s="249"/>
      <c r="BU97" s="249"/>
      <c r="BV97" s="249"/>
    </row>
    <row r="99" spans="1:74" x14ac:dyDescent="0.2">
      <c r="C99" s="251"/>
      <c r="D99" s="251"/>
      <c r="E99" s="251"/>
      <c r="F99" s="251"/>
      <c r="G99" s="251"/>
      <c r="H99" s="251"/>
      <c r="I99" s="251"/>
      <c r="J99" s="251"/>
      <c r="K99" s="251"/>
      <c r="L99" s="251"/>
      <c r="M99" s="251"/>
      <c r="N99" s="251"/>
      <c r="O99" s="251"/>
      <c r="P99" s="251"/>
      <c r="Q99" s="251"/>
      <c r="R99" s="251"/>
      <c r="S99" s="251"/>
      <c r="T99" s="251"/>
      <c r="U99" s="251"/>
      <c r="V99" s="251"/>
      <c r="W99" s="251"/>
      <c r="X99" s="251"/>
      <c r="Y99" s="251"/>
      <c r="Z99" s="251"/>
      <c r="AA99" s="251"/>
      <c r="AB99" s="251"/>
      <c r="AC99" s="251"/>
      <c r="AD99" s="251"/>
      <c r="AE99" s="251"/>
      <c r="AF99" s="251"/>
      <c r="AG99" s="251"/>
      <c r="AH99" s="251"/>
      <c r="AI99" s="251"/>
      <c r="AJ99" s="251"/>
      <c r="AK99" s="251"/>
      <c r="AL99" s="251"/>
      <c r="AM99" s="251"/>
      <c r="AN99" s="251"/>
      <c r="AO99" s="251"/>
      <c r="AP99" s="251"/>
      <c r="AQ99" s="251"/>
      <c r="AR99" s="251"/>
      <c r="AS99" s="251"/>
      <c r="AT99" s="251"/>
      <c r="AU99" s="251"/>
      <c r="AV99" s="251"/>
      <c r="AW99" s="251"/>
      <c r="AX99" s="251"/>
      <c r="AY99" s="725"/>
      <c r="AZ99" s="251"/>
      <c r="BA99" s="251"/>
      <c r="BB99" s="251"/>
      <c r="BC99" s="251"/>
      <c r="BD99" s="714"/>
      <c r="BE99" s="714"/>
      <c r="BF99" s="714"/>
      <c r="BG99" s="725"/>
      <c r="BH99" s="725"/>
      <c r="BI99" s="725"/>
      <c r="BJ99" s="251"/>
      <c r="BK99" s="251"/>
      <c r="BL99" s="251"/>
      <c r="BM99" s="251"/>
      <c r="BN99" s="251"/>
      <c r="BO99" s="251"/>
      <c r="BP99" s="251"/>
      <c r="BQ99" s="251"/>
      <c r="BR99" s="251"/>
      <c r="BS99" s="251"/>
      <c r="BT99" s="251"/>
      <c r="BU99" s="251"/>
      <c r="BV99" s="251"/>
    </row>
    <row r="100" spans="1:74" x14ac:dyDescent="0.2">
      <c r="C100" s="252"/>
      <c r="D100" s="252"/>
      <c r="E100" s="252"/>
      <c r="F100" s="252"/>
      <c r="G100" s="252"/>
      <c r="H100" s="252"/>
      <c r="I100" s="252"/>
      <c r="J100" s="252"/>
      <c r="K100" s="252"/>
      <c r="L100" s="252"/>
      <c r="M100" s="252"/>
      <c r="N100" s="252"/>
      <c r="O100" s="252"/>
      <c r="P100" s="252"/>
      <c r="Q100" s="252"/>
      <c r="R100" s="252"/>
      <c r="S100" s="252"/>
      <c r="T100" s="252"/>
      <c r="U100" s="252"/>
      <c r="V100" s="252"/>
      <c r="W100" s="252"/>
      <c r="X100" s="252"/>
      <c r="Y100" s="252"/>
      <c r="Z100" s="252"/>
      <c r="AA100" s="252"/>
      <c r="AB100" s="252"/>
      <c r="AC100" s="252"/>
      <c r="AD100" s="252"/>
      <c r="AE100" s="252"/>
      <c r="AF100" s="252"/>
      <c r="AG100" s="252"/>
      <c r="AH100" s="252"/>
      <c r="AI100" s="252"/>
      <c r="AJ100" s="252"/>
      <c r="AK100" s="252"/>
      <c r="AL100" s="252"/>
      <c r="AM100" s="252"/>
      <c r="AN100" s="252"/>
      <c r="AO100" s="252"/>
      <c r="AP100" s="252"/>
      <c r="AQ100" s="252"/>
      <c r="AR100" s="252"/>
      <c r="AS100" s="252"/>
      <c r="AT100" s="252"/>
      <c r="AU100" s="252"/>
      <c r="AV100" s="252"/>
      <c r="AW100" s="252"/>
      <c r="AX100" s="252"/>
      <c r="AY100" s="726"/>
      <c r="AZ100" s="252"/>
      <c r="BA100" s="252"/>
      <c r="BB100" s="252"/>
      <c r="BC100" s="252"/>
      <c r="BD100" s="715"/>
      <c r="BE100" s="715"/>
      <c r="BF100" s="715"/>
      <c r="BG100" s="726"/>
      <c r="BH100" s="726"/>
      <c r="BI100" s="726"/>
      <c r="BJ100" s="252"/>
      <c r="BK100" s="252"/>
      <c r="BL100" s="252"/>
      <c r="BM100" s="252"/>
      <c r="BN100" s="252"/>
      <c r="BO100" s="252"/>
      <c r="BP100" s="252"/>
      <c r="BQ100" s="252"/>
      <c r="BR100" s="252"/>
      <c r="BS100" s="252"/>
      <c r="BT100" s="252"/>
      <c r="BU100" s="252"/>
      <c r="BV100" s="252"/>
    </row>
    <row r="101" spans="1:74" x14ac:dyDescent="0.2">
      <c r="B101" s="246"/>
    </row>
  </sheetData>
  <mergeCells count="20">
    <mergeCell ref="B79:Q79"/>
    <mergeCell ref="A1:A2"/>
    <mergeCell ref="C3:N3"/>
    <mergeCell ref="O3:Z3"/>
    <mergeCell ref="AA3:AL3"/>
    <mergeCell ref="AM3:AX3"/>
    <mergeCell ref="B78:Q78"/>
    <mergeCell ref="B71:Q71"/>
    <mergeCell ref="BK3:BV3"/>
    <mergeCell ref="AY3:BJ3"/>
    <mergeCell ref="B73:Q73"/>
    <mergeCell ref="B75:Q75"/>
    <mergeCell ref="B67:Q67"/>
    <mergeCell ref="B68:Q68"/>
    <mergeCell ref="B69:Q69"/>
    <mergeCell ref="B70:Q70"/>
    <mergeCell ref="B74:Q74"/>
    <mergeCell ref="B77:Q77"/>
    <mergeCell ref="B66:Q66"/>
    <mergeCell ref="B76:R76"/>
  </mergeCells>
  <phoneticPr fontId="0" type="noConversion"/>
  <conditionalFormatting sqref="C81:BV81 C85:BV85 C89:BV89 C93:BV93 C97:BV97 C101:BV101">
    <cfRule type="cellIs" dxfId="3" priority="3" stopIfTrue="1" operator="notEqual">
      <formula>0</formula>
    </cfRule>
  </conditionalFormatting>
  <hyperlinks>
    <hyperlink ref="A1:A2" location="Contents!A1" display="Table of Contents"/>
  </hyperlinks>
  <printOptions horizontalCentered="1"/>
  <pageMargins left="0.25" right="0.25" top="0.25" bottom="0.25" header="0.5" footer="0.5"/>
  <pageSetup scale="78"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12">
    <pageSetUpPr fitToPage="1"/>
  </sheetPr>
  <dimension ref="A1:BV73"/>
  <sheetViews>
    <sheetView showGridLines="0" zoomScaleNormal="100" workbookViewId="0">
      <pane xSplit="2" ySplit="4" topLeftCell="AP5" activePane="bottomRight" state="frozen"/>
      <selection activeCell="BF63" sqref="BF63"/>
      <selection pane="topRight" activeCell="BF63" sqref="BF63"/>
      <selection pane="bottomLeft" activeCell="BF63" sqref="BF63"/>
      <selection pane="bottomRight" activeCell="B1" sqref="B1"/>
    </sheetView>
  </sheetViews>
  <sheetFormatPr defaultColWidth="11" defaultRowHeight="10.7" x14ac:dyDescent="0.2"/>
  <cols>
    <col min="1" max="1" width="11.5" style="233" customWidth="1"/>
    <col min="2" max="2" width="26.5" style="233" customWidth="1"/>
    <col min="3" max="50" width="6.5" style="233" customWidth="1"/>
    <col min="51" max="51" width="6.5" style="727" customWidth="1"/>
    <col min="52" max="55" width="6.5" style="233" customWidth="1"/>
    <col min="56" max="58" width="6.5" style="716" customWidth="1"/>
    <col min="59" max="61" width="6.5" style="727" customWidth="1"/>
    <col min="62" max="74" width="6.5" style="233" customWidth="1"/>
    <col min="75" max="249" width="11" style="233"/>
    <col min="250" max="250" width="1.5" style="233" customWidth="1"/>
    <col min="251" max="16384" width="11" style="233"/>
  </cols>
  <sheetData>
    <row r="1" spans="1:74" ht="12.85" customHeight="1" x14ac:dyDescent="0.2">
      <c r="A1" s="1020" t="s">
        <v>479</v>
      </c>
      <c r="B1" s="232" t="s">
        <v>760</v>
      </c>
      <c r="C1" s="232"/>
      <c r="D1" s="232"/>
      <c r="E1" s="232"/>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707"/>
      <c r="AZ1" s="232"/>
      <c r="BA1" s="232"/>
      <c r="BB1" s="232"/>
      <c r="BC1" s="232"/>
      <c r="BD1" s="707"/>
      <c r="BE1" s="707"/>
      <c r="BF1" s="707"/>
      <c r="BG1" s="707"/>
      <c r="BH1" s="707"/>
      <c r="BI1" s="707"/>
      <c r="BJ1" s="232"/>
      <c r="BK1" s="232"/>
      <c r="BL1" s="232"/>
      <c r="BM1" s="232"/>
      <c r="BN1" s="232"/>
      <c r="BO1" s="232"/>
      <c r="BP1" s="232"/>
      <c r="BQ1" s="232"/>
      <c r="BR1" s="232"/>
      <c r="BS1" s="232"/>
      <c r="BT1" s="232"/>
      <c r="BU1" s="232"/>
      <c r="BV1" s="232"/>
    </row>
    <row r="2" spans="1:74" ht="12.85" customHeight="1" x14ac:dyDescent="0.2">
      <c r="A2" s="1021"/>
      <c r="B2" s="228" t="str">
        <f>"U.S. Energy Information Administration  |  Short-Term Energy Outlook  - "&amp;Dates!D1</f>
        <v>U.S. Energy Information Administration  |  Short-Term Energy Outlook  - February 2025</v>
      </c>
      <c r="C2" s="234"/>
      <c r="D2" s="234"/>
      <c r="E2" s="234"/>
      <c r="F2" s="234"/>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c r="AF2" s="234"/>
      <c r="AG2" s="234"/>
      <c r="AH2" s="234"/>
      <c r="AI2" s="234"/>
      <c r="AJ2" s="234"/>
      <c r="AK2" s="234"/>
      <c r="AL2" s="234"/>
      <c r="AM2" s="234"/>
      <c r="AN2" s="234"/>
      <c r="AO2" s="234"/>
      <c r="AP2" s="234"/>
      <c r="AQ2" s="234"/>
      <c r="AR2" s="234"/>
      <c r="AS2" s="234"/>
      <c r="AT2" s="234"/>
      <c r="AU2" s="234"/>
      <c r="AV2" s="234"/>
      <c r="AW2" s="234"/>
      <c r="AX2" s="234"/>
      <c r="AY2" s="718"/>
      <c r="AZ2" s="234"/>
      <c r="BA2" s="234"/>
      <c r="BB2" s="234"/>
      <c r="BC2" s="234"/>
      <c r="BD2" s="708"/>
      <c r="BE2" s="708"/>
      <c r="BF2" s="708"/>
      <c r="BG2" s="718"/>
      <c r="BH2" s="718"/>
      <c r="BI2" s="718"/>
      <c r="BJ2" s="234"/>
      <c r="BK2" s="234"/>
      <c r="BL2" s="234"/>
      <c r="BM2" s="234"/>
      <c r="BN2" s="234"/>
      <c r="BO2" s="234"/>
      <c r="BP2" s="234"/>
      <c r="BQ2" s="234"/>
      <c r="BR2" s="234"/>
      <c r="BS2" s="234"/>
      <c r="BT2" s="234"/>
      <c r="BU2" s="234"/>
      <c r="BV2" s="234"/>
    </row>
    <row r="3" spans="1:74" ht="12.85" customHeight="1" x14ac:dyDescent="0.2">
      <c r="A3" s="338" t="s">
        <v>777</v>
      </c>
      <c r="B3" s="236"/>
      <c r="C3" s="1023">
        <f>Dates!D3</f>
        <v>2021</v>
      </c>
      <c r="D3" s="1024"/>
      <c r="E3" s="1024"/>
      <c r="F3" s="1024"/>
      <c r="G3" s="1024"/>
      <c r="H3" s="1024"/>
      <c r="I3" s="1024"/>
      <c r="J3" s="1024"/>
      <c r="K3" s="1024"/>
      <c r="L3" s="1024"/>
      <c r="M3" s="1024"/>
      <c r="N3" s="1101"/>
      <c r="O3" s="1023">
        <f>C3+1</f>
        <v>2022</v>
      </c>
      <c r="P3" s="1024"/>
      <c r="Q3" s="1024"/>
      <c r="R3" s="1024"/>
      <c r="S3" s="1024"/>
      <c r="T3" s="1024"/>
      <c r="U3" s="1024"/>
      <c r="V3" s="1024"/>
      <c r="W3" s="1024"/>
      <c r="X3" s="1024"/>
      <c r="Y3" s="1024"/>
      <c r="Z3" s="1101"/>
      <c r="AA3" s="1023">
        <f>O3+1</f>
        <v>2023</v>
      </c>
      <c r="AB3" s="1024"/>
      <c r="AC3" s="1024"/>
      <c r="AD3" s="1024"/>
      <c r="AE3" s="1024"/>
      <c r="AF3" s="1024"/>
      <c r="AG3" s="1024"/>
      <c r="AH3" s="1024"/>
      <c r="AI3" s="1024"/>
      <c r="AJ3" s="1024"/>
      <c r="AK3" s="1024"/>
      <c r="AL3" s="1101"/>
      <c r="AM3" s="1023">
        <f>AA3+1</f>
        <v>2024</v>
      </c>
      <c r="AN3" s="1024"/>
      <c r="AO3" s="1024"/>
      <c r="AP3" s="1024"/>
      <c r="AQ3" s="1024"/>
      <c r="AR3" s="1024"/>
      <c r="AS3" s="1024"/>
      <c r="AT3" s="1024"/>
      <c r="AU3" s="1024"/>
      <c r="AV3" s="1024"/>
      <c r="AW3" s="1024"/>
      <c r="AX3" s="1101"/>
      <c r="AY3" s="1023">
        <f>AM3+1</f>
        <v>2025</v>
      </c>
      <c r="AZ3" s="1024"/>
      <c r="BA3" s="1024"/>
      <c r="BB3" s="1024"/>
      <c r="BC3" s="1024"/>
      <c r="BD3" s="1024"/>
      <c r="BE3" s="1024"/>
      <c r="BF3" s="1024"/>
      <c r="BG3" s="1024"/>
      <c r="BH3" s="1024"/>
      <c r="BI3" s="1024"/>
      <c r="BJ3" s="1101"/>
      <c r="BK3" s="1023">
        <f>AY3+1</f>
        <v>2026</v>
      </c>
      <c r="BL3" s="1024"/>
      <c r="BM3" s="1024"/>
      <c r="BN3" s="1024"/>
      <c r="BO3" s="1024"/>
      <c r="BP3" s="1024"/>
      <c r="BQ3" s="1024"/>
      <c r="BR3" s="1024"/>
      <c r="BS3" s="1024"/>
      <c r="BT3" s="1024"/>
      <c r="BU3" s="1024"/>
      <c r="BV3" s="1101"/>
    </row>
    <row r="4" spans="1:74" ht="12.85" customHeight="1" x14ac:dyDescent="0.2">
      <c r="A4" s="344" t="str">
        <f>TEXT(Dates!$D$2,"dddd, mmmm d, yyyy")</f>
        <v>Thursday, February 6, 2025</v>
      </c>
      <c r="B4" s="237"/>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6" t="s">
        <v>215</v>
      </c>
      <c r="AZ4" s="12" t="s">
        <v>216</v>
      </c>
      <c r="BA4" s="12" t="s">
        <v>217</v>
      </c>
      <c r="BB4" s="12" t="s">
        <v>218</v>
      </c>
      <c r="BC4" s="12" t="s">
        <v>219</v>
      </c>
      <c r="BD4" s="656" t="s">
        <v>220</v>
      </c>
      <c r="BE4" s="656"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235"/>
      <c r="B5" s="68" t="s">
        <v>1414</v>
      </c>
      <c r="C5" s="238"/>
      <c r="D5" s="238"/>
      <c r="E5" s="238"/>
      <c r="F5" s="238"/>
      <c r="G5" s="238"/>
      <c r="H5" s="238"/>
      <c r="I5" s="238"/>
      <c r="J5" s="238"/>
      <c r="K5" s="238"/>
      <c r="L5" s="238"/>
      <c r="M5" s="238"/>
      <c r="N5" s="238"/>
      <c r="O5" s="238"/>
      <c r="P5" s="238"/>
      <c r="Q5" s="238"/>
      <c r="R5" s="238"/>
      <c r="S5" s="238"/>
      <c r="T5" s="238"/>
      <c r="U5" s="238"/>
      <c r="V5" s="238"/>
      <c r="W5" s="238"/>
      <c r="X5" s="238"/>
      <c r="Y5" s="238"/>
      <c r="Z5" s="238"/>
      <c r="AA5" s="238"/>
      <c r="AB5" s="238"/>
      <c r="AC5" s="238"/>
      <c r="AD5" s="238"/>
      <c r="AE5" s="238"/>
      <c r="AF5" s="238"/>
      <c r="AG5" s="238"/>
      <c r="AH5" s="238"/>
      <c r="AI5" s="238"/>
      <c r="AJ5" s="238"/>
      <c r="AK5" s="238"/>
      <c r="AL5" s="238"/>
      <c r="AM5" s="238"/>
      <c r="AN5" s="238"/>
      <c r="AO5" s="238"/>
      <c r="AP5" s="238"/>
      <c r="AQ5" s="238"/>
      <c r="AR5" s="238"/>
      <c r="AS5" s="238"/>
      <c r="AT5" s="238"/>
      <c r="AU5" s="238"/>
      <c r="AV5" s="238"/>
      <c r="AW5" s="238"/>
      <c r="AX5" s="238"/>
      <c r="AY5" s="971"/>
      <c r="AZ5" s="495"/>
      <c r="BA5" s="495"/>
      <c r="BB5" s="495"/>
      <c r="BC5" s="495"/>
      <c r="BD5" s="903"/>
      <c r="BE5" s="903"/>
      <c r="BF5" s="903"/>
      <c r="BG5" s="903"/>
      <c r="BH5" s="903"/>
      <c r="BI5" s="903"/>
      <c r="BJ5" s="495"/>
      <c r="BK5" s="495"/>
      <c r="BL5" s="495"/>
      <c r="BM5" s="495"/>
      <c r="BN5" s="495"/>
      <c r="BO5" s="495"/>
      <c r="BP5" s="495"/>
      <c r="BQ5" s="495"/>
      <c r="BR5" s="495"/>
      <c r="BS5" s="495"/>
      <c r="BT5" s="495"/>
      <c r="BU5" s="495"/>
      <c r="BV5" s="495"/>
    </row>
    <row r="6" spans="1:74" s="303" customFormat="1" ht="11.05" customHeight="1" x14ac:dyDescent="0.2">
      <c r="A6" s="497" t="s">
        <v>704</v>
      </c>
      <c r="B6" s="499" t="s">
        <v>1048</v>
      </c>
      <c r="C6" s="322">
        <v>52.717469508999997</v>
      </c>
      <c r="D6" s="322">
        <v>50.534072901999998</v>
      </c>
      <c r="E6" s="322">
        <v>46.456821157</v>
      </c>
      <c r="F6" s="322">
        <v>43.133160078000003</v>
      </c>
      <c r="G6" s="322">
        <v>46.263659551000003</v>
      </c>
      <c r="H6" s="322">
        <v>55.420848507999999</v>
      </c>
      <c r="I6" s="322">
        <v>59.655141508</v>
      </c>
      <c r="J6" s="322">
        <v>62.115247961000001</v>
      </c>
      <c r="K6" s="322">
        <v>50.630446704999997</v>
      </c>
      <c r="L6" s="322">
        <v>48.557755241999999</v>
      </c>
      <c r="M6" s="322">
        <v>48.349590511999999</v>
      </c>
      <c r="N6" s="322">
        <v>50.205406134999997</v>
      </c>
      <c r="O6" s="322">
        <v>58.959102823999999</v>
      </c>
      <c r="P6" s="322">
        <v>50.795255075999997</v>
      </c>
      <c r="Q6" s="322">
        <v>48.211359289000001</v>
      </c>
      <c r="R6" s="322">
        <v>44.981634434</v>
      </c>
      <c r="S6" s="322">
        <v>49.294440909999999</v>
      </c>
      <c r="T6" s="322">
        <v>55.398992247000002</v>
      </c>
      <c r="U6" s="322">
        <v>61.294714511000002</v>
      </c>
      <c r="V6" s="322">
        <v>58.061725631000002</v>
      </c>
      <c r="W6" s="322">
        <v>49.400052191</v>
      </c>
      <c r="X6" s="322">
        <v>45.785065434000003</v>
      </c>
      <c r="Y6" s="322">
        <v>47.716924990000003</v>
      </c>
      <c r="Z6" s="322">
        <v>54.257802675999997</v>
      </c>
      <c r="AA6" s="322">
        <v>50.867129972000001</v>
      </c>
      <c r="AB6" s="322">
        <v>45.065241260999997</v>
      </c>
      <c r="AC6" s="322">
        <v>48.072060579000002</v>
      </c>
      <c r="AD6" s="322">
        <v>43.535920941000001</v>
      </c>
      <c r="AE6" s="322">
        <v>46.031898384000002</v>
      </c>
      <c r="AF6" s="322">
        <v>51.507862862000003</v>
      </c>
      <c r="AG6" s="322">
        <v>58.357869544000003</v>
      </c>
      <c r="AH6" s="322">
        <v>58.819403735000002</v>
      </c>
      <c r="AI6" s="322">
        <v>49.772459644000001</v>
      </c>
      <c r="AJ6" s="322">
        <v>46.563890057000002</v>
      </c>
      <c r="AK6" s="322">
        <v>46.114357497999997</v>
      </c>
      <c r="AL6" s="322">
        <v>49.030491466999997</v>
      </c>
      <c r="AM6" s="322">
        <v>55.681129331999998</v>
      </c>
      <c r="AN6" s="322">
        <v>44.306372009</v>
      </c>
      <c r="AO6" s="322">
        <v>46.182302251000003</v>
      </c>
      <c r="AP6" s="322">
        <v>45.120762206999999</v>
      </c>
      <c r="AQ6" s="322">
        <v>49.17775451</v>
      </c>
      <c r="AR6" s="322">
        <v>54.761579333</v>
      </c>
      <c r="AS6" s="322">
        <v>60.290154168000001</v>
      </c>
      <c r="AT6" s="322">
        <v>59.492881036999997</v>
      </c>
      <c r="AU6" s="322">
        <v>50.577195437999997</v>
      </c>
      <c r="AV6" s="322">
        <v>48.575354975000003</v>
      </c>
      <c r="AW6" s="322">
        <v>47.581790423000001</v>
      </c>
      <c r="AX6" s="322">
        <v>52.759459999999997</v>
      </c>
      <c r="AY6" s="965">
        <v>58.590229999999998</v>
      </c>
      <c r="AZ6" s="484">
        <v>47.292279999999998</v>
      </c>
      <c r="BA6" s="484">
        <v>47.875799999999998</v>
      </c>
      <c r="BB6" s="484">
        <v>43.876280000000001</v>
      </c>
      <c r="BC6" s="484">
        <v>46.96913</v>
      </c>
      <c r="BD6" s="484">
        <v>53.750909999999998</v>
      </c>
      <c r="BE6" s="484">
        <v>61.017569999999999</v>
      </c>
      <c r="BF6" s="484">
        <v>60.50573</v>
      </c>
      <c r="BG6" s="484">
        <v>50.261609999999997</v>
      </c>
      <c r="BH6" s="484">
        <v>48.39546</v>
      </c>
      <c r="BI6" s="484">
        <v>48.190440000000002</v>
      </c>
      <c r="BJ6" s="484">
        <v>53.502029999999998</v>
      </c>
      <c r="BK6" s="484">
        <v>56.937930000000001</v>
      </c>
      <c r="BL6" s="484">
        <v>47.922969999999999</v>
      </c>
      <c r="BM6" s="484">
        <v>48.727969999999999</v>
      </c>
      <c r="BN6" s="484">
        <v>44.884259999999998</v>
      </c>
      <c r="BO6" s="484">
        <v>48.085380000000001</v>
      </c>
      <c r="BP6" s="484">
        <v>54.602449999999997</v>
      </c>
      <c r="BQ6" s="484">
        <v>61.83954</v>
      </c>
      <c r="BR6" s="484">
        <v>61.388829999999999</v>
      </c>
      <c r="BS6" s="484">
        <v>51.012540000000001</v>
      </c>
      <c r="BT6" s="484">
        <v>48.756830000000001</v>
      </c>
      <c r="BU6" s="484">
        <v>48.647329999999997</v>
      </c>
      <c r="BV6" s="484">
        <v>54.171930000000003</v>
      </c>
    </row>
    <row r="7" spans="1:74" ht="11.05" customHeight="1" x14ac:dyDescent="0.2">
      <c r="A7" s="240" t="s">
        <v>698</v>
      </c>
      <c r="B7" s="500" t="s">
        <v>1042</v>
      </c>
      <c r="C7" s="490">
        <v>11.937373099</v>
      </c>
      <c r="D7" s="490">
        <v>11.01539234</v>
      </c>
      <c r="E7" s="490">
        <v>10.440559083</v>
      </c>
      <c r="F7" s="490">
        <v>11.539320306</v>
      </c>
      <c r="G7" s="490">
        <v>10.754594427000001</v>
      </c>
      <c r="H7" s="490">
        <v>16.341461789</v>
      </c>
      <c r="I7" s="490">
        <v>16.883205179000001</v>
      </c>
      <c r="J7" s="490">
        <v>17.126700907</v>
      </c>
      <c r="K7" s="490">
        <v>11.63409699</v>
      </c>
      <c r="L7" s="490">
        <v>13.862891652</v>
      </c>
      <c r="M7" s="490">
        <v>13.741047254</v>
      </c>
      <c r="N7" s="490">
        <v>13.660253453999999</v>
      </c>
      <c r="O7" s="490">
        <v>15.771280907</v>
      </c>
      <c r="P7" s="490">
        <v>11.914607552</v>
      </c>
      <c r="Q7" s="490">
        <v>11.631306713000001</v>
      </c>
      <c r="R7" s="490">
        <v>12.426925705</v>
      </c>
      <c r="S7" s="490">
        <v>14.742460457</v>
      </c>
      <c r="T7" s="490">
        <v>19.269629048999999</v>
      </c>
      <c r="U7" s="490">
        <v>21.628286685999999</v>
      </c>
      <c r="V7" s="490">
        <v>19.360155304999999</v>
      </c>
      <c r="W7" s="490">
        <v>15.092255257</v>
      </c>
      <c r="X7" s="490">
        <v>12.805650615999999</v>
      </c>
      <c r="Y7" s="490">
        <v>12.506324874000001</v>
      </c>
      <c r="Z7" s="490">
        <v>15.181952949999999</v>
      </c>
      <c r="AA7" s="490">
        <v>14.760191986000001</v>
      </c>
      <c r="AB7" s="490">
        <v>13.920070316</v>
      </c>
      <c r="AC7" s="490">
        <v>16.130654516</v>
      </c>
      <c r="AD7" s="490">
        <v>14.342568373000001</v>
      </c>
      <c r="AE7" s="490">
        <v>17.459503685000001</v>
      </c>
      <c r="AF7" s="490">
        <v>20.711126706000002</v>
      </c>
      <c r="AG7" s="490">
        <v>23.199228820999998</v>
      </c>
      <c r="AH7" s="490">
        <v>22.594863615000001</v>
      </c>
      <c r="AI7" s="490">
        <v>17.880366538000001</v>
      </c>
      <c r="AJ7" s="490">
        <v>15.041584199000001</v>
      </c>
      <c r="AK7" s="490">
        <v>14.588531611000001</v>
      </c>
      <c r="AL7" s="490">
        <v>16.818067094</v>
      </c>
      <c r="AM7" s="490">
        <v>18.237276071</v>
      </c>
      <c r="AN7" s="490">
        <v>14.215522354000001</v>
      </c>
      <c r="AO7" s="490">
        <v>15.639282565</v>
      </c>
      <c r="AP7" s="490">
        <v>15.002701277</v>
      </c>
      <c r="AQ7" s="490">
        <v>18.948753436000001</v>
      </c>
      <c r="AR7" s="490">
        <v>20.119847295</v>
      </c>
      <c r="AS7" s="490">
        <v>25.917417334</v>
      </c>
      <c r="AT7" s="490">
        <v>24.789480784999999</v>
      </c>
      <c r="AU7" s="490">
        <v>18.281877739999999</v>
      </c>
      <c r="AV7" s="490">
        <v>16.555849494</v>
      </c>
      <c r="AW7" s="490">
        <v>16.248837927</v>
      </c>
      <c r="AX7" s="490">
        <v>17.971240000000002</v>
      </c>
      <c r="AY7" s="940">
        <v>19.045739999999999</v>
      </c>
      <c r="AZ7" s="478">
        <v>14.864409999999999</v>
      </c>
      <c r="BA7" s="478">
        <v>14.848940000000001</v>
      </c>
      <c r="BB7" s="478">
        <v>14.78149</v>
      </c>
      <c r="BC7" s="478">
        <v>16.425609999999999</v>
      </c>
      <c r="BD7" s="478">
        <v>19.336770000000001</v>
      </c>
      <c r="BE7" s="478">
        <v>24.368680000000001</v>
      </c>
      <c r="BF7" s="478">
        <v>22.904240000000001</v>
      </c>
      <c r="BG7" s="478">
        <v>16.640599999999999</v>
      </c>
      <c r="BH7" s="478">
        <v>16.47297</v>
      </c>
      <c r="BI7" s="478">
        <v>15.259040000000001</v>
      </c>
      <c r="BJ7" s="478">
        <v>14.40405</v>
      </c>
      <c r="BK7" s="478">
        <v>16.507100000000001</v>
      </c>
      <c r="BL7" s="478">
        <v>13.18488</v>
      </c>
      <c r="BM7" s="478">
        <v>14.684010000000001</v>
      </c>
      <c r="BN7" s="478">
        <v>13.607570000000001</v>
      </c>
      <c r="BO7" s="478">
        <v>15.659610000000001</v>
      </c>
      <c r="BP7" s="478">
        <v>19.08531</v>
      </c>
      <c r="BQ7" s="478">
        <v>24.225100000000001</v>
      </c>
      <c r="BR7" s="478">
        <v>22.136810000000001</v>
      </c>
      <c r="BS7" s="478">
        <v>18.03623</v>
      </c>
      <c r="BT7" s="478">
        <v>17.297989999999999</v>
      </c>
      <c r="BU7" s="478">
        <v>16.39331</v>
      </c>
      <c r="BV7" s="478">
        <v>15.748419999999999</v>
      </c>
    </row>
    <row r="8" spans="1:74" ht="11.05" customHeight="1" x14ac:dyDescent="0.2">
      <c r="A8" s="240" t="s">
        <v>699</v>
      </c>
      <c r="B8" s="500" t="s">
        <v>474</v>
      </c>
      <c r="C8" s="490">
        <v>23.79564177</v>
      </c>
      <c r="D8" s="490">
        <v>24.284432507999998</v>
      </c>
      <c r="E8" s="490">
        <v>17.755047814000001</v>
      </c>
      <c r="F8" s="490">
        <v>15.14786664</v>
      </c>
      <c r="G8" s="490">
        <v>18.610636219</v>
      </c>
      <c r="H8" s="490">
        <v>23.509247340000002</v>
      </c>
      <c r="I8" s="490">
        <v>28.157513101999999</v>
      </c>
      <c r="J8" s="490">
        <v>28.791766317</v>
      </c>
      <c r="K8" s="490">
        <v>22.534925320999999</v>
      </c>
      <c r="L8" s="490">
        <v>18.862311356999999</v>
      </c>
      <c r="M8" s="490">
        <v>15.430647793</v>
      </c>
      <c r="N8" s="490">
        <v>16.73172641</v>
      </c>
      <c r="O8" s="490">
        <v>23.049660188000001</v>
      </c>
      <c r="P8" s="490">
        <v>20.156291193000001</v>
      </c>
      <c r="Q8" s="490">
        <v>17.264769525999998</v>
      </c>
      <c r="R8" s="490">
        <v>14.973219587000001</v>
      </c>
      <c r="S8" s="490">
        <v>16.890262151999998</v>
      </c>
      <c r="T8" s="490">
        <v>19.339848755999999</v>
      </c>
      <c r="U8" s="490">
        <v>24.433901264999999</v>
      </c>
      <c r="V8" s="490">
        <v>23.2683505</v>
      </c>
      <c r="W8" s="490">
        <v>17.347614903</v>
      </c>
      <c r="X8" s="490">
        <v>14.617744500000001</v>
      </c>
      <c r="Y8" s="490">
        <v>14.966252089999999</v>
      </c>
      <c r="Z8" s="490">
        <v>19.758056587999999</v>
      </c>
      <c r="AA8" s="490">
        <v>18.10245643</v>
      </c>
      <c r="AB8" s="490">
        <v>12.245544024000001</v>
      </c>
      <c r="AC8" s="490">
        <v>12.66948071</v>
      </c>
      <c r="AD8" s="490">
        <v>9.7780187620000003</v>
      </c>
      <c r="AE8" s="490">
        <v>12.093199179999999</v>
      </c>
      <c r="AF8" s="490">
        <v>16.125250083000001</v>
      </c>
      <c r="AG8" s="490">
        <v>20.297242981</v>
      </c>
      <c r="AH8" s="490">
        <v>20.347261768999999</v>
      </c>
      <c r="AI8" s="490">
        <v>16.628800136999999</v>
      </c>
      <c r="AJ8" s="490">
        <v>15.212769949</v>
      </c>
      <c r="AK8" s="490">
        <v>14.217605077</v>
      </c>
      <c r="AL8" s="490">
        <v>15.491142741000001</v>
      </c>
      <c r="AM8" s="490">
        <v>20.75101312</v>
      </c>
      <c r="AN8" s="490">
        <v>11.710417155</v>
      </c>
      <c r="AO8" s="490">
        <v>10.372439882</v>
      </c>
      <c r="AP8" s="490">
        <v>9.7617896630000001</v>
      </c>
      <c r="AQ8" s="490">
        <v>12.334642952999999</v>
      </c>
      <c r="AR8" s="490">
        <v>16.048890983</v>
      </c>
      <c r="AS8" s="490">
        <v>18.207580502999999</v>
      </c>
      <c r="AT8" s="490">
        <v>17.876249582</v>
      </c>
      <c r="AU8" s="490">
        <v>15.230642638999999</v>
      </c>
      <c r="AV8" s="490">
        <v>12.663369565</v>
      </c>
      <c r="AW8" s="490">
        <v>12.527487695</v>
      </c>
      <c r="AX8" s="490">
        <v>16.248529999999999</v>
      </c>
      <c r="AY8" s="940">
        <v>20.577369999999998</v>
      </c>
      <c r="AZ8" s="478">
        <v>13.00347</v>
      </c>
      <c r="BA8" s="478">
        <v>10.9719</v>
      </c>
      <c r="BB8" s="478">
        <v>8.5791850000000007</v>
      </c>
      <c r="BC8" s="478">
        <v>11.404870000000001</v>
      </c>
      <c r="BD8" s="478">
        <v>13.98368</v>
      </c>
      <c r="BE8" s="478">
        <v>19.045629999999999</v>
      </c>
      <c r="BF8" s="478">
        <v>19.567679999999999</v>
      </c>
      <c r="BG8" s="478">
        <v>15.15976</v>
      </c>
      <c r="BH8" s="478">
        <v>11.515840000000001</v>
      </c>
      <c r="BI8" s="478">
        <v>13.55381</v>
      </c>
      <c r="BJ8" s="478">
        <v>19.75141</v>
      </c>
      <c r="BK8" s="478">
        <v>19.43994</v>
      </c>
      <c r="BL8" s="478">
        <v>12.958780000000001</v>
      </c>
      <c r="BM8" s="478">
        <v>10.58658</v>
      </c>
      <c r="BN8" s="478">
        <v>7.5381010000000002</v>
      </c>
      <c r="BO8" s="478">
        <v>10.20959</v>
      </c>
      <c r="BP8" s="478">
        <v>13.566050000000001</v>
      </c>
      <c r="BQ8" s="478">
        <v>18.654820000000001</v>
      </c>
      <c r="BR8" s="478">
        <v>19.03124</v>
      </c>
      <c r="BS8" s="478">
        <v>14.423299999999999</v>
      </c>
      <c r="BT8" s="478">
        <v>10.512689999999999</v>
      </c>
      <c r="BU8" s="478">
        <v>12.628439999999999</v>
      </c>
      <c r="BV8" s="478">
        <v>17.2197</v>
      </c>
    </row>
    <row r="9" spans="1:74" ht="11.05" customHeight="1" x14ac:dyDescent="0.2">
      <c r="A9" s="240" t="s">
        <v>700</v>
      </c>
      <c r="B9" s="468" t="s">
        <v>1043</v>
      </c>
      <c r="C9" s="490">
        <v>8.4099339999999998</v>
      </c>
      <c r="D9" s="490">
        <v>7.4711619999999996</v>
      </c>
      <c r="E9" s="490">
        <v>7.7380040000000001</v>
      </c>
      <c r="F9" s="490">
        <v>6.8704140000000002</v>
      </c>
      <c r="G9" s="490">
        <v>7.5758650000000003</v>
      </c>
      <c r="H9" s="490">
        <v>8.1063179999999999</v>
      </c>
      <c r="I9" s="490">
        <v>8.1933089999999993</v>
      </c>
      <c r="J9" s="490">
        <v>8.8817450000000004</v>
      </c>
      <c r="K9" s="490">
        <v>8.0896939999999997</v>
      </c>
      <c r="L9" s="490">
        <v>7.0081030000000002</v>
      </c>
      <c r="M9" s="490">
        <v>8.2630719999999993</v>
      </c>
      <c r="N9" s="490">
        <v>9.0872309999999992</v>
      </c>
      <c r="O9" s="490">
        <v>8.6702399999999997</v>
      </c>
      <c r="P9" s="490">
        <v>7.7462350000000004</v>
      </c>
      <c r="Q9" s="490">
        <v>7.3934850000000001</v>
      </c>
      <c r="R9" s="490">
        <v>5.2892409999999996</v>
      </c>
      <c r="S9" s="490">
        <v>6.75299549</v>
      </c>
      <c r="T9" s="490">
        <v>7.563822</v>
      </c>
      <c r="U9" s="490">
        <v>7.7483899999999997</v>
      </c>
      <c r="V9" s="490">
        <v>8.2420460000000002</v>
      </c>
      <c r="W9" s="490">
        <v>8.287096</v>
      </c>
      <c r="X9" s="490">
        <v>7.9578110000000004</v>
      </c>
      <c r="Y9" s="490">
        <v>7.7334459999999998</v>
      </c>
      <c r="Z9" s="490">
        <v>7.9682849999999998</v>
      </c>
      <c r="AA9" s="490">
        <v>8.620298</v>
      </c>
      <c r="AB9" s="490">
        <v>7.3021560000000001</v>
      </c>
      <c r="AC9" s="490">
        <v>7.4729830000000002</v>
      </c>
      <c r="AD9" s="490">
        <v>6.8626690000000004</v>
      </c>
      <c r="AE9" s="490">
        <v>6.4763900000000003</v>
      </c>
      <c r="AF9" s="490">
        <v>7.7158319999999998</v>
      </c>
      <c r="AG9" s="490">
        <v>8.5693230000000007</v>
      </c>
      <c r="AH9" s="490">
        <v>8.2410300000000003</v>
      </c>
      <c r="AI9" s="490">
        <v>7.4936319999999998</v>
      </c>
      <c r="AJ9" s="490">
        <v>5.7849539999999999</v>
      </c>
      <c r="AK9" s="490">
        <v>6.1969890000000003</v>
      </c>
      <c r="AL9" s="490">
        <v>6.441084</v>
      </c>
      <c r="AM9" s="490">
        <v>6.7235659999999999</v>
      </c>
      <c r="AN9" s="490">
        <v>7.2770919999999997</v>
      </c>
      <c r="AO9" s="490">
        <v>6.8742619999999999</v>
      </c>
      <c r="AP9" s="490">
        <v>6.7610710000000003</v>
      </c>
      <c r="AQ9" s="490">
        <v>7.093019</v>
      </c>
      <c r="AR9" s="490">
        <v>7.9303590000000002</v>
      </c>
      <c r="AS9" s="490">
        <v>8.5921819999999993</v>
      </c>
      <c r="AT9" s="490">
        <v>8.4710090000000005</v>
      </c>
      <c r="AU9" s="490">
        <v>8.0183769999999992</v>
      </c>
      <c r="AV9" s="490">
        <v>6.9160190000000004</v>
      </c>
      <c r="AW9" s="490">
        <v>7.4869300000000001</v>
      </c>
      <c r="AX9" s="490">
        <v>7.9721000000000002</v>
      </c>
      <c r="AY9" s="940">
        <v>8.51586</v>
      </c>
      <c r="AZ9" s="478">
        <v>7.0060900000000004</v>
      </c>
      <c r="BA9" s="478">
        <v>7.1696900000000001</v>
      </c>
      <c r="BB9" s="478">
        <v>6.10121</v>
      </c>
      <c r="BC9" s="478">
        <v>6.94801</v>
      </c>
      <c r="BD9" s="478">
        <v>7.8725899999999998</v>
      </c>
      <c r="BE9" s="478">
        <v>8.2683199999999992</v>
      </c>
      <c r="BF9" s="478">
        <v>8.2683199999999992</v>
      </c>
      <c r="BG9" s="478">
        <v>7.6710799999999999</v>
      </c>
      <c r="BH9" s="478">
        <v>6.9547499999999998</v>
      </c>
      <c r="BI9" s="478">
        <v>7.03817</v>
      </c>
      <c r="BJ9" s="478">
        <v>8.2683199999999992</v>
      </c>
      <c r="BK9" s="478">
        <v>8.8319899999999993</v>
      </c>
      <c r="BL9" s="478">
        <v>7.9942799999999998</v>
      </c>
      <c r="BM9" s="478">
        <v>7.7898699999999996</v>
      </c>
      <c r="BN9" s="478">
        <v>7.6341599999999996</v>
      </c>
      <c r="BO9" s="478">
        <v>8.8335000000000008</v>
      </c>
      <c r="BP9" s="478">
        <v>8.5653299999999994</v>
      </c>
      <c r="BQ9" s="478">
        <v>8.8507999999999996</v>
      </c>
      <c r="BR9" s="478">
        <v>8.8507999999999996</v>
      </c>
      <c r="BS9" s="478">
        <v>7.7739599999999998</v>
      </c>
      <c r="BT9" s="478">
        <v>6.8074399999999997</v>
      </c>
      <c r="BU9" s="478">
        <v>7.5331099999999998</v>
      </c>
      <c r="BV9" s="478">
        <v>8.7208199999999998</v>
      </c>
    </row>
    <row r="10" spans="1:74" ht="11.05" customHeight="1" x14ac:dyDescent="0.2">
      <c r="A10" s="240" t="s">
        <v>701</v>
      </c>
      <c r="B10" s="468" t="s">
        <v>1036</v>
      </c>
      <c r="C10" s="490">
        <v>0.97162766099999998</v>
      </c>
      <c r="D10" s="490">
        <v>0.708390242</v>
      </c>
      <c r="E10" s="490">
        <v>0.80185527999999995</v>
      </c>
      <c r="F10" s="490">
        <v>0.79127387599999999</v>
      </c>
      <c r="G10" s="490">
        <v>1.081217144</v>
      </c>
      <c r="H10" s="490">
        <v>0.98649382100000005</v>
      </c>
      <c r="I10" s="490">
        <v>0.93468779000000002</v>
      </c>
      <c r="J10" s="490">
        <v>0.83310458399999998</v>
      </c>
      <c r="K10" s="490">
        <v>0.66518091999999995</v>
      </c>
      <c r="L10" s="490">
        <v>0.70344277099999997</v>
      </c>
      <c r="M10" s="490">
        <v>0.72765688699999997</v>
      </c>
      <c r="N10" s="490">
        <v>0.82556703499999995</v>
      </c>
      <c r="O10" s="490">
        <v>0.692615749</v>
      </c>
      <c r="P10" s="490">
        <v>0.62734383599999999</v>
      </c>
      <c r="Q10" s="490">
        <v>0.76053896499999996</v>
      </c>
      <c r="R10" s="490">
        <v>0.89624204200000002</v>
      </c>
      <c r="S10" s="490">
        <v>0.91344229799999999</v>
      </c>
      <c r="T10" s="490">
        <v>0.96104729600000005</v>
      </c>
      <c r="U10" s="490">
        <v>0.752810639</v>
      </c>
      <c r="V10" s="490">
        <v>0.71237963699999995</v>
      </c>
      <c r="W10" s="490">
        <v>0.66651400699999996</v>
      </c>
      <c r="X10" s="490">
        <v>0.54455454999999997</v>
      </c>
      <c r="Y10" s="490">
        <v>0.71161924700000001</v>
      </c>
      <c r="Z10" s="490">
        <v>0.81945007400000003</v>
      </c>
      <c r="AA10" s="490">
        <v>0.77490800000000004</v>
      </c>
      <c r="AB10" s="490">
        <v>0.85292599999999996</v>
      </c>
      <c r="AC10" s="490">
        <v>1.0241039999999999</v>
      </c>
      <c r="AD10" s="490">
        <v>0.99920799999999999</v>
      </c>
      <c r="AE10" s="490">
        <v>1.0521450000000001</v>
      </c>
      <c r="AF10" s="490">
        <v>0.66130199999999995</v>
      </c>
      <c r="AG10" s="490">
        <v>0.61206899999999997</v>
      </c>
      <c r="AH10" s="490">
        <v>0.542022</v>
      </c>
      <c r="AI10" s="490">
        <v>0.39058900000000002</v>
      </c>
      <c r="AJ10" s="490">
        <v>0.50036199999999997</v>
      </c>
      <c r="AK10" s="490">
        <v>0.57686700000000002</v>
      </c>
      <c r="AL10" s="490">
        <v>0.64337299999999997</v>
      </c>
      <c r="AM10" s="490">
        <v>0.840362638</v>
      </c>
      <c r="AN10" s="490">
        <v>0.70018632300000005</v>
      </c>
      <c r="AO10" s="490">
        <v>0.76357664599999997</v>
      </c>
      <c r="AP10" s="490">
        <v>0.63931082299999997</v>
      </c>
      <c r="AQ10" s="490">
        <v>0.75743824699999995</v>
      </c>
      <c r="AR10" s="490">
        <v>0.72699870300000002</v>
      </c>
      <c r="AS10" s="490">
        <v>0.74164172699999997</v>
      </c>
      <c r="AT10" s="490">
        <v>0.75172341300000001</v>
      </c>
      <c r="AU10" s="490">
        <v>0.55543394700000004</v>
      </c>
      <c r="AV10" s="490">
        <v>0.55253767600000003</v>
      </c>
      <c r="AW10" s="490">
        <v>0.69759728600000004</v>
      </c>
      <c r="AX10" s="490">
        <v>0.74315889999999996</v>
      </c>
      <c r="AY10" s="940">
        <v>0.76870959999999999</v>
      </c>
      <c r="AZ10" s="478">
        <v>0.67282770000000003</v>
      </c>
      <c r="BA10" s="478">
        <v>0.80751729999999999</v>
      </c>
      <c r="BB10" s="478">
        <v>0.89487159999999999</v>
      </c>
      <c r="BC10" s="478">
        <v>0.91588230000000004</v>
      </c>
      <c r="BD10" s="478">
        <v>0.877359</v>
      </c>
      <c r="BE10" s="478">
        <v>0.8084829</v>
      </c>
      <c r="BF10" s="478">
        <v>0.71455270000000004</v>
      </c>
      <c r="BG10" s="478">
        <v>0.62419880000000005</v>
      </c>
      <c r="BH10" s="478">
        <v>0.65342659999999997</v>
      </c>
      <c r="BI10" s="478">
        <v>0.68007030000000002</v>
      </c>
      <c r="BJ10" s="478">
        <v>0.72216049999999998</v>
      </c>
      <c r="BK10" s="478">
        <v>0.77987799999999996</v>
      </c>
      <c r="BL10" s="478">
        <v>0.70545270000000004</v>
      </c>
      <c r="BM10" s="478">
        <v>0.83451839999999999</v>
      </c>
      <c r="BN10" s="478">
        <v>0.91530690000000003</v>
      </c>
      <c r="BO10" s="478">
        <v>0.93232329999999997</v>
      </c>
      <c r="BP10" s="478">
        <v>0.88847140000000002</v>
      </c>
      <c r="BQ10" s="478">
        <v>0.81728100000000004</v>
      </c>
      <c r="BR10" s="478">
        <v>0.72136489999999998</v>
      </c>
      <c r="BS10" s="478">
        <v>0.62943459999999996</v>
      </c>
      <c r="BT10" s="478">
        <v>0.65811679999999995</v>
      </c>
      <c r="BU10" s="478">
        <v>0.68431359999999997</v>
      </c>
      <c r="BV10" s="478">
        <v>0.72300529999999996</v>
      </c>
    </row>
    <row r="11" spans="1:74" ht="11.05" customHeight="1" x14ac:dyDescent="0.2">
      <c r="A11" s="240" t="s">
        <v>702</v>
      </c>
      <c r="B11" s="468" t="s">
        <v>1049</v>
      </c>
      <c r="C11" s="490">
        <v>6.9834525730000001</v>
      </c>
      <c r="D11" s="490">
        <v>6.3960909419999998</v>
      </c>
      <c r="E11" s="490">
        <v>9.1362282710000002</v>
      </c>
      <c r="F11" s="490">
        <v>8.4300919699999994</v>
      </c>
      <c r="G11" s="490">
        <v>7.6830346079999998</v>
      </c>
      <c r="H11" s="490">
        <v>5.9807159939999996</v>
      </c>
      <c r="I11" s="490">
        <v>4.9158580299999999</v>
      </c>
      <c r="J11" s="490">
        <v>5.8521820059999996</v>
      </c>
      <c r="K11" s="490">
        <v>7.1856916660000003</v>
      </c>
      <c r="L11" s="490">
        <v>7.4869978110000002</v>
      </c>
      <c r="M11" s="490">
        <v>9.5539805700000002</v>
      </c>
      <c r="N11" s="490">
        <v>9.4054347600000003</v>
      </c>
      <c r="O11" s="490">
        <v>10.301906875</v>
      </c>
      <c r="P11" s="490">
        <v>9.8572850669999994</v>
      </c>
      <c r="Q11" s="490">
        <v>10.775992918</v>
      </c>
      <c r="R11" s="490">
        <v>10.949799185</v>
      </c>
      <c r="S11" s="490">
        <v>9.366916603</v>
      </c>
      <c r="T11" s="490">
        <v>7.7064989979999998</v>
      </c>
      <c r="U11" s="490">
        <v>6.33808186</v>
      </c>
      <c r="V11" s="490">
        <v>6.0956829470000002</v>
      </c>
      <c r="W11" s="490">
        <v>7.5348140539999999</v>
      </c>
      <c r="X11" s="490">
        <v>9.3341313919999997</v>
      </c>
      <c r="Y11" s="490">
        <v>11.276011575</v>
      </c>
      <c r="Z11" s="490">
        <v>9.8739765629999994</v>
      </c>
      <c r="AA11" s="490">
        <v>8.2884280780000008</v>
      </c>
      <c r="AB11" s="490">
        <v>10.450217289999999</v>
      </c>
      <c r="AC11" s="490">
        <v>10.465615131</v>
      </c>
      <c r="AD11" s="490">
        <v>11.358315377</v>
      </c>
      <c r="AE11" s="490">
        <v>8.6807750650000006</v>
      </c>
      <c r="AF11" s="490">
        <v>6.0152308019999996</v>
      </c>
      <c r="AG11" s="490">
        <v>5.247240122</v>
      </c>
      <c r="AH11" s="490">
        <v>6.6182116720000002</v>
      </c>
      <c r="AI11" s="490">
        <v>6.9023192489999996</v>
      </c>
      <c r="AJ11" s="490">
        <v>9.6730740770000008</v>
      </c>
      <c r="AK11" s="490">
        <v>10.329737172</v>
      </c>
      <c r="AL11" s="490">
        <v>9.3879912159999996</v>
      </c>
      <c r="AM11" s="490">
        <v>8.7747970730000002</v>
      </c>
      <c r="AN11" s="490">
        <v>10.171060381</v>
      </c>
      <c r="AO11" s="490">
        <v>12.457495134</v>
      </c>
      <c r="AP11" s="490">
        <v>12.757575334</v>
      </c>
      <c r="AQ11" s="490">
        <v>9.8771709429999994</v>
      </c>
      <c r="AR11" s="490">
        <v>9.7607412020000002</v>
      </c>
      <c r="AS11" s="490">
        <v>6.6612713250000004</v>
      </c>
      <c r="AT11" s="490">
        <v>7.5185382489999997</v>
      </c>
      <c r="AU11" s="490">
        <v>8.3526892319999995</v>
      </c>
      <c r="AV11" s="490">
        <v>11.668262082</v>
      </c>
      <c r="AW11" s="490">
        <v>10.493452004</v>
      </c>
      <c r="AX11" s="490">
        <v>9.3561490000000003</v>
      </c>
      <c r="AY11" s="940">
        <v>9.3048450000000003</v>
      </c>
      <c r="AZ11" s="478">
        <v>11.41621</v>
      </c>
      <c r="BA11" s="478">
        <v>13.872490000000001</v>
      </c>
      <c r="BB11" s="478">
        <v>13.30692</v>
      </c>
      <c r="BC11" s="478">
        <v>10.99948</v>
      </c>
      <c r="BD11" s="478">
        <v>11.41967</v>
      </c>
      <c r="BE11" s="478">
        <v>8.2443720000000003</v>
      </c>
      <c r="BF11" s="478">
        <v>8.7859789999999993</v>
      </c>
      <c r="BG11" s="478">
        <v>9.8607429999999994</v>
      </c>
      <c r="BH11" s="478">
        <v>12.463570000000001</v>
      </c>
      <c r="BI11" s="478">
        <v>11.377750000000001</v>
      </c>
      <c r="BJ11" s="478">
        <v>9.8955339999999996</v>
      </c>
      <c r="BK11" s="478">
        <v>11.035069999999999</v>
      </c>
      <c r="BL11" s="478">
        <v>12.80935</v>
      </c>
      <c r="BM11" s="478">
        <v>14.676299999999999</v>
      </c>
      <c r="BN11" s="478">
        <v>15.033390000000001</v>
      </c>
      <c r="BO11" s="478">
        <v>12.27271</v>
      </c>
      <c r="BP11" s="478">
        <v>12.31653</v>
      </c>
      <c r="BQ11" s="478">
        <v>9.0334819999999993</v>
      </c>
      <c r="BR11" s="478">
        <v>10.394690000000001</v>
      </c>
      <c r="BS11" s="478">
        <v>9.8883960000000002</v>
      </c>
      <c r="BT11" s="478">
        <v>13.20599</v>
      </c>
      <c r="BU11" s="478">
        <v>11.21288</v>
      </c>
      <c r="BV11" s="478">
        <v>11.375690000000001</v>
      </c>
    </row>
    <row r="12" spans="1:74" ht="11.05" customHeight="1" x14ac:dyDescent="0.2">
      <c r="A12" s="240" t="s">
        <v>703</v>
      </c>
      <c r="B12" s="500" t="s">
        <v>1050</v>
      </c>
      <c r="C12" s="490">
        <v>0.61944040600000005</v>
      </c>
      <c r="D12" s="490">
        <v>0.65860487000000001</v>
      </c>
      <c r="E12" s="490">
        <v>0.58512670899999997</v>
      </c>
      <c r="F12" s="490">
        <v>0.354193286</v>
      </c>
      <c r="G12" s="490">
        <v>0.55831215300000003</v>
      </c>
      <c r="H12" s="490">
        <v>0.49661156400000001</v>
      </c>
      <c r="I12" s="490">
        <v>0.570568407</v>
      </c>
      <c r="J12" s="490">
        <v>0.62974914699999995</v>
      </c>
      <c r="K12" s="490">
        <v>0.52085780800000003</v>
      </c>
      <c r="L12" s="490">
        <v>0.63400865100000003</v>
      </c>
      <c r="M12" s="490">
        <v>0.63318600800000002</v>
      </c>
      <c r="N12" s="490">
        <v>0.49519347600000002</v>
      </c>
      <c r="O12" s="490">
        <v>0.47339910499999999</v>
      </c>
      <c r="P12" s="490">
        <v>0.49349242799999998</v>
      </c>
      <c r="Q12" s="490">
        <v>0.38526616699999999</v>
      </c>
      <c r="R12" s="490">
        <v>0.44620691499999998</v>
      </c>
      <c r="S12" s="490">
        <v>0.62836391000000003</v>
      </c>
      <c r="T12" s="490">
        <v>0.55814614799999995</v>
      </c>
      <c r="U12" s="490">
        <v>0.39324406099999998</v>
      </c>
      <c r="V12" s="490">
        <v>0.38311124200000002</v>
      </c>
      <c r="W12" s="490">
        <v>0.47175797000000003</v>
      </c>
      <c r="X12" s="490">
        <v>0.52517337600000003</v>
      </c>
      <c r="Y12" s="490">
        <v>0.52327120400000005</v>
      </c>
      <c r="Z12" s="490">
        <v>0.65608150099999996</v>
      </c>
      <c r="AA12" s="490">
        <v>0.32084747800000002</v>
      </c>
      <c r="AB12" s="490">
        <v>0.29432763099999998</v>
      </c>
      <c r="AC12" s="490">
        <v>0.30922322200000002</v>
      </c>
      <c r="AD12" s="490">
        <v>0.19514142900000001</v>
      </c>
      <c r="AE12" s="490">
        <v>0.26988545400000002</v>
      </c>
      <c r="AF12" s="490">
        <v>0.279121271</v>
      </c>
      <c r="AG12" s="490">
        <v>0.43276562000000002</v>
      </c>
      <c r="AH12" s="490">
        <v>0.476014679</v>
      </c>
      <c r="AI12" s="490">
        <v>0.47675272000000002</v>
      </c>
      <c r="AJ12" s="490">
        <v>0.35114583199999999</v>
      </c>
      <c r="AK12" s="490">
        <v>0.204627638</v>
      </c>
      <c r="AL12" s="490">
        <v>0.248833416</v>
      </c>
      <c r="AM12" s="490">
        <v>0.35411442999999998</v>
      </c>
      <c r="AN12" s="490">
        <v>0.23209379599999999</v>
      </c>
      <c r="AO12" s="490">
        <v>7.5246023999999995E-2</v>
      </c>
      <c r="AP12" s="490">
        <v>0.19831410999999999</v>
      </c>
      <c r="AQ12" s="490">
        <v>0.166729931</v>
      </c>
      <c r="AR12" s="490">
        <v>0.17474215000000001</v>
      </c>
      <c r="AS12" s="490">
        <v>0.17006127900000001</v>
      </c>
      <c r="AT12" s="490">
        <v>8.5880007999999994E-2</v>
      </c>
      <c r="AU12" s="490">
        <v>0.13817488</v>
      </c>
      <c r="AV12" s="490">
        <v>0.21931715800000001</v>
      </c>
      <c r="AW12" s="490">
        <v>0.127485511</v>
      </c>
      <c r="AX12" s="490">
        <v>0.46828110000000001</v>
      </c>
      <c r="AY12" s="940">
        <v>0.3777047</v>
      </c>
      <c r="AZ12" s="478">
        <v>0.32926820000000001</v>
      </c>
      <c r="BA12" s="478">
        <v>0.20527010000000001</v>
      </c>
      <c r="BB12" s="478">
        <v>0.21259890000000001</v>
      </c>
      <c r="BC12" s="478">
        <v>0.27527790000000002</v>
      </c>
      <c r="BD12" s="478">
        <v>0.26083810000000002</v>
      </c>
      <c r="BE12" s="478">
        <v>0.28208460000000002</v>
      </c>
      <c r="BF12" s="478">
        <v>0.26495790000000002</v>
      </c>
      <c r="BG12" s="478">
        <v>0.3052299</v>
      </c>
      <c r="BH12" s="478">
        <v>0.3349007</v>
      </c>
      <c r="BI12" s="478">
        <v>0.28159190000000001</v>
      </c>
      <c r="BJ12" s="478">
        <v>0.4605571</v>
      </c>
      <c r="BK12" s="478">
        <v>0.34395720000000002</v>
      </c>
      <c r="BL12" s="478">
        <v>0.27023130000000001</v>
      </c>
      <c r="BM12" s="478">
        <v>0.1567018</v>
      </c>
      <c r="BN12" s="478">
        <v>0.15573219999999999</v>
      </c>
      <c r="BO12" s="478">
        <v>0.17765629999999999</v>
      </c>
      <c r="BP12" s="478">
        <v>0.18075910000000001</v>
      </c>
      <c r="BQ12" s="478">
        <v>0.25805260000000002</v>
      </c>
      <c r="BR12" s="478">
        <v>0.2539206</v>
      </c>
      <c r="BS12" s="478">
        <v>0.2612141</v>
      </c>
      <c r="BT12" s="478">
        <v>0.2746016</v>
      </c>
      <c r="BU12" s="478">
        <v>0.1952738</v>
      </c>
      <c r="BV12" s="478">
        <v>0.38429150000000001</v>
      </c>
    </row>
    <row r="13" spans="1:74" ht="11.05" customHeight="1" x14ac:dyDescent="0.2">
      <c r="A13" s="240" t="s">
        <v>705</v>
      </c>
      <c r="B13" s="498" t="s">
        <v>1051</v>
      </c>
      <c r="C13" s="490">
        <v>56.666517929999998</v>
      </c>
      <c r="D13" s="490">
        <v>54.557639289999997</v>
      </c>
      <c r="E13" s="490">
        <v>50.739821259999999</v>
      </c>
      <c r="F13" s="490">
        <v>47.462593529999999</v>
      </c>
      <c r="G13" s="490">
        <v>50.868175030000003</v>
      </c>
      <c r="H13" s="490">
        <v>60.108107590000003</v>
      </c>
      <c r="I13" s="490">
        <v>63.73170812</v>
      </c>
      <c r="J13" s="490">
        <v>65.24757735</v>
      </c>
      <c r="K13" s="490">
        <v>53.430095379999997</v>
      </c>
      <c r="L13" s="490">
        <v>52.04831137</v>
      </c>
      <c r="M13" s="490">
        <v>50.938840470000002</v>
      </c>
      <c r="N13" s="490">
        <v>54.339499982</v>
      </c>
      <c r="O13" s="490">
        <v>60.93320379</v>
      </c>
      <c r="P13" s="490">
        <v>53.334077960000002</v>
      </c>
      <c r="Q13" s="490">
        <v>52.814996120000004</v>
      </c>
      <c r="R13" s="490">
        <v>49.073623920000003</v>
      </c>
      <c r="S13" s="490">
        <v>54.090926289999999</v>
      </c>
      <c r="T13" s="490">
        <v>60.247373979999999</v>
      </c>
      <c r="U13" s="490">
        <v>65.50689672</v>
      </c>
      <c r="V13" s="490">
        <v>62.739803080000002</v>
      </c>
      <c r="W13" s="490">
        <v>54.269126880000002</v>
      </c>
      <c r="X13" s="490">
        <v>49.583464210000002</v>
      </c>
      <c r="Y13" s="490">
        <v>51.353651669999998</v>
      </c>
      <c r="Z13" s="490">
        <v>57.820983460000001</v>
      </c>
      <c r="AA13" s="490">
        <v>55.980478040000001</v>
      </c>
      <c r="AB13" s="490">
        <v>49.771135569999998</v>
      </c>
      <c r="AC13" s="490">
        <v>52.86328563</v>
      </c>
      <c r="AD13" s="490">
        <v>47.556816310000002</v>
      </c>
      <c r="AE13" s="490">
        <v>52.058058010000003</v>
      </c>
      <c r="AF13" s="490">
        <v>58.248889310000003</v>
      </c>
      <c r="AG13" s="490">
        <v>64.148195229999999</v>
      </c>
      <c r="AH13" s="490">
        <v>64.982277659999994</v>
      </c>
      <c r="AI13" s="490">
        <v>55.124649099999999</v>
      </c>
      <c r="AJ13" s="490">
        <v>51.122027500000002</v>
      </c>
      <c r="AK13" s="490">
        <v>50.246460540000001</v>
      </c>
      <c r="AL13" s="490">
        <v>53.862728539999999</v>
      </c>
      <c r="AM13" s="490">
        <v>59.881141999999997</v>
      </c>
      <c r="AN13" s="490">
        <v>49.644547920000001</v>
      </c>
      <c r="AO13" s="490">
        <v>50.363418240000001</v>
      </c>
      <c r="AP13" s="490">
        <v>47.910044679999999</v>
      </c>
      <c r="AQ13" s="490">
        <v>53.060145640000002</v>
      </c>
      <c r="AR13" s="490">
        <v>59.166157800000001</v>
      </c>
      <c r="AS13" s="490">
        <v>63.640438600000003</v>
      </c>
      <c r="AT13" s="490">
        <v>64.004502689999995</v>
      </c>
      <c r="AU13" s="490">
        <v>54.807749790000003</v>
      </c>
      <c r="AV13" s="490">
        <v>51.616678579999999</v>
      </c>
      <c r="AW13" s="490">
        <v>50.319468360000002</v>
      </c>
      <c r="AX13" s="490">
        <v>56.156973100000002</v>
      </c>
      <c r="AY13" s="940">
        <v>62.60633</v>
      </c>
      <c r="AZ13" s="478">
        <v>50.908439999999999</v>
      </c>
      <c r="BA13" s="478">
        <v>51.776530000000001</v>
      </c>
      <c r="BB13" s="478">
        <v>47.896999999999998</v>
      </c>
      <c r="BC13" s="478">
        <v>52.137689999999999</v>
      </c>
      <c r="BD13" s="478">
        <v>58.992049999999999</v>
      </c>
      <c r="BE13" s="478">
        <v>66.500780000000006</v>
      </c>
      <c r="BF13" s="478">
        <v>65.810940000000002</v>
      </c>
      <c r="BG13" s="478">
        <v>55.39143</v>
      </c>
      <c r="BH13" s="478">
        <v>52.71322</v>
      </c>
      <c r="BI13" s="478">
        <v>52.214060000000003</v>
      </c>
      <c r="BJ13" s="478">
        <v>58.08869</v>
      </c>
      <c r="BK13" s="478">
        <v>60.610689999999998</v>
      </c>
      <c r="BL13" s="478">
        <v>51.164250000000003</v>
      </c>
      <c r="BM13" s="478">
        <v>52.380989999999997</v>
      </c>
      <c r="BN13" s="478">
        <v>48.49915</v>
      </c>
      <c r="BO13" s="478">
        <v>52.713720000000002</v>
      </c>
      <c r="BP13" s="478">
        <v>59.585790000000003</v>
      </c>
      <c r="BQ13" s="478">
        <v>67.143150000000006</v>
      </c>
      <c r="BR13" s="478">
        <v>66.519769999999994</v>
      </c>
      <c r="BS13" s="478">
        <v>56.056620000000002</v>
      </c>
      <c r="BT13" s="478">
        <v>53.329920000000001</v>
      </c>
      <c r="BU13" s="478">
        <v>52.574330000000003</v>
      </c>
      <c r="BV13" s="478">
        <v>58.475070000000002</v>
      </c>
    </row>
    <row r="14" spans="1:74" ht="11.05" customHeight="1" x14ac:dyDescent="0.2">
      <c r="A14" s="235"/>
      <c r="B14" s="68" t="s">
        <v>758</v>
      </c>
      <c r="C14" s="491"/>
      <c r="D14" s="491"/>
      <c r="E14" s="491"/>
      <c r="F14" s="491"/>
      <c r="G14" s="491"/>
      <c r="H14" s="491"/>
      <c r="I14" s="491"/>
      <c r="J14" s="491"/>
      <c r="K14" s="491"/>
      <c r="L14" s="491"/>
      <c r="M14" s="491"/>
      <c r="N14" s="491"/>
      <c r="O14" s="491"/>
      <c r="P14" s="491"/>
      <c r="Q14" s="491"/>
      <c r="R14" s="491"/>
      <c r="S14" s="491"/>
      <c r="T14" s="491"/>
      <c r="U14" s="491"/>
      <c r="V14" s="491"/>
      <c r="W14" s="491"/>
      <c r="X14" s="491"/>
      <c r="Y14" s="491"/>
      <c r="Z14" s="491"/>
      <c r="AA14" s="491"/>
      <c r="AB14" s="491"/>
      <c r="AC14" s="491"/>
      <c r="AD14" s="491"/>
      <c r="AE14" s="491"/>
      <c r="AF14" s="491"/>
      <c r="AG14" s="491"/>
      <c r="AH14" s="491"/>
      <c r="AI14" s="491"/>
      <c r="AJ14" s="491"/>
      <c r="AK14" s="491"/>
      <c r="AL14" s="491"/>
      <c r="AM14" s="491"/>
      <c r="AN14" s="491"/>
      <c r="AO14" s="491"/>
      <c r="AP14" s="491"/>
      <c r="AQ14" s="491"/>
      <c r="AR14" s="491"/>
      <c r="AS14" s="491"/>
      <c r="AT14" s="491"/>
      <c r="AU14" s="491"/>
      <c r="AV14" s="491"/>
      <c r="AW14" s="491"/>
      <c r="AX14" s="491"/>
      <c r="AY14" s="972"/>
      <c r="AZ14" s="496"/>
      <c r="BA14" s="496"/>
      <c r="BB14" s="496"/>
      <c r="BC14" s="496"/>
      <c r="BD14" s="496"/>
      <c r="BE14" s="496"/>
      <c r="BF14" s="496"/>
      <c r="BG14" s="496"/>
      <c r="BH14" s="496"/>
      <c r="BI14" s="496"/>
      <c r="BJ14" s="496"/>
      <c r="BK14" s="496"/>
      <c r="BL14" s="496"/>
      <c r="BM14" s="496"/>
      <c r="BN14" s="496"/>
      <c r="BO14" s="496"/>
      <c r="BP14" s="496"/>
      <c r="BQ14" s="496"/>
      <c r="BR14" s="496"/>
      <c r="BS14" s="496"/>
      <c r="BT14" s="496"/>
      <c r="BU14" s="496"/>
      <c r="BV14" s="496"/>
    </row>
    <row r="15" spans="1:74" s="303" customFormat="1" ht="11.05" customHeight="1" x14ac:dyDescent="0.2">
      <c r="A15" s="497" t="s">
        <v>712</v>
      </c>
      <c r="B15" s="499" t="s">
        <v>1048</v>
      </c>
      <c r="C15" s="322">
        <v>24.986270892</v>
      </c>
      <c r="D15" s="322">
        <v>22.916161997</v>
      </c>
      <c r="E15" s="322">
        <v>22.089628402999999</v>
      </c>
      <c r="F15" s="322">
        <v>20.592496859000001</v>
      </c>
      <c r="G15" s="322">
        <v>22.155722446999999</v>
      </c>
      <c r="H15" s="322">
        <v>26.190286785000001</v>
      </c>
      <c r="I15" s="322">
        <v>27.885420867000001</v>
      </c>
      <c r="J15" s="322">
        <v>29.276183188000001</v>
      </c>
      <c r="K15" s="322">
        <v>25.203628966</v>
      </c>
      <c r="L15" s="322">
        <v>22.387071118000001</v>
      </c>
      <c r="M15" s="322">
        <v>22.281532398</v>
      </c>
      <c r="N15" s="322">
        <v>24.151268044999998</v>
      </c>
      <c r="O15" s="322">
        <v>26.656344494999999</v>
      </c>
      <c r="P15" s="322">
        <v>24.205208462000002</v>
      </c>
      <c r="Q15" s="322">
        <v>24.259572267999999</v>
      </c>
      <c r="R15" s="322">
        <v>22.368141605000002</v>
      </c>
      <c r="S15" s="322">
        <v>24.537297687999999</v>
      </c>
      <c r="T15" s="322">
        <v>27.834467859</v>
      </c>
      <c r="U15" s="322">
        <v>31.259424106000001</v>
      </c>
      <c r="V15" s="322">
        <v>29.819515749000001</v>
      </c>
      <c r="W15" s="322">
        <v>24.765099255999999</v>
      </c>
      <c r="X15" s="322">
        <v>21.697611573</v>
      </c>
      <c r="Y15" s="322">
        <v>23.594398174999998</v>
      </c>
      <c r="Z15" s="322">
        <v>26.890349987</v>
      </c>
      <c r="AA15" s="322">
        <v>26.265770460999999</v>
      </c>
      <c r="AB15" s="322">
        <v>22.8446292</v>
      </c>
      <c r="AC15" s="322">
        <v>24.589460987999999</v>
      </c>
      <c r="AD15" s="322">
        <v>22.060010719000001</v>
      </c>
      <c r="AE15" s="322">
        <v>23.165062940999999</v>
      </c>
      <c r="AF15" s="322">
        <v>25.841360506000001</v>
      </c>
      <c r="AG15" s="322">
        <v>29.517492223000001</v>
      </c>
      <c r="AH15" s="322">
        <v>30.951107225000001</v>
      </c>
      <c r="AI15" s="322">
        <v>25.839700442000002</v>
      </c>
      <c r="AJ15" s="322">
        <v>23.485509078</v>
      </c>
      <c r="AK15" s="322">
        <v>23.252833482</v>
      </c>
      <c r="AL15" s="322">
        <v>24.959713055000002</v>
      </c>
      <c r="AM15" s="322">
        <v>28.455576740000001</v>
      </c>
      <c r="AN15" s="322">
        <v>23.251998683</v>
      </c>
      <c r="AO15" s="322">
        <v>24.130413405999999</v>
      </c>
      <c r="AP15" s="322">
        <v>22.363343834999998</v>
      </c>
      <c r="AQ15" s="322">
        <v>24.949636056999999</v>
      </c>
      <c r="AR15" s="322">
        <v>28.580493518000001</v>
      </c>
      <c r="AS15" s="322">
        <v>31.188919391999999</v>
      </c>
      <c r="AT15" s="322">
        <v>31.345681578000001</v>
      </c>
      <c r="AU15" s="322">
        <v>25.882701782000002</v>
      </c>
      <c r="AV15" s="322">
        <v>24.598419942</v>
      </c>
      <c r="AW15" s="322">
        <v>23.397640250999999</v>
      </c>
      <c r="AX15" s="322">
        <v>25.779959999999999</v>
      </c>
      <c r="AY15" s="965">
        <v>30.065940000000001</v>
      </c>
      <c r="AZ15" s="484">
        <v>23.813459999999999</v>
      </c>
      <c r="BA15" s="484">
        <v>24.155740000000002</v>
      </c>
      <c r="BB15" s="484">
        <v>22.846830000000001</v>
      </c>
      <c r="BC15" s="484">
        <v>24.44858</v>
      </c>
      <c r="BD15" s="484">
        <v>27.98086</v>
      </c>
      <c r="BE15" s="484">
        <v>31.987919999999999</v>
      </c>
      <c r="BF15" s="484">
        <v>31.509650000000001</v>
      </c>
      <c r="BG15" s="484">
        <v>25.607869999999998</v>
      </c>
      <c r="BH15" s="484">
        <v>23.267189999999999</v>
      </c>
      <c r="BI15" s="484">
        <v>23.264309999999998</v>
      </c>
      <c r="BJ15" s="484">
        <v>26.82179</v>
      </c>
      <c r="BK15" s="484">
        <v>27.93619</v>
      </c>
      <c r="BL15" s="484">
        <v>23.032800000000002</v>
      </c>
      <c r="BM15" s="484">
        <v>23.773099999999999</v>
      </c>
      <c r="BN15" s="484">
        <v>22.632290000000001</v>
      </c>
      <c r="BO15" s="484">
        <v>24.246009999999998</v>
      </c>
      <c r="BP15" s="484">
        <v>27.96613</v>
      </c>
      <c r="BQ15" s="484">
        <v>32.002510000000001</v>
      </c>
      <c r="BR15" s="484">
        <v>31.677320000000002</v>
      </c>
      <c r="BS15" s="484">
        <v>25.686140000000002</v>
      </c>
      <c r="BT15" s="484">
        <v>23.548929999999999</v>
      </c>
      <c r="BU15" s="484">
        <v>23.476469999999999</v>
      </c>
      <c r="BV15" s="484">
        <v>26.75497</v>
      </c>
    </row>
    <row r="16" spans="1:74" ht="11.05" customHeight="1" x14ac:dyDescent="0.2">
      <c r="A16" s="240" t="s">
        <v>706</v>
      </c>
      <c r="B16" s="500" t="s">
        <v>1042</v>
      </c>
      <c r="C16" s="490">
        <v>5.2607288079999996</v>
      </c>
      <c r="D16" s="490">
        <v>5.427956279</v>
      </c>
      <c r="E16" s="490">
        <v>3.5715062870000001</v>
      </c>
      <c r="F16" s="490">
        <v>4.2556657109999998</v>
      </c>
      <c r="G16" s="490">
        <v>4.3966798660000004</v>
      </c>
      <c r="H16" s="490">
        <v>6.7800189890000002</v>
      </c>
      <c r="I16" s="490">
        <v>7.544231924</v>
      </c>
      <c r="J16" s="490">
        <v>7.3696996920000002</v>
      </c>
      <c r="K16" s="490">
        <v>4.852916982</v>
      </c>
      <c r="L16" s="490">
        <v>4.1591596729999996</v>
      </c>
      <c r="M16" s="490">
        <v>3.7120005909999998</v>
      </c>
      <c r="N16" s="490">
        <v>4.023722909</v>
      </c>
      <c r="O16" s="490">
        <v>5.1791416860000004</v>
      </c>
      <c r="P16" s="490">
        <v>4.2803335870000003</v>
      </c>
      <c r="Q16" s="490">
        <v>3.3753965629999998</v>
      </c>
      <c r="R16" s="490">
        <v>2.7592864719999999</v>
      </c>
      <c r="S16" s="490">
        <v>4.7368328479999997</v>
      </c>
      <c r="T16" s="490">
        <v>6.1696873319999996</v>
      </c>
      <c r="U16" s="490">
        <v>9.5690507549999992</v>
      </c>
      <c r="V16" s="490">
        <v>8.9001827890000005</v>
      </c>
      <c r="W16" s="490">
        <v>6.6090803930000002</v>
      </c>
      <c r="X16" s="490">
        <v>5.5912071880000003</v>
      </c>
      <c r="Y16" s="490">
        <v>5.5372189240000003</v>
      </c>
      <c r="Z16" s="490">
        <v>6.0871225859999996</v>
      </c>
      <c r="AA16" s="490">
        <v>6.0687990349999996</v>
      </c>
      <c r="AB16" s="490">
        <v>4.8737640600000001</v>
      </c>
      <c r="AC16" s="490">
        <v>5.2200414320000004</v>
      </c>
      <c r="AD16" s="490">
        <v>4.9756550810000002</v>
      </c>
      <c r="AE16" s="490">
        <v>7.5079099669999998</v>
      </c>
      <c r="AF16" s="490">
        <v>9.4072658770000004</v>
      </c>
      <c r="AG16" s="490">
        <v>10.481615762000001</v>
      </c>
      <c r="AH16" s="490">
        <v>11.157837976</v>
      </c>
      <c r="AI16" s="490">
        <v>8.3501218260000005</v>
      </c>
      <c r="AJ16" s="490">
        <v>5.633761003</v>
      </c>
      <c r="AK16" s="490">
        <v>5.8701799939999999</v>
      </c>
      <c r="AL16" s="490">
        <v>6.973570219</v>
      </c>
      <c r="AM16" s="490">
        <v>8.0391686920000005</v>
      </c>
      <c r="AN16" s="490">
        <v>5.8975969900000003</v>
      </c>
      <c r="AO16" s="490">
        <v>6.1383117880000002</v>
      </c>
      <c r="AP16" s="490">
        <v>5.4764604849999996</v>
      </c>
      <c r="AQ16" s="490">
        <v>7.8477822010000002</v>
      </c>
      <c r="AR16" s="490">
        <v>9.3910257129999994</v>
      </c>
      <c r="AS16" s="490">
        <v>11.784345855</v>
      </c>
      <c r="AT16" s="490">
        <v>11.537301294000001</v>
      </c>
      <c r="AU16" s="490">
        <v>8.2905042190000007</v>
      </c>
      <c r="AV16" s="490">
        <v>6.6670465280000002</v>
      </c>
      <c r="AW16" s="490">
        <v>6.117957638</v>
      </c>
      <c r="AX16" s="490">
        <v>6.1584519999999996</v>
      </c>
      <c r="AY16" s="940">
        <v>7.8152369999999998</v>
      </c>
      <c r="AZ16" s="478">
        <v>5.4722030000000004</v>
      </c>
      <c r="BA16" s="478">
        <v>5.7488409999999996</v>
      </c>
      <c r="BB16" s="478">
        <v>4.7506659999999998</v>
      </c>
      <c r="BC16" s="478">
        <v>7.0254510000000003</v>
      </c>
      <c r="BD16" s="478">
        <v>8.5308279999999996</v>
      </c>
      <c r="BE16" s="478">
        <v>11.09639</v>
      </c>
      <c r="BF16" s="478">
        <v>10.357390000000001</v>
      </c>
      <c r="BG16" s="478">
        <v>7.1973380000000002</v>
      </c>
      <c r="BH16" s="478">
        <v>6.057023</v>
      </c>
      <c r="BI16" s="478">
        <v>5.3142290000000001</v>
      </c>
      <c r="BJ16" s="478">
        <v>6.3262049999999999</v>
      </c>
      <c r="BK16" s="478">
        <v>7.4062729999999997</v>
      </c>
      <c r="BL16" s="478">
        <v>5.2337939999999996</v>
      </c>
      <c r="BM16" s="478">
        <v>5.450056</v>
      </c>
      <c r="BN16" s="478">
        <v>4.5036399999999999</v>
      </c>
      <c r="BO16" s="478">
        <v>6.667116</v>
      </c>
      <c r="BP16" s="478">
        <v>8.0867719999999998</v>
      </c>
      <c r="BQ16" s="478">
        <v>10.52516</v>
      </c>
      <c r="BR16" s="478">
        <v>9.8182360000000006</v>
      </c>
      <c r="BS16" s="478">
        <v>6.8209819999999999</v>
      </c>
      <c r="BT16" s="478">
        <v>5.7486930000000003</v>
      </c>
      <c r="BU16" s="478">
        <v>5.0363189999999998</v>
      </c>
      <c r="BV16" s="478">
        <v>5.9991560000000002</v>
      </c>
    </row>
    <row r="17" spans="1:74" ht="11.05" customHeight="1" x14ac:dyDescent="0.2">
      <c r="A17" s="240" t="s">
        <v>707</v>
      </c>
      <c r="B17" s="500" t="s">
        <v>474</v>
      </c>
      <c r="C17" s="490">
        <v>8.6690125420000008</v>
      </c>
      <c r="D17" s="490">
        <v>9.0688526740000004</v>
      </c>
      <c r="E17" s="490">
        <v>5.7990376020000003</v>
      </c>
      <c r="F17" s="490">
        <v>5.0584203289999996</v>
      </c>
      <c r="G17" s="490">
        <v>6.3379413869999999</v>
      </c>
      <c r="H17" s="490">
        <v>9.9394843850000001</v>
      </c>
      <c r="I17" s="490">
        <v>11.71099931</v>
      </c>
      <c r="J17" s="490">
        <v>11.363285871</v>
      </c>
      <c r="K17" s="490">
        <v>9.5562869740000007</v>
      </c>
      <c r="L17" s="490">
        <v>7.1057136679999999</v>
      </c>
      <c r="M17" s="490">
        <v>7.0512587480000004</v>
      </c>
      <c r="N17" s="490">
        <v>7.0754670239999999</v>
      </c>
      <c r="O17" s="490">
        <v>9.1125634249999994</v>
      </c>
      <c r="P17" s="490">
        <v>7.7821042460000003</v>
      </c>
      <c r="Q17" s="490">
        <v>7.0922443959999999</v>
      </c>
      <c r="R17" s="490">
        <v>4.9651907460000002</v>
      </c>
      <c r="S17" s="490">
        <v>6.6019597829999999</v>
      </c>
      <c r="T17" s="490">
        <v>9.8658428970000003</v>
      </c>
      <c r="U17" s="490">
        <v>11.417959577</v>
      </c>
      <c r="V17" s="490">
        <v>11.816677387</v>
      </c>
      <c r="W17" s="490">
        <v>7.9411497349999998</v>
      </c>
      <c r="X17" s="490">
        <v>6.7695622990000004</v>
      </c>
      <c r="Y17" s="490">
        <v>5.6774272359999998</v>
      </c>
      <c r="Z17" s="490">
        <v>8.072504404</v>
      </c>
      <c r="AA17" s="490">
        <v>7.8564777430000001</v>
      </c>
      <c r="AB17" s="490">
        <v>5.1325169089999996</v>
      </c>
      <c r="AC17" s="490">
        <v>5.3130817009999998</v>
      </c>
      <c r="AD17" s="490">
        <v>3.3536768110000001</v>
      </c>
      <c r="AE17" s="490">
        <v>4.947615066</v>
      </c>
      <c r="AF17" s="490">
        <v>7.6667219710000003</v>
      </c>
      <c r="AG17" s="490">
        <v>8.8281326890000003</v>
      </c>
      <c r="AH17" s="490">
        <v>9.4859895949999995</v>
      </c>
      <c r="AI17" s="490">
        <v>6.8250862879999996</v>
      </c>
      <c r="AJ17" s="490">
        <v>5.2899559729999996</v>
      </c>
      <c r="AK17" s="490">
        <v>5.650487601</v>
      </c>
      <c r="AL17" s="490">
        <v>5.246628104</v>
      </c>
      <c r="AM17" s="490">
        <v>9.3622854380000007</v>
      </c>
      <c r="AN17" s="490">
        <v>4.3425259450000002</v>
      </c>
      <c r="AO17" s="490">
        <v>3.9792004740000002</v>
      </c>
      <c r="AP17" s="490">
        <v>3.7198837</v>
      </c>
      <c r="AQ17" s="490">
        <v>5.134802487</v>
      </c>
      <c r="AR17" s="490">
        <v>6.6661594910000002</v>
      </c>
      <c r="AS17" s="490">
        <v>8.9663295600000001</v>
      </c>
      <c r="AT17" s="490">
        <v>9.3346211360000009</v>
      </c>
      <c r="AU17" s="490">
        <v>7.3042319630000003</v>
      </c>
      <c r="AV17" s="490">
        <v>5.7496295440000003</v>
      </c>
      <c r="AW17" s="490">
        <v>4.9964301119999996</v>
      </c>
      <c r="AX17" s="490">
        <v>6.3017690000000002</v>
      </c>
      <c r="AY17" s="940">
        <v>9.3608740000000008</v>
      </c>
      <c r="AZ17" s="478">
        <v>5.3937080000000002</v>
      </c>
      <c r="BA17" s="478">
        <v>3.491933</v>
      </c>
      <c r="BB17" s="478">
        <v>3.2257720000000001</v>
      </c>
      <c r="BC17" s="478">
        <v>4.1623890000000001</v>
      </c>
      <c r="BD17" s="478">
        <v>6.2180549999999997</v>
      </c>
      <c r="BE17" s="478">
        <v>9.7623160000000002</v>
      </c>
      <c r="BF17" s="478">
        <v>10.327489999999999</v>
      </c>
      <c r="BG17" s="478">
        <v>7.0978399999999997</v>
      </c>
      <c r="BH17" s="478">
        <v>5.3240080000000001</v>
      </c>
      <c r="BI17" s="478">
        <v>5.3524620000000001</v>
      </c>
      <c r="BJ17" s="478">
        <v>6.3864080000000003</v>
      </c>
      <c r="BK17" s="478">
        <v>6.7054109999999998</v>
      </c>
      <c r="BL17" s="478">
        <v>5.5931550000000003</v>
      </c>
      <c r="BM17" s="478">
        <v>3.3932280000000001</v>
      </c>
      <c r="BN17" s="478">
        <v>1.6300490000000001</v>
      </c>
      <c r="BO17" s="478">
        <v>3.983082</v>
      </c>
      <c r="BP17" s="478">
        <v>6.2494649999999998</v>
      </c>
      <c r="BQ17" s="478">
        <v>10.19303</v>
      </c>
      <c r="BR17" s="478">
        <v>9.2737590000000001</v>
      </c>
      <c r="BS17" s="478">
        <v>8.5546389999999999</v>
      </c>
      <c r="BT17" s="478">
        <v>4.3004350000000002</v>
      </c>
      <c r="BU17" s="478">
        <v>5.3442249999999998</v>
      </c>
      <c r="BV17" s="478">
        <v>6.8224770000000001</v>
      </c>
    </row>
    <row r="18" spans="1:74" ht="11.05" customHeight="1" x14ac:dyDescent="0.2">
      <c r="A18" s="240" t="s">
        <v>708</v>
      </c>
      <c r="B18" s="468" t="s">
        <v>1043</v>
      </c>
      <c r="C18" s="490">
        <v>1.5047200000000001</v>
      </c>
      <c r="D18" s="490">
        <v>1.361008</v>
      </c>
      <c r="E18" s="490">
        <v>1.269957</v>
      </c>
      <c r="F18" s="490">
        <v>0.572048</v>
      </c>
      <c r="G18" s="490">
        <v>1.0095080000000001</v>
      </c>
      <c r="H18" s="490">
        <v>1.2044429999999999</v>
      </c>
      <c r="I18" s="490">
        <v>1.4660550000000001</v>
      </c>
      <c r="J18" s="490">
        <v>1.3494759999999999</v>
      </c>
      <c r="K18" s="490">
        <v>1.434464</v>
      </c>
      <c r="L18" s="490">
        <v>1.444636</v>
      </c>
      <c r="M18" s="490">
        <v>1.4051530000000001</v>
      </c>
      <c r="N18" s="490">
        <v>1.433886</v>
      </c>
      <c r="O18" s="490">
        <v>1.509182</v>
      </c>
      <c r="P18" s="490">
        <v>1.3294170000000001</v>
      </c>
      <c r="Q18" s="490">
        <v>1.4451879999999999</v>
      </c>
      <c r="R18" s="490">
        <v>1.3909940000000001</v>
      </c>
      <c r="S18" s="490">
        <v>1.4785779999999999</v>
      </c>
      <c r="T18" s="490">
        <v>1.419049</v>
      </c>
      <c r="U18" s="490">
        <v>1.3041290000000001</v>
      </c>
      <c r="V18" s="490">
        <v>1.3645830000000001</v>
      </c>
      <c r="W18" s="490">
        <v>1.27535</v>
      </c>
      <c r="X18" s="490">
        <v>0.14446999999999999</v>
      </c>
      <c r="Y18" s="490">
        <v>0.52611699999999995</v>
      </c>
      <c r="Z18" s="490">
        <v>1.4134059999999999</v>
      </c>
      <c r="AA18" s="490">
        <v>1.495465</v>
      </c>
      <c r="AB18" s="490">
        <v>1.295536</v>
      </c>
      <c r="AC18" s="490">
        <v>1.474262</v>
      </c>
      <c r="AD18" s="490">
        <v>1.362115</v>
      </c>
      <c r="AE18" s="490">
        <v>1.481371</v>
      </c>
      <c r="AF18" s="490">
        <v>1.4230959999999999</v>
      </c>
      <c r="AG18" s="490">
        <v>1.447565</v>
      </c>
      <c r="AH18" s="490">
        <v>1.45313</v>
      </c>
      <c r="AI18" s="490">
        <v>1.4381390000000001</v>
      </c>
      <c r="AJ18" s="490">
        <v>1.3836470000000001</v>
      </c>
      <c r="AK18" s="490">
        <v>1.4598359999999999</v>
      </c>
      <c r="AL18" s="490">
        <v>1.5137560000000001</v>
      </c>
      <c r="AM18" s="490">
        <v>1.504486</v>
      </c>
      <c r="AN18" s="490">
        <v>1.414974</v>
      </c>
      <c r="AO18" s="490">
        <v>1.3786959999999999</v>
      </c>
      <c r="AP18" s="490">
        <v>0.57104299999999997</v>
      </c>
      <c r="AQ18" s="490">
        <v>1.164137</v>
      </c>
      <c r="AR18" s="490">
        <v>1.4320569999999999</v>
      </c>
      <c r="AS18" s="490">
        <v>1.465236</v>
      </c>
      <c r="AT18" s="490">
        <v>1.267652</v>
      </c>
      <c r="AU18" s="490">
        <v>1.33314</v>
      </c>
      <c r="AV18" s="490">
        <v>0.88792899999999997</v>
      </c>
      <c r="AW18" s="490">
        <v>1.368682</v>
      </c>
      <c r="AX18" s="490">
        <v>1.4751300000000001</v>
      </c>
      <c r="AY18" s="940">
        <v>1.4823599999999999</v>
      </c>
      <c r="AZ18" s="478">
        <v>1.2924</v>
      </c>
      <c r="BA18" s="478">
        <v>1.4308799999999999</v>
      </c>
      <c r="BB18" s="478">
        <v>1.38472</v>
      </c>
      <c r="BC18" s="478">
        <v>1.4308799999999999</v>
      </c>
      <c r="BD18" s="478">
        <v>1.38472</v>
      </c>
      <c r="BE18" s="478">
        <v>1.4308799999999999</v>
      </c>
      <c r="BF18" s="478">
        <v>1.4308799999999999</v>
      </c>
      <c r="BG18" s="478">
        <v>1.28975</v>
      </c>
      <c r="BH18" s="478">
        <v>0.57704</v>
      </c>
      <c r="BI18" s="478">
        <v>1.0786800000000001</v>
      </c>
      <c r="BJ18" s="478">
        <v>1.4308799999999999</v>
      </c>
      <c r="BK18" s="478">
        <v>1.4308799999999999</v>
      </c>
      <c r="BL18" s="478">
        <v>1.2924</v>
      </c>
      <c r="BM18" s="478">
        <v>1.4308799999999999</v>
      </c>
      <c r="BN18" s="478">
        <v>1.38472</v>
      </c>
      <c r="BO18" s="478">
        <v>1.4308799999999999</v>
      </c>
      <c r="BP18" s="478">
        <v>1.38472</v>
      </c>
      <c r="BQ18" s="478">
        <v>1.4308799999999999</v>
      </c>
      <c r="BR18" s="478">
        <v>1.4308799999999999</v>
      </c>
      <c r="BS18" s="478">
        <v>1.3309800000000001</v>
      </c>
      <c r="BT18" s="478">
        <v>0.85384000000000004</v>
      </c>
      <c r="BU18" s="478">
        <v>1.30501</v>
      </c>
      <c r="BV18" s="478">
        <v>1.4308799999999999</v>
      </c>
    </row>
    <row r="19" spans="1:74" ht="11.05" customHeight="1" x14ac:dyDescent="0.2">
      <c r="A19" s="240" t="s">
        <v>709</v>
      </c>
      <c r="B19" s="468" t="s">
        <v>1036</v>
      </c>
      <c r="C19" s="490">
        <v>1.42823426</v>
      </c>
      <c r="D19" s="490">
        <v>1.0307664590000001</v>
      </c>
      <c r="E19" s="490">
        <v>1.197297141</v>
      </c>
      <c r="F19" s="490">
        <v>1.0781588010000001</v>
      </c>
      <c r="G19" s="490">
        <v>1.6914394859999999</v>
      </c>
      <c r="H19" s="490">
        <v>1.526306688</v>
      </c>
      <c r="I19" s="490">
        <v>1.4406754150000001</v>
      </c>
      <c r="J19" s="490">
        <v>1.169592599</v>
      </c>
      <c r="K19" s="490">
        <v>0.894012696</v>
      </c>
      <c r="L19" s="490">
        <v>0.92799854800000003</v>
      </c>
      <c r="M19" s="490">
        <v>0.98853960299999999</v>
      </c>
      <c r="N19" s="490">
        <v>1.215177304</v>
      </c>
      <c r="O19" s="490">
        <v>0.99909825600000002</v>
      </c>
      <c r="P19" s="490">
        <v>0.94104800700000002</v>
      </c>
      <c r="Q19" s="490">
        <v>1.075584125</v>
      </c>
      <c r="R19" s="490">
        <v>1.231866235</v>
      </c>
      <c r="S19" s="490">
        <v>1.2243270879999999</v>
      </c>
      <c r="T19" s="490">
        <v>1.357150471</v>
      </c>
      <c r="U19" s="490">
        <v>1.1194881029999999</v>
      </c>
      <c r="V19" s="490">
        <v>0.94913141999999995</v>
      </c>
      <c r="W19" s="490">
        <v>0.81927064900000002</v>
      </c>
      <c r="X19" s="490">
        <v>0.67965273900000001</v>
      </c>
      <c r="Y19" s="490">
        <v>0.84518682999999994</v>
      </c>
      <c r="Z19" s="490">
        <v>1.082324077</v>
      </c>
      <c r="AA19" s="490">
        <v>0.76508900000000002</v>
      </c>
      <c r="AB19" s="490">
        <v>0.98470999999999997</v>
      </c>
      <c r="AC19" s="490">
        <v>1.238362</v>
      </c>
      <c r="AD19" s="490">
        <v>0.90567600000000004</v>
      </c>
      <c r="AE19" s="490">
        <v>1.080881</v>
      </c>
      <c r="AF19" s="490">
        <v>0.97597800000000001</v>
      </c>
      <c r="AG19" s="490">
        <v>1.185673</v>
      </c>
      <c r="AH19" s="490">
        <v>1.239071</v>
      </c>
      <c r="AI19" s="490">
        <v>1.0585910000000001</v>
      </c>
      <c r="AJ19" s="490">
        <v>0.89902400000000005</v>
      </c>
      <c r="AK19" s="490">
        <v>0.79858200000000001</v>
      </c>
      <c r="AL19" s="490">
        <v>0.635965</v>
      </c>
      <c r="AM19" s="490">
        <v>1.198714206</v>
      </c>
      <c r="AN19" s="490">
        <v>0.99110792400000003</v>
      </c>
      <c r="AO19" s="490">
        <v>1.137240885</v>
      </c>
      <c r="AP19" s="490">
        <v>0.87030693699999995</v>
      </c>
      <c r="AQ19" s="490">
        <v>1.0861994230000001</v>
      </c>
      <c r="AR19" s="490">
        <v>0.91761784199999996</v>
      </c>
      <c r="AS19" s="490">
        <v>0.89214424999999997</v>
      </c>
      <c r="AT19" s="490">
        <v>1.0377819349999999</v>
      </c>
      <c r="AU19" s="490">
        <v>0.82238170099999996</v>
      </c>
      <c r="AV19" s="490">
        <v>0.78942153699999995</v>
      </c>
      <c r="AW19" s="490">
        <v>0.93190941400000005</v>
      </c>
      <c r="AX19" s="490">
        <v>0.97221690000000005</v>
      </c>
      <c r="AY19" s="940">
        <v>1.085494</v>
      </c>
      <c r="AZ19" s="478">
        <v>0.95656609999999997</v>
      </c>
      <c r="BA19" s="478">
        <v>1.0618970000000001</v>
      </c>
      <c r="BB19" s="478">
        <v>1.207554</v>
      </c>
      <c r="BC19" s="478">
        <v>1.367421</v>
      </c>
      <c r="BD19" s="478">
        <v>1.2780929999999999</v>
      </c>
      <c r="BE19" s="478">
        <v>1.300116</v>
      </c>
      <c r="BF19" s="478">
        <v>1.136058</v>
      </c>
      <c r="BG19" s="478">
        <v>1.019371</v>
      </c>
      <c r="BH19" s="478">
        <v>0.96553449999999996</v>
      </c>
      <c r="BI19" s="478">
        <v>0.93297370000000002</v>
      </c>
      <c r="BJ19" s="478">
        <v>0.96497040000000001</v>
      </c>
      <c r="BK19" s="478">
        <v>1.173659</v>
      </c>
      <c r="BL19" s="478">
        <v>1.0647249999999999</v>
      </c>
      <c r="BM19" s="478">
        <v>1.164774</v>
      </c>
      <c r="BN19" s="478">
        <v>1.306567</v>
      </c>
      <c r="BO19" s="478">
        <v>1.4687779999999999</v>
      </c>
      <c r="BP19" s="478">
        <v>1.3679399999999999</v>
      </c>
      <c r="BQ19" s="478">
        <v>1.387767</v>
      </c>
      <c r="BR19" s="478">
        <v>1.2110399999999999</v>
      </c>
      <c r="BS19" s="478">
        <v>1.0852520000000001</v>
      </c>
      <c r="BT19" s="478">
        <v>1.026977</v>
      </c>
      <c r="BU19" s="478">
        <v>0.99146570000000001</v>
      </c>
      <c r="BV19" s="478">
        <v>1.017191</v>
      </c>
    </row>
    <row r="20" spans="1:74" ht="11.05" customHeight="1" x14ac:dyDescent="0.2">
      <c r="A20" s="240" t="s">
        <v>710</v>
      </c>
      <c r="B20" s="468" t="s">
        <v>1049</v>
      </c>
      <c r="C20" s="490">
        <v>8.0221772900000001</v>
      </c>
      <c r="D20" s="490">
        <v>5.771115032</v>
      </c>
      <c r="E20" s="490">
        <v>10.140980655</v>
      </c>
      <c r="F20" s="490">
        <v>9.5167148069999996</v>
      </c>
      <c r="G20" s="490">
        <v>8.6148504260000003</v>
      </c>
      <c r="H20" s="490">
        <v>6.6275188900000002</v>
      </c>
      <c r="I20" s="490">
        <v>5.6112593210000004</v>
      </c>
      <c r="J20" s="490">
        <v>7.9175615239999999</v>
      </c>
      <c r="K20" s="490">
        <v>8.3733293050000004</v>
      </c>
      <c r="L20" s="490">
        <v>8.6619805000000003</v>
      </c>
      <c r="M20" s="490">
        <v>9.0175200350000004</v>
      </c>
      <c r="N20" s="490">
        <v>10.293544581000001</v>
      </c>
      <c r="O20" s="490">
        <v>9.7750374460000007</v>
      </c>
      <c r="P20" s="490">
        <v>9.7919265269999993</v>
      </c>
      <c r="Q20" s="490">
        <v>11.162506488</v>
      </c>
      <c r="R20" s="490">
        <v>11.908938332</v>
      </c>
      <c r="S20" s="490">
        <v>10.337322359</v>
      </c>
      <c r="T20" s="490">
        <v>8.8757811150000006</v>
      </c>
      <c r="U20" s="490">
        <v>7.7999760680000003</v>
      </c>
      <c r="V20" s="490">
        <v>6.7076901229999999</v>
      </c>
      <c r="W20" s="490">
        <v>8.0557551049999994</v>
      </c>
      <c r="X20" s="490">
        <v>8.4449391069999997</v>
      </c>
      <c r="Y20" s="490">
        <v>10.942405773999999</v>
      </c>
      <c r="Z20" s="490">
        <v>10.128541467</v>
      </c>
      <c r="AA20" s="490">
        <v>9.9672091070000004</v>
      </c>
      <c r="AB20" s="490">
        <v>10.466223845</v>
      </c>
      <c r="AC20" s="490">
        <v>11.235998253</v>
      </c>
      <c r="AD20" s="490">
        <v>11.379099643</v>
      </c>
      <c r="AE20" s="490">
        <v>8.0592642350000006</v>
      </c>
      <c r="AF20" s="490">
        <v>6.2703307449999999</v>
      </c>
      <c r="AG20" s="490">
        <v>7.4700663279999997</v>
      </c>
      <c r="AH20" s="490">
        <v>7.4987802449999998</v>
      </c>
      <c r="AI20" s="490">
        <v>8.0713629309999995</v>
      </c>
      <c r="AJ20" s="490">
        <v>10.183641878</v>
      </c>
      <c r="AK20" s="490">
        <v>9.3821279410000002</v>
      </c>
      <c r="AL20" s="490">
        <v>10.483672895</v>
      </c>
      <c r="AM20" s="490">
        <v>8.1917176600000001</v>
      </c>
      <c r="AN20" s="490">
        <v>10.560443383999999</v>
      </c>
      <c r="AO20" s="490">
        <v>11.431460020999999</v>
      </c>
      <c r="AP20" s="490">
        <v>11.657960506</v>
      </c>
      <c r="AQ20" s="490">
        <v>9.5397409</v>
      </c>
      <c r="AR20" s="490">
        <v>10.048267510000001</v>
      </c>
      <c r="AS20" s="490">
        <v>7.9794834579999998</v>
      </c>
      <c r="AT20" s="490">
        <v>8.0907315050000008</v>
      </c>
      <c r="AU20" s="490">
        <v>8.0790072439999996</v>
      </c>
      <c r="AV20" s="490">
        <v>10.443982794</v>
      </c>
      <c r="AW20" s="490">
        <v>9.921554403</v>
      </c>
      <c r="AX20" s="490">
        <v>10.76221</v>
      </c>
      <c r="AY20" s="940">
        <v>10.227069999999999</v>
      </c>
      <c r="AZ20" s="478">
        <v>10.645160000000001</v>
      </c>
      <c r="BA20" s="478">
        <v>12.4085</v>
      </c>
      <c r="BB20" s="478">
        <v>12.271420000000001</v>
      </c>
      <c r="BC20" s="478">
        <v>10.349769999999999</v>
      </c>
      <c r="BD20" s="478">
        <v>10.486000000000001</v>
      </c>
      <c r="BE20" s="478">
        <v>8.3612230000000007</v>
      </c>
      <c r="BF20" s="478">
        <v>8.2290720000000004</v>
      </c>
      <c r="BG20" s="478">
        <v>9.0049109999999999</v>
      </c>
      <c r="BH20" s="478">
        <v>10.31216</v>
      </c>
      <c r="BI20" s="478">
        <v>10.544729999999999</v>
      </c>
      <c r="BJ20" s="478">
        <v>11.606199999999999</v>
      </c>
      <c r="BK20" s="478">
        <v>11.11209</v>
      </c>
      <c r="BL20" s="478">
        <v>9.8001620000000003</v>
      </c>
      <c r="BM20" s="478">
        <v>12.3184</v>
      </c>
      <c r="BN20" s="478">
        <v>13.79909</v>
      </c>
      <c r="BO20" s="478">
        <v>10.58611</v>
      </c>
      <c r="BP20" s="478">
        <v>10.80298</v>
      </c>
      <c r="BQ20" s="478">
        <v>8.4255089999999999</v>
      </c>
      <c r="BR20" s="478">
        <v>9.9152729999999991</v>
      </c>
      <c r="BS20" s="478">
        <v>7.9149130000000003</v>
      </c>
      <c r="BT20" s="478">
        <v>11.582800000000001</v>
      </c>
      <c r="BU20" s="478">
        <v>10.758290000000001</v>
      </c>
      <c r="BV20" s="478">
        <v>11.37933</v>
      </c>
    </row>
    <row r="21" spans="1:74" ht="11.05" customHeight="1" x14ac:dyDescent="0.2">
      <c r="A21" s="240" t="s">
        <v>711</v>
      </c>
      <c r="B21" s="500" t="s">
        <v>1050</v>
      </c>
      <c r="C21" s="490">
        <v>0.10139799200000001</v>
      </c>
      <c r="D21" s="490">
        <v>0.25646355300000001</v>
      </c>
      <c r="E21" s="490">
        <v>0.110849718</v>
      </c>
      <c r="F21" s="490">
        <v>0.111489211</v>
      </c>
      <c r="G21" s="490">
        <v>0.105303282</v>
      </c>
      <c r="H21" s="490">
        <v>0.11251483299999999</v>
      </c>
      <c r="I21" s="490">
        <v>0.11219989700000001</v>
      </c>
      <c r="J21" s="490">
        <v>0.10656750199999999</v>
      </c>
      <c r="K21" s="490">
        <v>9.2619009000000002E-2</v>
      </c>
      <c r="L21" s="490">
        <v>8.7582728999999998E-2</v>
      </c>
      <c r="M21" s="490">
        <v>0.107060421</v>
      </c>
      <c r="N21" s="490">
        <v>0.109470227</v>
      </c>
      <c r="O21" s="490">
        <v>8.1321682000000006E-2</v>
      </c>
      <c r="P21" s="490">
        <v>8.0379094999999998E-2</v>
      </c>
      <c r="Q21" s="490">
        <v>0.10865269599999999</v>
      </c>
      <c r="R21" s="490">
        <v>0.11186582</v>
      </c>
      <c r="S21" s="490">
        <v>0.15827761000000001</v>
      </c>
      <c r="T21" s="490">
        <v>0.14695704400000001</v>
      </c>
      <c r="U21" s="490">
        <v>4.8820602999999997E-2</v>
      </c>
      <c r="V21" s="490">
        <v>8.1251030000000002E-2</v>
      </c>
      <c r="W21" s="490">
        <v>6.4493374000000006E-2</v>
      </c>
      <c r="X21" s="490">
        <v>6.7780240000000005E-2</v>
      </c>
      <c r="Y21" s="490">
        <v>6.6042410999999995E-2</v>
      </c>
      <c r="Z21" s="490">
        <v>0.106451453</v>
      </c>
      <c r="AA21" s="490">
        <v>0.112730576</v>
      </c>
      <c r="AB21" s="490">
        <v>9.1878386000000006E-2</v>
      </c>
      <c r="AC21" s="490">
        <v>0.10771560199999999</v>
      </c>
      <c r="AD21" s="490">
        <v>8.3788184000000002E-2</v>
      </c>
      <c r="AE21" s="490">
        <v>8.8021672999999995E-2</v>
      </c>
      <c r="AF21" s="490">
        <v>9.7967913000000004E-2</v>
      </c>
      <c r="AG21" s="490">
        <v>0.10443944400000001</v>
      </c>
      <c r="AH21" s="490">
        <v>0.11629840900000001</v>
      </c>
      <c r="AI21" s="490">
        <v>9.6399396999999998E-2</v>
      </c>
      <c r="AJ21" s="490">
        <v>9.5479224000000001E-2</v>
      </c>
      <c r="AK21" s="490">
        <v>9.1619945999999994E-2</v>
      </c>
      <c r="AL21" s="490">
        <v>0.106120837</v>
      </c>
      <c r="AM21" s="490">
        <v>0.15920474400000001</v>
      </c>
      <c r="AN21" s="490">
        <v>4.5350439999999999E-2</v>
      </c>
      <c r="AO21" s="490">
        <v>6.5504238000000006E-2</v>
      </c>
      <c r="AP21" s="490">
        <v>6.7689207000000001E-2</v>
      </c>
      <c r="AQ21" s="490">
        <v>0.176974046</v>
      </c>
      <c r="AR21" s="490">
        <v>0.125365962</v>
      </c>
      <c r="AS21" s="490">
        <v>0.101380269</v>
      </c>
      <c r="AT21" s="490">
        <v>7.7593707999999997E-2</v>
      </c>
      <c r="AU21" s="490">
        <v>5.3436655E-2</v>
      </c>
      <c r="AV21" s="490">
        <v>6.0410538999999999E-2</v>
      </c>
      <c r="AW21" s="490">
        <v>6.1106684000000001E-2</v>
      </c>
      <c r="AX21" s="490">
        <v>0.110184</v>
      </c>
      <c r="AY21" s="940">
        <v>9.4900799999999993E-2</v>
      </c>
      <c r="AZ21" s="478">
        <v>5.34238E-2</v>
      </c>
      <c r="BA21" s="478">
        <v>1.3683499999999999E-2</v>
      </c>
      <c r="BB21" s="478">
        <v>6.6943100000000002E-3</v>
      </c>
      <c r="BC21" s="478">
        <v>0.112677</v>
      </c>
      <c r="BD21" s="478">
        <v>8.3160899999999996E-2</v>
      </c>
      <c r="BE21" s="478">
        <v>3.6998299999999998E-2</v>
      </c>
      <c r="BF21" s="478">
        <v>2.87491E-2</v>
      </c>
      <c r="BG21" s="478">
        <v>-1.33617E-3</v>
      </c>
      <c r="BH21" s="478">
        <v>3.1425099999999997E-2</v>
      </c>
      <c r="BI21" s="478">
        <v>4.1237500000000003E-2</v>
      </c>
      <c r="BJ21" s="478">
        <v>0.107131</v>
      </c>
      <c r="BK21" s="478">
        <v>0.10787620000000001</v>
      </c>
      <c r="BL21" s="478">
        <v>4.8568199999999999E-2</v>
      </c>
      <c r="BM21" s="478">
        <v>1.57552E-2</v>
      </c>
      <c r="BN21" s="478">
        <v>8.2316300000000002E-3</v>
      </c>
      <c r="BO21" s="478">
        <v>0.1100478</v>
      </c>
      <c r="BP21" s="478">
        <v>7.4250800000000006E-2</v>
      </c>
      <c r="BQ21" s="478">
        <v>4.0162000000000003E-2</v>
      </c>
      <c r="BR21" s="478">
        <v>2.81275E-2</v>
      </c>
      <c r="BS21" s="478">
        <v>-2.0623900000000001E-2</v>
      </c>
      <c r="BT21" s="478">
        <v>3.6189899999999997E-2</v>
      </c>
      <c r="BU21" s="478">
        <v>4.1158899999999998E-2</v>
      </c>
      <c r="BV21" s="478">
        <v>0.10593370000000001</v>
      </c>
    </row>
    <row r="22" spans="1:74" ht="11.05" customHeight="1" x14ac:dyDescent="0.2">
      <c r="A22" s="240" t="s">
        <v>713</v>
      </c>
      <c r="B22" s="498" t="s">
        <v>1051</v>
      </c>
      <c r="C22" s="490">
        <v>25.17925237</v>
      </c>
      <c r="D22" s="490">
        <v>24.92260967</v>
      </c>
      <c r="E22" s="490">
        <v>21.889933119999998</v>
      </c>
      <c r="F22" s="490">
        <v>20.854289179999999</v>
      </c>
      <c r="G22" s="490">
        <v>21.608541049999999</v>
      </c>
      <c r="H22" s="490">
        <v>26.517184799999999</v>
      </c>
      <c r="I22" s="490">
        <v>29.000553230000001</v>
      </c>
      <c r="J22" s="490">
        <v>29.994166480000001</v>
      </c>
      <c r="K22" s="490">
        <v>25.231148640000001</v>
      </c>
      <c r="L22" s="490">
        <v>21.971710940000001</v>
      </c>
      <c r="M22" s="490">
        <v>21.885283439999998</v>
      </c>
      <c r="N22" s="490">
        <v>23.43780838</v>
      </c>
      <c r="O22" s="490">
        <v>26.894694000000001</v>
      </c>
      <c r="P22" s="490">
        <v>23.932072999999999</v>
      </c>
      <c r="Q22" s="490">
        <v>23.572406999999998</v>
      </c>
      <c r="R22" s="490">
        <v>21.495021999999999</v>
      </c>
      <c r="S22" s="490">
        <v>24.103294000000002</v>
      </c>
      <c r="T22" s="490">
        <v>27.835146000000002</v>
      </c>
      <c r="U22" s="490">
        <v>32.196185</v>
      </c>
      <c r="V22" s="490">
        <v>30.815873</v>
      </c>
      <c r="W22" s="490">
        <v>25.352544000000002</v>
      </c>
      <c r="X22" s="490">
        <v>22.19426</v>
      </c>
      <c r="Y22" s="490">
        <v>23.453824999999998</v>
      </c>
      <c r="Z22" s="490">
        <v>26.710846</v>
      </c>
      <c r="AA22" s="490">
        <v>25.934895690000001</v>
      </c>
      <c r="AB22" s="490">
        <v>23.019347109999998</v>
      </c>
      <c r="AC22" s="490">
        <v>24.13329499</v>
      </c>
      <c r="AD22" s="490">
        <v>21.602514939999999</v>
      </c>
      <c r="AE22" s="490">
        <v>23.68858384</v>
      </c>
      <c r="AF22" s="490">
        <v>26.789900029999998</v>
      </c>
      <c r="AG22" s="490">
        <v>30.480676119999998</v>
      </c>
      <c r="AH22" s="490">
        <v>31.924169989999999</v>
      </c>
      <c r="AI22" s="490">
        <v>25.87700873</v>
      </c>
      <c r="AJ22" s="490">
        <v>23.087856819999999</v>
      </c>
      <c r="AK22" s="490">
        <v>23.106208930000001</v>
      </c>
      <c r="AL22" s="490">
        <v>25.16756723</v>
      </c>
      <c r="AM22" s="490">
        <v>28.983031989000001</v>
      </c>
      <c r="AN22" s="490">
        <v>23.185643862999999</v>
      </c>
      <c r="AO22" s="490">
        <v>23.426317207</v>
      </c>
      <c r="AP22" s="490">
        <v>22.418158867999999</v>
      </c>
      <c r="AQ22" s="490">
        <v>24.654308688</v>
      </c>
      <c r="AR22" s="490">
        <v>28.829391836999999</v>
      </c>
      <c r="AS22" s="490">
        <v>31.451860736</v>
      </c>
      <c r="AT22" s="490">
        <v>31.730446578999999</v>
      </c>
      <c r="AU22" s="490">
        <v>26.279738680000001</v>
      </c>
      <c r="AV22" s="490">
        <v>24.285498181000001</v>
      </c>
      <c r="AW22" s="490">
        <v>23.098969031999999</v>
      </c>
      <c r="AX22" s="490">
        <v>26.003269297999999</v>
      </c>
      <c r="AY22" s="940">
        <v>29.92352</v>
      </c>
      <c r="AZ22" s="478">
        <v>23.67895</v>
      </c>
      <c r="BA22" s="478">
        <v>23.8537</v>
      </c>
      <c r="BB22" s="478">
        <v>22.336480000000002</v>
      </c>
      <c r="BC22" s="478">
        <v>23.94173</v>
      </c>
      <c r="BD22" s="478">
        <v>28.01792</v>
      </c>
      <c r="BE22" s="478">
        <v>32.324129999999997</v>
      </c>
      <c r="BF22" s="478">
        <v>31.970050000000001</v>
      </c>
      <c r="BG22" s="478">
        <v>25.54627</v>
      </c>
      <c r="BH22" s="478">
        <v>23.315159999999999</v>
      </c>
      <c r="BI22" s="478">
        <v>23.24605</v>
      </c>
      <c r="BJ22" s="478">
        <v>26.44286</v>
      </c>
      <c r="BK22" s="478">
        <v>27.89161</v>
      </c>
      <c r="BL22" s="478">
        <v>23.09862</v>
      </c>
      <c r="BM22" s="478">
        <v>23.4147</v>
      </c>
      <c r="BN22" s="478">
        <v>22.040410000000001</v>
      </c>
      <c r="BO22" s="478">
        <v>23.731999999999999</v>
      </c>
      <c r="BP22" s="478">
        <v>27.92961</v>
      </c>
      <c r="BQ22" s="478">
        <v>32.344990000000003</v>
      </c>
      <c r="BR22" s="478">
        <v>32.06476</v>
      </c>
      <c r="BS22" s="478">
        <v>25.628229999999999</v>
      </c>
      <c r="BT22" s="478">
        <v>23.389659999999999</v>
      </c>
      <c r="BU22" s="478">
        <v>23.269559999999998</v>
      </c>
      <c r="BV22" s="478">
        <v>26.540970000000002</v>
      </c>
    </row>
    <row r="23" spans="1:74" ht="11.05" customHeight="1" x14ac:dyDescent="0.2">
      <c r="A23" s="235"/>
      <c r="B23" s="68" t="s">
        <v>753</v>
      </c>
      <c r="C23" s="491"/>
      <c r="D23" s="491"/>
      <c r="E23" s="491"/>
      <c r="F23" s="491"/>
      <c r="G23" s="491"/>
      <c r="H23" s="491"/>
      <c r="I23" s="491"/>
      <c r="J23" s="491"/>
      <c r="K23" s="491"/>
      <c r="L23" s="491"/>
      <c r="M23" s="491"/>
      <c r="N23" s="491"/>
      <c r="O23" s="491"/>
      <c r="P23" s="491"/>
      <c r="Q23" s="491"/>
      <c r="R23" s="491"/>
      <c r="S23" s="491"/>
      <c r="T23" s="491"/>
      <c r="U23" s="491"/>
      <c r="V23" s="491"/>
      <c r="W23" s="491"/>
      <c r="X23" s="491"/>
      <c r="Y23" s="491"/>
      <c r="Z23" s="491"/>
      <c r="AA23" s="491"/>
      <c r="AB23" s="491"/>
      <c r="AC23" s="491"/>
      <c r="AD23" s="491"/>
      <c r="AE23" s="491"/>
      <c r="AF23" s="491"/>
      <c r="AG23" s="491"/>
      <c r="AH23" s="491"/>
      <c r="AI23" s="491"/>
      <c r="AJ23" s="491"/>
      <c r="AK23" s="491"/>
      <c r="AL23" s="491"/>
      <c r="AM23" s="491"/>
      <c r="AN23" s="491"/>
      <c r="AO23" s="491"/>
      <c r="AP23" s="491"/>
      <c r="AQ23" s="491"/>
      <c r="AR23" s="491"/>
      <c r="AS23" s="491"/>
      <c r="AT23" s="491"/>
      <c r="AU23" s="491"/>
      <c r="AV23" s="491"/>
      <c r="AW23" s="491"/>
      <c r="AX23" s="491"/>
      <c r="AY23" s="972"/>
      <c r="AZ23" s="496"/>
      <c r="BA23" s="496"/>
      <c r="BB23" s="496"/>
      <c r="BC23" s="496"/>
      <c r="BD23" s="496"/>
      <c r="BE23" s="496"/>
      <c r="BF23" s="496"/>
      <c r="BG23" s="496"/>
      <c r="BH23" s="496"/>
      <c r="BI23" s="496"/>
      <c r="BJ23" s="496"/>
      <c r="BK23" s="496"/>
      <c r="BL23" s="496"/>
      <c r="BM23" s="496"/>
      <c r="BN23" s="496"/>
      <c r="BO23" s="496"/>
      <c r="BP23" s="496"/>
      <c r="BQ23" s="496"/>
      <c r="BR23" s="496"/>
      <c r="BS23" s="496"/>
      <c r="BT23" s="496"/>
      <c r="BU23" s="496"/>
      <c r="BV23" s="496"/>
    </row>
    <row r="24" spans="1:74" s="303" customFormat="1" ht="11.05" customHeight="1" x14ac:dyDescent="0.2">
      <c r="A24" s="497" t="s">
        <v>720</v>
      </c>
      <c r="B24" s="499" t="s">
        <v>1048</v>
      </c>
      <c r="C24" s="322">
        <v>30.076890854999998</v>
      </c>
      <c r="D24" s="322">
        <v>27.917608666</v>
      </c>
      <c r="E24" s="322">
        <v>26.481462994000001</v>
      </c>
      <c r="F24" s="322">
        <v>27.424902065000001</v>
      </c>
      <c r="G24" s="322">
        <v>31.242971172000001</v>
      </c>
      <c r="H24" s="322">
        <v>36.470928997999998</v>
      </c>
      <c r="I24" s="322">
        <v>38.846218356000001</v>
      </c>
      <c r="J24" s="322">
        <v>40.224784257000003</v>
      </c>
      <c r="K24" s="322">
        <v>35.590550565000001</v>
      </c>
      <c r="L24" s="322">
        <v>31.7720503</v>
      </c>
      <c r="M24" s="322">
        <v>27.299776665</v>
      </c>
      <c r="N24" s="322">
        <v>29.881062374999999</v>
      </c>
      <c r="O24" s="322">
        <v>32.765949270999997</v>
      </c>
      <c r="P24" s="322">
        <v>30.771387408999999</v>
      </c>
      <c r="Q24" s="322">
        <v>29.649456473000001</v>
      </c>
      <c r="R24" s="322">
        <v>30.312881377</v>
      </c>
      <c r="S24" s="322">
        <v>37.352008542</v>
      </c>
      <c r="T24" s="322">
        <v>40.966588672</v>
      </c>
      <c r="U24" s="322">
        <v>44.781147541000003</v>
      </c>
      <c r="V24" s="322">
        <v>42.026627112</v>
      </c>
      <c r="W24" s="322">
        <v>36.843352361999997</v>
      </c>
      <c r="X24" s="322">
        <v>32.017403401999999</v>
      </c>
      <c r="Y24" s="322">
        <v>30.703249409000001</v>
      </c>
      <c r="Z24" s="322">
        <v>33.452880706999998</v>
      </c>
      <c r="AA24" s="322">
        <v>32.556563730999997</v>
      </c>
      <c r="AB24" s="322">
        <v>30.234562970999999</v>
      </c>
      <c r="AC24" s="322">
        <v>31.500038364000002</v>
      </c>
      <c r="AD24" s="322">
        <v>30.494501107000001</v>
      </c>
      <c r="AE24" s="322">
        <v>36.107461923000002</v>
      </c>
      <c r="AF24" s="322">
        <v>41.927254976999997</v>
      </c>
      <c r="AG24" s="322">
        <v>46.553049874999999</v>
      </c>
      <c r="AH24" s="322">
        <v>48.948404363000002</v>
      </c>
      <c r="AI24" s="322">
        <v>42.164860144000002</v>
      </c>
      <c r="AJ24" s="322">
        <v>35.492916921999999</v>
      </c>
      <c r="AK24" s="322">
        <v>31.153514264999998</v>
      </c>
      <c r="AL24" s="322">
        <v>33.449911268999998</v>
      </c>
      <c r="AM24" s="322">
        <v>38.513415950000002</v>
      </c>
      <c r="AN24" s="322">
        <v>31.262426246</v>
      </c>
      <c r="AO24" s="322">
        <v>32.524922412999999</v>
      </c>
      <c r="AP24" s="322">
        <v>33.041048463999999</v>
      </c>
      <c r="AQ24" s="322">
        <v>39.221682649000002</v>
      </c>
      <c r="AR24" s="322">
        <v>43.444660730999999</v>
      </c>
      <c r="AS24" s="322">
        <v>44.466800204999998</v>
      </c>
      <c r="AT24" s="322">
        <v>47.788312769000001</v>
      </c>
      <c r="AU24" s="322">
        <v>40.839884116999997</v>
      </c>
      <c r="AV24" s="322">
        <v>38.611284984999998</v>
      </c>
      <c r="AW24" s="322">
        <v>33.852649952</v>
      </c>
      <c r="AX24" s="322">
        <v>34.807769999999998</v>
      </c>
      <c r="AY24" s="965">
        <v>40.654949999999999</v>
      </c>
      <c r="AZ24" s="484">
        <v>34.281120000000001</v>
      </c>
      <c r="BA24" s="484">
        <v>34.273800000000001</v>
      </c>
      <c r="BB24" s="484">
        <v>34.828919999999997</v>
      </c>
      <c r="BC24" s="484">
        <v>40.777900000000002</v>
      </c>
      <c r="BD24" s="484">
        <v>45.105179999999997</v>
      </c>
      <c r="BE24" s="484">
        <v>49.275709999999997</v>
      </c>
      <c r="BF24" s="484">
        <v>50.336959999999998</v>
      </c>
      <c r="BG24" s="484">
        <v>43.116239999999998</v>
      </c>
      <c r="BH24" s="484">
        <v>39.256120000000003</v>
      </c>
      <c r="BI24" s="484">
        <v>35.910789999999999</v>
      </c>
      <c r="BJ24" s="484">
        <v>38.888190000000002</v>
      </c>
      <c r="BK24" s="484">
        <v>39.377830000000003</v>
      </c>
      <c r="BL24" s="484">
        <v>34.366819999999997</v>
      </c>
      <c r="BM24" s="484">
        <v>35.081949999999999</v>
      </c>
      <c r="BN24" s="484">
        <v>35.921680000000002</v>
      </c>
      <c r="BO24" s="484">
        <v>42.023580000000003</v>
      </c>
      <c r="BP24" s="484">
        <v>46.445410000000003</v>
      </c>
      <c r="BQ24" s="484">
        <v>50.661070000000002</v>
      </c>
      <c r="BR24" s="484">
        <v>51.779760000000003</v>
      </c>
      <c r="BS24" s="484">
        <v>44.470300000000002</v>
      </c>
      <c r="BT24" s="484">
        <v>40.523870000000002</v>
      </c>
      <c r="BU24" s="484">
        <v>36.884909999999998</v>
      </c>
      <c r="BV24" s="484">
        <v>39.8797</v>
      </c>
    </row>
    <row r="25" spans="1:74" ht="11.05" customHeight="1" x14ac:dyDescent="0.2">
      <c r="A25" s="240" t="s">
        <v>714</v>
      </c>
      <c r="B25" s="500" t="s">
        <v>1042</v>
      </c>
      <c r="C25" s="490">
        <v>11.641585186</v>
      </c>
      <c r="D25" s="490">
        <v>12.769068983</v>
      </c>
      <c r="E25" s="490">
        <v>8.278469028</v>
      </c>
      <c r="F25" s="490">
        <v>10.08482105</v>
      </c>
      <c r="G25" s="490">
        <v>11.729180872000001</v>
      </c>
      <c r="H25" s="490">
        <v>17.550486638999999</v>
      </c>
      <c r="I25" s="490">
        <v>20.167196766</v>
      </c>
      <c r="J25" s="490">
        <v>20.476046293</v>
      </c>
      <c r="K25" s="490">
        <v>17.170237910000001</v>
      </c>
      <c r="L25" s="490">
        <v>13.964897335</v>
      </c>
      <c r="M25" s="490">
        <v>9.8737115190000004</v>
      </c>
      <c r="N25" s="490">
        <v>10.40138046</v>
      </c>
      <c r="O25" s="490">
        <v>13.135705736</v>
      </c>
      <c r="P25" s="490">
        <v>11.872165623000001</v>
      </c>
      <c r="Q25" s="490">
        <v>8.6650341350000009</v>
      </c>
      <c r="R25" s="490">
        <v>9.0365804989999994</v>
      </c>
      <c r="S25" s="490">
        <v>14.971069265000001</v>
      </c>
      <c r="T25" s="490">
        <v>18.889151267999999</v>
      </c>
      <c r="U25" s="490">
        <v>22.759790037999998</v>
      </c>
      <c r="V25" s="490">
        <v>23.168114469999999</v>
      </c>
      <c r="W25" s="490">
        <v>19.349760621000001</v>
      </c>
      <c r="X25" s="490">
        <v>14.277176170000001</v>
      </c>
      <c r="Y25" s="490">
        <v>11.997335791999999</v>
      </c>
      <c r="Z25" s="490">
        <v>14.659372419</v>
      </c>
      <c r="AA25" s="490">
        <v>12.55206244</v>
      </c>
      <c r="AB25" s="490">
        <v>12.046923393</v>
      </c>
      <c r="AC25" s="490">
        <v>11.822222326</v>
      </c>
      <c r="AD25" s="490">
        <v>11.525473972</v>
      </c>
      <c r="AE25" s="490">
        <v>17.957761937000001</v>
      </c>
      <c r="AF25" s="490">
        <v>21.321700665000002</v>
      </c>
      <c r="AG25" s="490">
        <v>23.881803691999998</v>
      </c>
      <c r="AH25" s="490">
        <v>27.282707467000002</v>
      </c>
      <c r="AI25" s="490">
        <v>22.490610968999999</v>
      </c>
      <c r="AJ25" s="490">
        <v>15.996497335999999</v>
      </c>
      <c r="AK25" s="490">
        <v>13.555839557000001</v>
      </c>
      <c r="AL25" s="490">
        <v>13.787453403000001</v>
      </c>
      <c r="AM25" s="490">
        <v>18.252356499000001</v>
      </c>
      <c r="AN25" s="490">
        <v>11.442090748</v>
      </c>
      <c r="AO25" s="490">
        <v>13.160822596999999</v>
      </c>
      <c r="AP25" s="490">
        <v>12.246457382999999</v>
      </c>
      <c r="AQ25" s="490">
        <v>18.395070489999998</v>
      </c>
      <c r="AR25" s="490">
        <v>20.875391764</v>
      </c>
      <c r="AS25" s="490">
        <v>22.632648798000002</v>
      </c>
      <c r="AT25" s="490">
        <v>25.506600338999998</v>
      </c>
      <c r="AU25" s="490">
        <v>20.995667467000001</v>
      </c>
      <c r="AV25" s="490">
        <v>17.285035825000001</v>
      </c>
      <c r="AW25" s="490">
        <v>13.674018343</v>
      </c>
      <c r="AX25" s="490">
        <v>13.856260000000001</v>
      </c>
      <c r="AY25" s="940">
        <v>18.023710000000001</v>
      </c>
      <c r="AZ25" s="478">
        <v>13.668189999999999</v>
      </c>
      <c r="BA25" s="478">
        <v>10.856159999999999</v>
      </c>
      <c r="BB25" s="478">
        <v>10.62067</v>
      </c>
      <c r="BC25" s="478">
        <v>15.577970000000001</v>
      </c>
      <c r="BD25" s="478">
        <v>18.132950000000001</v>
      </c>
      <c r="BE25" s="478">
        <v>22.40605</v>
      </c>
      <c r="BF25" s="478">
        <v>23.832039999999999</v>
      </c>
      <c r="BG25" s="478">
        <v>19.607130000000002</v>
      </c>
      <c r="BH25" s="478">
        <v>14.734780000000001</v>
      </c>
      <c r="BI25" s="478">
        <v>12.926080000000001</v>
      </c>
      <c r="BJ25" s="478">
        <v>15.19303</v>
      </c>
      <c r="BK25" s="478">
        <v>15.03459</v>
      </c>
      <c r="BL25" s="478">
        <v>10.89683</v>
      </c>
      <c r="BM25" s="478">
        <v>10.695449999999999</v>
      </c>
      <c r="BN25" s="478">
        <v>10.04027</v>
      </c>
      <c r="BO25" s="478">
        <v>15.272600000000001</v>
      </c>
      <c r="BP25" s="478">
        <v>17.394169999999999</v>
      </c>
      <c r="BQ25" s="478">
        <v>21.480740000000001</v>
      </c>
      <c r="BR25" s="478">
        <v>23.223659999999999</v>
      </c>
      <c r="BS25" s="478">
        <v>18.958819999999999</v>
      </c>
      <c r="BT25" s="478">
        <v>14.291589999999999</v>
      </c>
      <c r="BU25" s="478">
        <v>12.690329999999999</v>
      </c>
      <c r="BV25" s="478">
        <v>14.660030000000001</v>
      </c>
    </row>
    <row r="26" spans="1:74" ht="11.05" customHeight="1" x14ac:dyDescent="0.2">
      <c r="A26" s="240" t="s">
        <v>715</v>
      </c>
      <c r="B26" s="500" t="s">
        <v>474</v>
      </c>
      <c r="C26" s="490">
        <v>6.5706147059999997</v>
      </c>
      <c r="D26" s="490">
        <v>5.2972415770000003</v>
      </c>
      <c r="E26" s="490">
        <v>3.8873080240000002</v>
      </c>
      <c r="F26" s="490">
        <v>4.6955561279999998</v>
      </c>
      <c r="G26" s="490">
        <v>5.673818356</v>
      </c>
      <c r="H26" s="490">
        <v>7.5617991790000003</v>
      </c>
      <c r="I26" s="490">
        <v>7.9348330919999999</v>
      </c>
      <c r="J26" s="490">
        <v>7.4506350360000004</v>
      </c>
      <c r="K26" s="490">
        <v>6.6391986779999996</v>
      </c>
      <c r="L26" s="490">
        <v>5.9490440580000001</v>
      </c>
      <c r="M26" s="490">
        <v>5.121430202</v>
      </c>
      <c r="N26" s="490">
        <v>5.3938763720000003</v>
      </c>
      <c r="O26" s="490">
        <v>6.318822666</v>
      </c>
      <c r="P26" s="490">
        <v>5.8018356530000004</v>
      </c>
      <c r="Q26" s="490">
        <v>5.0575384330000004</v>
      </c>
      <c r="R26" s="490">
        <v>4.8647099100000002</v>
      </c>
      <c r="S26" s="490">
        <v>4.872242526</v>
      </c>
      <c r="T26" s="490">
        <v>6.4456614090000004</v>
      </c>
      <c r="U26" s="490">
        <v>6.8473142810000001</v>
      </c>
      <c r="V26" s="490">
        <v>6.5753620049999997</v>
      </c>
      <c r="W26" s="490">
        <v>6.0836350149999996</v>
      </c>
      <c r="X26" s="490">
        <v>5.387533436</v>
      </c>
      <c r="Y26" s="490">
        <v>5.2873696690000003</v>
      </c>
      <c r="Z26" s="490">
        <v>5.238248349</v>
      </c>
      <c r="AA26" s="490">
        <v>4.0693688689999998</v>
      </c>
      <c r="AB26" s="490">
        <v>3.3995431900000002</v>
      </c>
      <c r="AC26" s="490">
        <v>3.4780546299999999</v>
      </c>
      <c r="AD26" s="490">
        <v>3.7160707249999998</v>
      </c>
      <c r="AE26" s="490">
        <v>4.9415683570000004</v>
      </c>
      <c r="AF26" s="490">
        <v>5.9416158750000001</v>
      </c>
      <c r="AG26" s="490">
        <v>6.4599275220000001</v>
      </c>
      <c r="AH26" s="490">
        <v>6.5971131270000001</v>
      </c>
      <c r="AI26" s="490">
        <v>5.9464896779999998</v>
      </c>
      <c r="AJ26" s="490">
        <v>5.0245793409999999</v>
      </c>
      <c r="AK26" s="490">
        <v>4.7996569600000001</v>
      </c>
      <c r="AL26" s="490">
        <v>4.6521391579999998</v>
      </c>
      <c r="AM26" s="490">
        <v>6.025678214</v>
      </c>
      <c r="AN26" s="490">
        <v>3.1082411759999999</v>
      </c>
      <c r="AO26" s="490">
        <v>2.8970355539999999</v>
      </c>
      <c r="AP26" s="490">
        <v>3.433539852</v>
      </c>
      <c r="AQ26" s="490">
        <v>4.1873160069999997</v>
      </c>
      <c r="AR26" s="490">
        <v>4.7975103020000001</v>
      </c>
      <c r="AS26" s="490">
        <v>5.9325670989999999</v>
      </c>
      <c r="AT26" s="490">
        <v>6.3336071489999997</v>
      </c>
      <c r="AU26" s="490">
        <v>5.9778595140000004</v>
      </c>
      <c r="AV26" s="490">
        <v>5.0695416709999996</v>
      </c>
      <c r="AW26" s="490">
        <v>4.4610491989999996</v>
      </c>
      <c r="AX26" s="490">
        <v>5.1412909999999998</v>
      </c>
      <c r="AY26" s="940">
        <v>6.290807</v>
      </c>
      <c r="AZ26" s="478">
        <v>3.7538260000000001</v>
      </c>
      <c r="BA26" s="478">
        <v>3.6014219999999999</v>
      </c>
      <c r="BB26" s="478">
        <v>3.3466260000000001</v>
      </c>
      <c r="BC26" s="478">
        <v>4.4658860000000002</v>
      </c>
      <c r="BD26" s="478">
        <v>5.3124339999999997</v>
      </c>
      <c r="BE26" s="478">
        <v>6.739115</v>
      </c>
      <c r="BF26" s="478">
        <v>6.8997270000000004</v>
      </c>
      <c r="BG26" s="478">
        <v>6.7738639999999997</v>
      </c>
      <c r="BH26" s="478">
        <v>5.6156079999999999</v>
      </c>
      <c r="BI26" s="478">
        <v>4.9077320000000002</v>
      </c>
      <c r="BJ26" s="478">
        <v>6.1912779999999996</v>
      </c>
      <c r="BK26" s="478">
        <v>6.4717659999999997</v>
      </c>
      <c r="BL26" s="478">
        <v>5.5575749999999999</v>
      </c>
      <c r="BM26" s="478">
        <v>2.957748</v>
      </c>
      <c r="BN26" s="478">
        <v>4.0062530000000001</v>
      </c>
      <c r="BO26" s="478">
        <v>4.9391309999999997</v>
      </c>
      <c r="BP26" s="478">
        <v>5.5784159999999998</v>
      </c>
      <c r="BQ26" s="478">
        <v>6.8565389999999997</v>
      </c>
      <c r="BR26" s="478">
        <v>7.5184420000000003</v>
      </c>
      <c r="BS26" s="478">
        <v>6.6623400000000004</v>
      </c>
      <c r="BT26" s="478">
        <v>5.4260830000000002</v>
      </c>
      <c r="BU26" s="478">
        <v>5.3704549999999998</v>
      </c>
      <c r="BV26" s="478">
        <v>6.8941280000000003</v>
      </c>
    </row>
    <row r="27" spans="1:74" ht="11.05" customHeight="1" x14ac:dyDescent="0.2">
      <c r="A27" s="240" t="s">
        <v>716</v>
      </c>
      <c r="B27" s="468" t="s">
        <v>1043</v>
      </c>
      <c r="C27" s="490">
        <v>3.799445</v>
      </c>
      <c r="D27" s="490">
        <v>3.3135479999999999</v>
      </c>
      <c r="E27" s="490">
        <v>3.3692790000000001</v>
      </c>
      <c r="F27" s="490">
        <v>2.9864459999999999</v>
      </c>
      <c r="G27" s="490">
        <v>3.7490230000000002</v>
      </c>
      <c r="H27" s="490">
        <v>3.098792</v>
      </c>
      <c r="I27" s="490">
        <v>3.6683720000000002</v>
      </c>
      <c r="J27" s="490">
        <v>3.6959599999999999</v>
      </c>
      <c r="K27" s="490">
        <v>3.5942560000000001</v>
      </c>
      <c r="L27" s="490">
        <v>2.173943</v>
      </c>
      <c r="M27" s="490">
        <v>2.9732289999999999</v>
      </c>
      <c r="N27" s="490">
        <v>3.788964</v>
      </c>
      <c r="O27" s="490">
        <v>3.8017599999999998</v>
      </c>
      <c r="P27" s="490">
        <v>3.436429</v>
      </c>
      <c r="Q27" s="490">
        <v>3.7768609999999998</v>
      </c>
      <c r="R27" s="490">
        <v>3.0412110000000001</v>
      </c>
      <c r="S27" s="490">
        <v>3.2358560000000001</v>
      </c>
      <c r="T27" s="490">
        <v>3.5916060000000001</v>
      </c>
      <c r="U27" s="490">
        <v>3.6884830000000002</v>
      </c>
      <c r="V27" s="490">
        <v>3.693044</v>
      </c>
      <c r="W27" s="490">
        <v>3.339127</v>
      </c>
      <c r="X27" s="490">
        <v>2.9391880000000001</v>
      </c>
      <c r="Y27" s="490">
        <v>3.274051</v>
      </c>
      <c r="Z27" s="490">
        <v>3.789339</v>
      </c>
      <c r="AA27" s="490">
        <v>3.7845529999999998</v>
      </c>
      <c r="AB27" s="490">
        <v>3.424328</v>
      </c>
      <c r="AC27" s="490">
        <v>3.2895500000000002</v>
      </c>
      <c r="AD27" s="490">
        <v>2.6939980000000001</v>
      </c>
      <c r="AE27" s="490">
        <v>2.9067599999999998</v>
      </c>
      <c r="AF27" s="490">
        <v>3.4186960000000002</v>
      </c>
      <c r="AG27" s="490">
        <v>3.6608830000000001</v>
      </c>
      <c r="AH27" s="490">
        <v>3.6597909999999998</v>
      </c>
      <c r="AI27" s="490">
        <v>3.5594450000000002</v>
      </c>
      <c r="AJ27" s="490">
        <v>3.2362950000000001</v>
      </c>
      <c r="AK27" s="490">
        <v>3.258429</v>
      </c>
      <c r="AL27" s="490">
        <v>3.7871419999999998</v>
      </c>
      <c r="AM27" s="490">
        <v>3.437319</v>
      </c>
      <c r="AN27" s="490">
        <v>3.499822</v>
      </c>
      <c r="AO27" s="490">
        <v>3.056362</v>
      </c>
      <c r="AP27" s="490">
        <v>2.6479370000000002</v>
      </c>
      <c r="AQ27" s="490">
        <v>2.8821430000000001</v>
      </c>
      <c r="AR27" s="490">
        <v>3.5296569999999998</v>
      </c>
      <c r="AS27" s="490">
        <v>3.4075139999999999</v>
      </c>
      <c r="AT27" s="490">
        <v>3.6099359999999998</v>
      </c>
      <c r="AU27" s="490">
        <v>3.5639379999999998</v>
      </c>
      <c r="AV27" s="490">
        <v>2.5138780000000001</v>
      </c>
      <c r="AW27" s="490">
        <v>2.6799770000000001</v>
      </c>
      <c r="AX27" s="490">
        <v>3.7809300000000001</v>
      </c>
      <c r="AY27" s="940">
        <v>3.7948900000000001</v>
      </c>
      <c r="AZ27" s="478">
        <v>3.3411400000000002</v>
      </c>
      <c r="BA27" s="478">
        <v>3.6991200000000002</v>
      </c>
      <c r="BB27" s="478">
        <v>3.1011299999999999</v>
      </c>
      <c r="BC27" s="478">
        <v>3.2759200000000002</v>
      </c>
      <c r="BD27" s="478">
        <v>3.57979</v>
      </c>
      <c r="BE27" s="478">
        <v>3.6991200000000002</v>
      </c>
      <c r="BF27" s="478">
        <v>3.6991200000000002</v>
      </c>
      <c r="BG27" s="478">
        <v>3.2974899999999998</v>
      </c>
      <c r="BH27" s="478">
        <v>2.8905099999999999</v>
      </c>
      <c r="BI27" s="478">
        <v>3.57979</v>
      </c>
      <c r="BJ27" s="478">
        <v>3.6991200000000002</v>
      </c>
      <c r="BK27" s="478">
        <v>3.6991200000000002</v>
      </c>
      <c r="BL27" s="478">
        <v>3.3411400000000002</v>
      </c>
      <c r="BM27" s="478">
        <v>3.6991200000000002</v>
      </c>
      <c r="BN27" s="478">
        <v>2.4032499999999999</v>
      </c>
      <c r="BO27" s="478">
        <v>2.77691</v>
      </c>
      <c r="BP27" s="478">
        <v>3.57979</v>
      </c>
      <c r="BQ27" s="478">
        <v>3.6991200000000002</v>
      </c>
      <c r="BR27" s="478">
        <v>3.6991200000000002</v>
      </c>
      <c r="BS27" s="478">
        <v>3.57979</v>
      </c>
      <c r="BT27" s="478">
        <v>3.1885699999999999</v>
      </c>
      <c r="BU27" s="478">
        <v>3.18913</v>
      </c>
      <c r="BV27" s="478">
        <v>3.6991200000000002</v>
      </c>
    </row>
    <row r="28" spans="1:74" ht="11.05" customHeight="1" x14ac:dyDescent="0.2">
      <c r="A28" s="240" t="s">
        <v>717</v>
      </c>
      <c r="B28" s="468" t="s">
        <v>1036</v>
      </c>
      <c r="C28" s="490">
        <v>4.985175E-2</v>
      </c>
      <c r="D28" s="490">
        <v>2.7798435999999999E-2</v>
      </c>
      <c r="E28" s="490">
        <v>4.4890034000000002E-2</v>
      </c>
      <c r="F28" s="490">
        <v>4.0664240999999997E-2</v>
      </c>
      <c r="G28" s="490">
        <v>8.2953750000000007E-2</v>
      </c>
      <c r="H28" s="490">
        <v>6.1877828000000003E-2</v>
      </c>
      <c r="I28" s="490">
        <v>6.0968872E-2</v>
      </c>
      <c r="J28" s="490">
        <v>4.2277158000000002E-2</v>
      </c>
      <c r="K28" s="490">
        <v>2.8733069E-2</v>
      </c>
      <c r="L28" s="490">
        <v>3.1283705000000002E-2</v>
      </c>
      <c r="M28" s="490">
        <v>2.7598146E-2</v>
      </c>
      <c r="N28" s="490">
        <v>3.0337270999999999E-2</v>
      </c>
      <c r="O28" s="490">
        <v>1.841166E-2</v>
      </c>
      <c r="P28" s="490">
        <v>2.1084678999999999E-2</v>
      </c>
      <c r="Q28" s="490">
        <v>2.6995412999999999E-2</v>
      </c>
      <c r="R28" s="490">
        <v>5.1024903000000003E-2</v>
      </c>
      <c r="S28" s="490">
        <v>4.0160186E-2</v>
      </c>
      <c r="T28" s="490">
        <v>3.9382013E-2</v>
      </c>
      <c r="U28" s="490">
        <v>2.6326324000000002E-2</v>
      </c>
      <c r="V28" s="490">
        <v>2.354844E-2</v>
      </c>
      <c r="W28" s="490">
        <v>2.5319065000000002E-2</v>
      </c>
      <c r="X28" s="490">
        <v>1.9280802999999999E-2</v>
      </c>
      <c r="Y28" s="490">
        <v>2.3441131E-2</v>
      </c>
      <c r="Z28" s="490">
        <v>3.5867613E-2</v>
      </c>
      <c r="AA28" s="490">
        <v>1.7274999999999999E-2</v>
      </c>
      <c r="AB28" s="490">
        <v>2.4573000000000001E-2</v>
      </c>
      <c r="AC28" s="490">
        <v>6.1385000000000002E-2</v>
      </c>
      <c r="AD28" s="490">
        <v>5.407E-2</v>
      </c>
      <c r="AE28" s="490">
        <v>1.4540000000000001E-2</v>
      </c>
      <c r="AF28" s="490">
        <v>2.0326E-2</v>
      </c>
      <c r="AG28" s="490">
        <v>3.5473999999999999E-2</v>
      </c>
      <c r="AH28" s="490">
        <v>4.6496000000000003E-2</v>
      </c>
      <c r="AI28" s="490">
        <v>3.2079000000000003E-2</v>
      </c>
      <c r="AJ28" s="490">
        <v>2.1815000000000001E-2</v>
      </c>
      <c r="AK28" s="490">
        <v>1.3121000000000001E-2</v>
      </c>
      <c r="AL28" s="490">
        <v>7.9260000000000008E-3</v>
      </c>
      <c r="AM28" s="490">
        <v>0.101322023</v>
      </c>
      <c r="AN28" s="490">
        <v>5.9660444999999999E-2</v>
      </c>
      <c r="AO28" s="490">
        <v>6.3716815999999996E-2</v>
      </c>
      <c r="AP28" s="490">
        <v>2.0769577000000001E-2</v>
      </c>
      <c r="AQ28" s="490">
        <v>4.9531413000000003E-2</v>
      </c>
      <c r="AR28" s="490">
        <v>6.8396890000000004E-3</v>
      </c>
      <c r="AS28" s="490">
        <v>6.4616960000000003E-3</v>
      </c>
      <c r="AT28" s="490">
        <v>5.7552463999999998E-2</v>
      </c>
      <c r="AU28" s="490">
        <v>5.5916746000000003E-2</v>
      </c>
      <c r="AV28" s="490">
        <v>3.5040938000000001E-2</v>
      </c>
      <c r="AW28" s="490">
        <v>2.3710052999999998E-2</v>
      </c>
      <c r="AX28" s="490">
        <v>2.8074000000000002E-2</v>
      </c>
      <c r="AY28" s="940">
        <v>4.2014099999999999E-2</v>
      </c>
      <c r="AZ28" s="478">
        <v>3.9107200000000002E-2</v>
      </c>
      <c r="BA28" s="478">
        <v>5.7187399999999999E-2</v>
      </c>
      <c r="BB28" s="478">
        <v>7.0399600000000007E-2</v>
      </c>
      <c r="BC28" s="478">
        <v>6.8252199999999999E-2</v>
      </c>
      <c r="BD28" s="478">
        <v>6.0322500000000001E-2</v>
      </c>
      <c r="BE28" s="478">
        <v>5.03563E-2</v>
      </c>
      <c r="BF28" s="478">
        <v>4.3645400000000001E-2</v>
      </c>
      <c r="BG28" s="478">
        <v>4.0728199999999999E-2</v>
      </c>
      <c r="BH28" s="478">
        <v>3.2434200000000003E-2</v>
      </c>
      <c r="BI28" s="478">
        <v>3.2307700000000002E-2</v>
      </c>
      <c r="BJ28" s="478">
        <v>3.2719400000000003E-2</v>
      </c>
      <c r="BK28" s="478">
        <v>4.4443000000000003E-2</v>
      </c>
      <c r="BL28" s="478">
        <v>4.02543E-2</v>
      </c>
      <c r="BM28" s="478">
        <v>5.78515E-2</v>
      </c>
      <c r="BN28" s="478">
        <v>7.0735599999999996E-2</v>
      </c>
      <c r="BO28" s="478">
        <v>6.84337E-2</v>
      </c>
      <c r="BP28" s="478">
        <v>6.04144E-2</v>
      </c>
      <c r="BQ28" s="478">
        <v>5.0405899999999997E-2</v>
      </c>
      <c r="BR28" s="478">
        <v>4.3671399999999999E-2</v>
      </c>
      <c r="BS28" s="478">
        <v>4.0741399999999997E-2</v>
      </c>
      <c r="BT28" s="478">
        <v>3.2441299999999999E-2</v>
      </c>
      <c r="BU28" s="478">
        <v>3.2311300000000001E-2</v>
      </c>
      <c r="BV28" s="478">
        <v>3.2721300000000002E-2</v>
      </c>
    </row>
    <row r="29" spans="1:74" ht="11.05" customHeight="1" x14ac:dyDescent="0.2">
      <c r="A29" s="240" t="s">
        <v>718</v>
      </c>
      <c r="B29" s="468" t="s">
        <v>1049</v>
      </c>
      <c r="C29" s="490">
        <v>7.8765908759999999</v>
      </c>
      <c r="D29" s="490">
        <v>6.3963201659999998</v>
      </c>
      <c r="E29" s="490">
        <v>10.866799826999999</v>
      </c>
      <c r="F29" s="490">
        <v>9.5155620610000007</v>
      </c>
      <c r="G29" s="490">
        <v>9.9117584189999999</v>
      </c>
      <c r="H29" s="490">
        <v>8.0731541419999999</v>
      </c>
      <c r="I29" s="490">
        <v>6.8816424439999997</v>
      </c>
      <c r="J29" s="490">
        <v>8.4139649819999995</v>
      </c>
      <c r="K29" s="490">
        <v>8.0155841609999996</v>
      </c>
      <c r="L29" s="490">
        <v>9.4825498719999999</v>
      </c>
      <c r="M29" s="490">
        <v>9.1696236530000004</v>
      </c>
      <c r="N29" s="490">
        <v>10.152901803000001</v>
      </c>
      <c r="O29" s="490">
        <v>9.3736941280000003</v>
      </c>
      <c r="P29" s="490">
        <v>9.4525187739999996</v>
      </c>
      <c r="Q29" s="490">
        <v>12.010543963</v>
      </c>
      <c r="R29" s="490">
        <v>13.176274337000001</v>
      </c>
      <c r="S29" s="490">
        <v>14.05774429</v>
      </c>
      <c r="T29" s="490">
        <v>11.876462825999999</v>
      </c>
      <c r="U29" s="490">
        <v>11.326434410999999</v>
      </c>
      <c r="V29" s="490">
        <v>8.4669747710000003</v>
      </c>
      <c r="W29" s="490">
        <v>7.9285287919999998</v>
      </c>
      <c r="X29" s="490">
        <v>9.2918863040000002</v>
      </c>
      <c r="Y29" s="490">
        <v>10.039282908000001</v>
      </c>
      <c r="Z29" s="490">
        <v>9.5845065369999993</v>
      </c>
      <c r="AA29" s="490">
        <v>12.045815768000001</v>
      </c>
      <c r="AB29" s="490">
        <v>11.260866096000001</v>
      </c>
      <c r="AC29" s="490">
        <v>12.761089935999999</v>
      </c>
      <c r="AD29" s="490">
        <v>12.401765344999999</v>
      </c>
      <c r="AE29" s="490">
        <v>10.163459151</v>
      </c>
      <c r="AF29" s="490">
        <v>11.121997601</v>
      </c>
      <c r="AG29" s="490">
        <v>12.417555776</v>
      </c>
      <c r="AH29" s="490">
        <v>11.228318621</v>
      </c>
      <c r="AI29" s="490">
        <v>10.036701104</v>
      </c>
      <c r="AJ29" s="490">
        <v>11.142533352999999</v>
      </c>
      <c r="AK29" s="490">
        <v>9.4545978739999992</v>
      </c>
      <c r="AL29" s="490">
        <v>11.101226863000001</v>
      </c>
      <c r="AM29" s="490">
        <v>10.562380263</v>
      </c>
      <c r="AN29" s="490">
        <v>13.107415230999999</v>
      </c>
      <c r="AO29" s="490">
        <v>13.225258501000001</v>
      </c>
      <c r="AP29" s="490">
        <v>14.574050638999999</v>
      </c>
      <c r="AQ29" s="490">
        <v>13.623860167</v>
      </c>
      <c r="AR29" s="490">
        <v>14.128490061999999</v>
      </c>
      <c r="AS29" s="490">
        <v>12.397736371000001</v>
      </c>
      <c r="AT29" s="490">
        <v>12.172229999000001</v>
      </c>
      <c r="AU29" s="490">
        <v>10.153107209</v>
      </c>
      <c r="AV29" s="490">
        <v>13.604764681000001</v>
      </c>
      <c r="AW29" s="490">
        <v>12.928947273</v>
      </c>
      <c r="AX29" s="490">
        <v>11.90246</v>
      </c>
      <c r="AY29" s="940">
        <v>12.42859</v>
      </c>
      <c r="AZ29" s="478">
        <v>13.40616</v>
      </c>
      <c r="BA29" s="478">
        <v>15.9886</v>
      </c>
      <c r="BB29" s="478">
        <v>17.602530000000002</v>
      </c>
      <c r="BC29" s="478">
        <v>17.29851</v>
      </c>
      <c r="BD29" s="478">
        <v>17.955159999999999</v>
      </c>
      <c r="BE29" s="478">
        <v>16.320519999999998</v>
      </c>
      <c r="BF29" s="478">
        <v>15.792009999999999</v>
      </c>
      <c r="BG29" s="478">
        <v>13.33994</v>
      </c>
      <c r="BH29" s="478">
        <v>15.941090000000001</v>
      </c>
      <c r="BI29" s="478">
        <v>14.435</v>
      </c>
      <c r="BJ29" s="478">
        <v>13.693059999999999</v>
      </c>
      <c r="BK29" s="478">
        <v>14.07089</v>
      </c>
      <c r="BL29" s="478">
        <v>14.5113</v>
      </c>
      <c r="BM29" s="478">
        <v>17.623729999999998</v>
      </c>
      <c r="BN29" s="478">
        <v>19.33925</v>
      </c>
      <c r="BO29" s="478">
        <v>18.908429999999999</v>
      </c>
      <c r="BP29" s="478">
        <v>19.788509999999999</v>
      </c>
      <c r="BQ29" s="478">
        <v>18.541170000000001</v>
      </c>
      <c r="BR29" s="478">
        <v>17.242059999999999</v>
      </c>
      <c r="BS29" s="478">
        <v>15.2043</v>
      </c>
      <c r="BT29" s="478">
        <v>17.580269999999999</v>
      </c>
      <c r="BU29" s="478">
        <v>15.61971</v>
      </c>
      <c r="BV29" s="478">
        <v>14.573370000000001</v>
      </c>
    </row>
    <row r="30" spans="1:74" ht="11.05" customHeight="1" x14ac:dyDescent="0.2">
      <c r="A30" s="240" t="s">
        <v>719</v>
      </c>
      <c r="B30" s="500" t="s">
        <v>1050</v>
      </c>
      <c r="C30" s="490">
        <v>0.138803337</v>
      </c>
      <c r="D30" s="490">
        <v>0.11363150399999999</v>
      </c>
      <c r="E30" s="490">
        <v>3.4717080999999997E-2</v>
      </c>
      <c r="F30" s="490">
        <v>0.101852585</v>
      </c>
      <c r="G30" s="490">
        <v>9.6236774999999997E-2</v>
      </c>
      <c r="H30" s="490">
        <v>0.12481921</v>
      </c>
      <c r="I30" s="490">
        <v>0.13320518200000001</v>
      </c>
      <c r="J30" s="490">
        <v>0.145900788</v>
      </c>
      <c r="K30" s="490">
        <v>0.142540747</v>
      </c>
      <c r="L30" s="490">
        <v>0.17033233</v>
      </c>
      <c r="M30" s="490">
        <v>0.134184145</v>
      </c>
      <c r="N30" s="490">
        <v>0.113602469</v>
      </c>
      <c r="O30" s="490">
        <v>0.11755508100000001</v>
      </c>
      <c r="P30" s="490">
        <v>0.18735367999999999</v>
      </c>
      <c r="Q30" s="490">
        <v>0.112483529</v>
      </c>
      <c r="R30" s="490">
        <v>0.14308072799999999</v>
      </c>
      <c r="S30" s="490">
        <v>0.174936275</v>
      </c>
      <c r="T30" s="490">
        <v>0.12432515600000001</v>
      </c>
      <c r="U30" s="490">
        <v>0.13279948699999999</v>
      </c>
      <c r="V30" s="490">
        <v>9.9583426000000003E-2</v>
      </c>
      <c r="W30" s="490">
        <v>0.116981869</v>
      </c>
      <c r="X30" s="490">
        <v>0.102338689</v>
      </c>
      <c r="Y30" s="490">
        <v>8.1768909000000001E-2</v>
      </c>
      <c r="Z30" s="490">
        <v>0.14554678900000001</v>
      </c>
      <c r="AA30" s="490">
        <v>8.7488653999999999E-2</v>
      </c>
      <c r="AB30" s="490">
        <v>7.8329291999999995E-2</v>
      </c>
      <c r="AC30" s="490">
        <v>8.7736471999999996E-2</v>
      </c>
      <c r="AD30" s="490">
        <v>0.103123065</v>
      </c>
      <c r="AE30" s="490">
        <v>0.12337247799999999</v>
      </c>
      <c r="AF30" s="490">
        <v>0.102918836</v>
      </c>
      <c r="AG30" s="490">
        <v>9.7405884999999998E-2</v>
      </c>
      <c r="AH30" s="490">
        <v>0.13397814799999999</v>
      </c>
      <c r="AI30" s="490">
        <v>9.9534392999999999E-2</v>
      </c>
      <c r="AJ30" s="490">
        <v>7.1196891999999998E-2</v>
      </c>
      <c r="AK30" s="490">
        <v>7.1869874E-2</v>
      </c>
      <c r="AL30" s="490">
        <v>0.114023845</v>
      </c>
      <c r="AM30" s="490">
        <v>0.13435995100000001</v>
      </c>
      <c r="AN30" s="490">
        <v>4.5196646E-2</v>
      </c>
      <c r="AO30" s="490">
        <v>0.121726945</v>
      </c>
      <c r="AP30" s="490">
        <v>0.118294013</v>
      </c>
      <c r="AQ30" s="490">
        <v>8.3761572000000006E-2</v>
      </c>
      <c r="AR30" s="490">
        <v>0.106771914</v>
      </c>
      <c r="AS30" s="490">
        <v>8.9872241000000005E-2</v>
      </c>
      <c r="AT30" s="490">
        <v>0.108386818</v>
      </c>
      <c r="AU30" s="490">
        <v>9.3395180999999994E-2</v>
      </c>
      <c r="AV30" s="490">
        <v>0.10302387</v>
      </c>
      <c r="AW30" s="490">
        <v>8.4948083999999993E-2</v>
      </c>
      <c r="AX30" s="490">
        <v>9.8759E-2</v>
      </c>
      <c r="AY30" s="940">
        <v>7.4941099999999997E-2</v>
      </c>
      <c r="AZ30" s="478">
        <v>7.2688799999999998E-2</v>
      </c>
      <c r="BA30" s="478">
        <v>7.1311100000000002E-2</v>
      </c>
      <c r="BB30" s="478">
        <v>8.7564500000000003E-2</v>
      </c>
      <c r="BC30" s="478">
        <v>9.1360800000000006E-2</v>
      </c>
      <c r="BD30" s="478">
        <v>6.4517599999999994E-2</v>
      </c>
      <c r="BE30" s="478">
        <v>6.0545799999999997E-2</v>
      </c>
      <c r="BF30" s="478">
        <v>7.0413600000000007E-2</v>
      </c>
      <c r="BG30" s="478">
        <v>5.7094199999999998E-2</v>
      </c>
      <c r="BH30" s="478">
        <v>4.1699E-2</v>
      </c>
      <c r="BI30" s="478">
        <v>2.9880799999999999E-2</v>
      </c>
      <c r="BJ30" s="478">
        <v>7.8983100000000001E-2</v>
      </c>
      <c r="BK30" s="478">
        <v>5.70156E-2</v>
      </c>
      <c r="BL30" s="478">
        <v>1.9727100000000001E-2</v>
      </c>
      <c r="BM30" s="478">
        <v>4.8041800000000003E-2</v>
      </c>
      <c r="BN30" s="478">
        <v>6.19216E-2</v>
      </c>
      <c r="BO30" s="478">
        <v>5.8080100000000003E-2</v>
      </c>
      <c r="BP30" s="478">
        <v>4.4114800000000003E-2</v>
      </c>
      <c r="BQ30" s="478">
        <v>3.3094800000000001E-2</v>
      </c>
      <c r="BR30" s="478">
        <v>5.2805100000000001E-2</v>
      </c>
      <c r="BS30" s="478">
        <v>2.4299600000000001E-2</v>
      </c>
      <c r="BT30" s="478">
        <v>4.9158400000000003E-3</v>
      </c>
      <c r="BU30" s="478">
        <v>-1.7031500000000001E-2</v>
      </c>
      <c r="BV30" s="478">
        <v>2.0334000000000001E-2</v>
      </c>
    </row>
    <row r="31" spans="1:74" ht="11.05" customHeight="1" x14ac:dyDescent="0.2">
      <c r="A31" s="240" t="s">
        <v>721</v>
      </c>
      <c r="B31" s="498" t="s">
        <v>1051</v>
      </c>
      <c r="C31" s="490">
        <v>30.80788677</v>
      </c>
      <c r="D31" s="490">
        <v>29.07333285</v>
      </c>
      <c r="E31" s="490">
        <v>27.350377250000001</v>
      </c>
      <c r="F31" s="490">
        <v>28.07953088</v>
      </c>
      <c r="G31" s="490">
        <v>31.779617959999999</v>
      </c>
      <c r="H31" s="490">
        <v>37.34224202</v>
      </c>
      <c r="I31" s="490">
        <v>39.569852060000002</v>
      </c>
      <c r="J31" s="490">
        <v>41.383135869999997</v>
      </c>
      <c r="K31" s="490">
        <v>36.535030519999999</v>
      </c>
      <c r="L31" s="490">
        <v>32.650765100000001</v>
      </c>
      <c r="M31" s="490">
        <v>27.952137830000002</v>
      </c>
      <c r="N31" s="490">
        <v>30.17727987</v>
      </c>
      <c r="O31" s="490">
        <v>33.388903999999997</v>
      </c>
      <c r="P31" s="490">
        <v>31.269724</v>
      </c>
      <c r="Q31" s="490">
        <v>30.479234999999999</v>
      </c>
      <c r="R31" s="490">
        <v>30.784697000000001</v>
      </c>
      <c r="S31" s="490">
        <v>38.454478000000002</v>
      </c>
      <c r="T31" s="490">
        <v>42.032294999999998</v>
      </c>
      <c r="U31" s="490">
        <v>45.973782</v>
      </c>
      <c r="V31" s="490">
        <v>42.980438999999997</v>
      </c>
      <c r="W31" s="490">
        <v>37.405346000000002</v>
      </c>
      <c r="X31" s="490">
        <v>32.164444000000003</v>
      </c>
      <c r="Y31" s="490">
        <v>31.167998999999998</v>
      </c>
      <c r="Z31" s="490">
        <v>33.783067000000003</v>
      </c>
      <c r="AA31" s="490">
        <v>32.159939151000003</v>
      </c>
      <c r="AB31" s="490">
        <v>30.222638588999999</v>
      </c>
      <c r="AC31" s="490">
        <v>31.752755211</v>
      </c>
      <c r="AD31" s="490">
        <v>30.665596739000001</v>
      </c>
      <c r="AE31" s="490">
        <v>36.448542756999998</v>
      </c>
      <c r="AF31" s="490">
        <v>42.661311380000001</v>
      </c>
      <c r="AG31" s="490">
        <v>47.422301642000001</v>
      </c>
      <c r="AH31" s="490">
        <v>50.241383749999997</v>
      </c>
      <c r="AI31" s="490">
        <v>42.949535140000002</v>
      </c>
      <c r="AJ31" s="490">
        <v>35.385555740999997</v>
      </c>
      <c r="AK31" s="490">
        <v>31.332419676000001</v>
      </c>
      <c r="AL31" s="490">
        <v>33.271041646</v>
      </c>
      <c r="AM31" s="490">
        <v>38.180347415999996</v>
      </c>
      <c r="AN31" s="490">
        <v>30.625006802000001</v>
      </c>
      <c r="AO31" s="490">
        <v>32.243196632</v>
      </c>
      <c r="AP31" s="490">
        <v>33.461922217000001</v>
      </c>
      <c r="AQ31" s="490">
        <v>39.971881758000002</v>
      </c>
      <c r="AR31" s="490">
        <v>44.390528310000001</v>
      </c>
      <c r="AS31" s="490">
        <v>44.542524606000001</v>
      </c>
      <c r="AT31" s="490">
        <v>49.262875469000001</v>
      </c>
      <c r="AU31" s="490">
        <v>40.990693215999997</v>
      </c>
      <c r="AV31" s="490">
        <v>39.220296279000003</v>
      </c>
      <c r="AW31" s="490">
        <v>33.712000185999997</v>
      </c>
      <c r="AX31" s="490">
        <v>34.807769999999998</v>
      </c>
      <c r="AY31" s="940">
        <v>40.654949999999999</v>
      </c>
      <c r="AZ31" s="478">
        <v>34.281120000000001</v>
      </c>
      <c r="BA31" s="478">
        <v>34.273800000000001</v>
      </c>
      <c r="BB31" s="478">
        <v>34.828919999999997</v>
      </c>
      <c r="BC31" s="478">
        <v>40.777900000000002</v>
      </c>
      <c r="BD31" s="478">
        <v>45.105179999999997</v>
      </c>
      <c r="BE31" s="478">
        <v>49.275709999999997</v>
      </c>
      <c r="BF31" s="478">
        <v>50.336959999999998</v>
      </c>
      <c r="BG31" s="478">
        <v>43.116239999999998</v>
      </c>
      <c r="BH31" s="478">
        <v>39.256120000000003</v>
      </c>
      <c r="BI31" s="478">
        <v>35.910789999999999</v>
      </c>
      <c r="BJ31" s="478">
        <v>38.888190000000002</v>
      </c>
      <c r="BK31" s="478">
        <v>39.377830000000003</v>
      </c>
      <c r="BL31" s="478">
        <v>34.366819999999997</v>
      </c>
      <c r="BM31" s="478">
        <v>35.081949999999999</v>
      </c>
      <c r="BN31" s="478">
        <v>35.921680000000002</v>
      </c>
      <c r="BO31" s="478">
        <v>42.023580000000003</v>
      </c>
      <c r="BP31" s="478">
        <v>46.445410000000003</v>
      </c>
      <c r="BQ31" s="478">
        <v>50.661070000000002</v>
      </c>
      <c r="BR31" s="478">
        <v>51.779760000000003</v>
      </c>
      <c r="BS31" s="478">
        <v>44.470300000000002</v>
      </c>
      <c r="BT31" s="478">
        <v>40.523870000000002</v>
      </c>
      <c r="BU31" s="478">
        <v>36.884909999999998</v>
      </c>
      <c r="BV31" s="478">
        <v>39.8797</v>
      </c>
    </row>
    <row r="32" spans="1:74" ht="11.05" customHeight="1" x14ac:dyDescent="0.2">
      <c r="A32" s="235"/>
      <c r="B32" s="68" t="s">
        <v>759</v>
      </c>
      <c r="C32" s="491"/>
      <c r="D32" s="491"/>
      <c r="E32" s="491"/>
      <c r="F32" s="491"/>
      <c r="G32" s="491"/>
      <c r="H32" s="491"/>
      <c r="I32" s="491"/>
      <c r="J32" s="491"/>
      <c r="K32" s="491"/>
      <c r="L32" s="491"/>
      <c r="M32" s="491"/>
      <c r="N32" s="491"/>
      <c r="O32" s="491"/>
      <c r="P32" s="491"/>
      <c r="Q32" s="491"/>
      <c r="R32" s="491"/>
      <c r="S32" s="491"/>
      <c r="T32" s="491"/>
      <c r="U32" s="491"/>
      <c r="V32" s="491"/>
      <c r="W32" s="491"/>
      <c r="X32" s="491"/>
      <c r="Y32" s="491"/>
      <c r="Z32" s="491"/>
      <c r="AA32" s="491"/>
      <c r="AB32" s="491"/>
      <c r="AC32" s="491"/>
      <c r="AD32" s="491"/>
      <c r="AE32" s="491"/>
      <c r="AF32" s="491"/>
      <c r="AG32" s="491"/>
      <c r="AH32" s="491"/>
      <c r="AI32" s="491"/>
      <c r="AJ32" s="491"/>
      <c r="AK32" s="491"/>
      <c r="AL32" s="491"/>
      <c r="AM32" s="491"/>
      <c r="AN32" s="491"/>
      <c r="AO32" s="491"/>
      <c r="AP32" s="491"/>
      <c r="AQ32" s="491"/>
      <c r="AR32" s="491"/>
      <c r="AS32" s="491"/>
      <c r="AT32" s="491"/>
      <c r="AU32" s="491"/>
      <c r="AV32" s="491"/>
      <c r="AW32" s="491"/>
      <c r="AX32" s="491"/>
      <c r="AY32" s="972"/>
      <c r="AZ32" s="496"/>
      <c r="BA32" s="496"/>
      <c r="BB32" s="496"/>
      <c r="BC32" s="496"/>
      <c r="BD32" s="496"/>
      <c r="BE32" s="496"/>
      <c r="BF32" s="496"/>
      <c r="BG32" s="496"/>
      <c r="BH32" s="496"/>
      <c r="BI32" s="496"/>
      <c r="BJ32" s="496"/>
      <c r="BK32" s="496"/>
      <c r="BL32" s="496"/>
      <c r="BM32" s="496"/>
      <c r="BN32" s="496"/>
      <c r="BO32" s="496"/>
      <c r="BP32" s="496"/>
      <c r="BQ32" s="496"/>
      <c r="BR32" s="496"/>
      <c r="BS32" s="496"/>
      <c r="BT32" s="496"/>
      <c r="BU32" s="496"/>
      <c r="BV32" s="496"/>
    </row>
    <row r="33" spans="1:74" s="303" customFormat="1" ht="11.05" customHeight="1" x14ac:dyDescent="0.2">
      <c r="A33" s="497" t="s">
        <v>728</v>
      </c>
      <c r="B33" s="499" t="s">
        <v>1048</v>
      </c>
      <c r="C33" s="322">
        <v>34.585638795999998</v>
      </c>
      <c r="D33" s="322">
        <v>31.635059355999999</v>
      </c>
      <c r="E33" s="322">
        <v>31.676649672</v>
      </c>
      <c r="F33" s="322">
        <v>28.104434281</v>
      </c>
      <c r="G33" s="322">
        <v>29.093586384999998</v>
      </c>
      <c r="H33" s="322">
        <v>34.172312320000003</v>
      </c>
      <c r="I33" s="322">
        <v>36.911209079999999</v>
      </c>
      <c r="J33" s="322">
        <v>35.760182768999996</v>
      </c>
      <c r="K33" s="322">
        <v>30.747212053999998</v>
      </c>
      <c r="L33" s="322">
        <v>28.596190131</v>
      </c>
      <c r="M33" s="322">
        <v>30.686133293000001</v>
      </c>
      <c r="N33" s="322">
        <v>35.194826333999998</v>
      </c>
      <c r="O33" s="322">
        <v>36.38484837</v>
      </c>
      <c r="P33" s="322">
        <v>32.48664625</v>
      </c>
      <c r="Q33" s="322">
        <v>33.150928886999999</v>
      </c>
      <c r="R33" s="322">
        <v>29.093965176000001</v>
      </c>
      <c r="S33" s="322">
        <v>31.293890866000002</v>
      </c>
      <c r="T33" s="322">
        <v>33.492102787999997</v>
      </c>
      <c r="U33" s="322">
        <v>38.822236959000001</v>
      </c>
      <c r="V33" s="322">
        <v>37.902866232000001</v>
      </c>
      <c r="W33" s="322">
        <v>32.435741812000003</v>
      </c>
      <c r="X33" s="322">
        <v>29.491044142</v>
      </c>
      <c r="Y33" s="322">
        <v>32.197268033</v>
      </c>
      <c r="Z33" s="322">
        <v>34.412505070000002</v>
      </c>
      <c r="AA33" s="322">
        <v>34.544457328</v>
      </c>
      <c r="AB33" s="322">
        <v>30.767004635999999</v>
      </c>
      <c r="AC33" s="322">
        <v>31.618393963999999</v>
      </c>
      <c r="AD33" s="322">
        <v>27.341586047</v>
      </c>
      <c r="AE33" s="322">
        <v>30.692488257000001</v>
      </c>
      <c r="AF33" s="322">
        <v>29.534913161999999</v>
      </c>
      <c r="AG33" s="322">
        <v>36.791260504999997</v>
      </c>
      <c r="AH33" s="322">
        <v>36.124226497999999</v>
      </c>
      <c r="AI33" s="322">
        <v>30.169058173</v>
      </c>
      <c r="AJ33" s="322">
        <v>29.235886519000001</v>
      </c>
      <c r="AK33" s="322">
        <v>30.449884727000001</v>
      </c>
      <c r="AL33" s="322">
        <v>33.088933853</v>
      </c>
      <c r="AM33" s="322">
        <v>32.796952746000002</v>
      </c>
      <c r="AN33" s="322">
        <v>29.860861731</v>
      </c>
      <c r="AO33" s="322">
        <v>30.559445626999999</v>
      </c>
      <c r="AP33" s="322">
        <v>27.044423089999999</v>
      </c>
      <c r="AQ33" s="322">
        <v>27.711882796000001</v>
      </c>
      <c r="AR33" s="322">
        <v>32.018606198999997</v>
      </c>
      <c r="AS33" s="322">
        <v>36.199990473</v>
      </c>
      <c r="AT33" s="322">
        <v>34.403855223000001</v>
      </c>
      <c r="AU33" s="322">
        <v>29.204748852000002</v>
      </c>
      <c r="AV33" s="322">
        <v>28.439457362999999</v>
      </c>
      <c r="AW33" s="322">
        <v>30.79308151</v>
      </c>
      <c r="AX33" s="322">
        <v>34.400089999999999</v>
      </c>
      <c r="AY33" s="965">
        <v>35.784759999999999</v>
      </c>
      <c r="AZ33" s="484">
        <v>30.53368</v>
      </c>
      <c r="BA33" s="484">
        <v>31.166419999999999</v>
      </c>
      <c r="BB33" s="484">
        <v>29.50151</v>
      </c>
      <c r="BC33" s="484">
        <v>30.236339999999998</v>
      </c>
      <c r="BD33" s="484">
        <v>32.947130000000001</v>
      </c>
      <c r="BE33" s="484">
        <v>37.501089999999998</v>
      </c>
      <c r="BF33" s="484">
        <v>36.726480000000002</v>
      </c>
      <c r="BG33" s="484">
        <v>31.560279999999999</v>
      </c>
      <c r="BH33" s="484">
        <v>30.107690000000002</v>
      </c>
      <c r="BI33" s="484">
        <v>31.41526</v>
      </c>
      <c r="BJ33" s="484">
        <v>34.496740000000003</v>
      </c>
      <c r="BK33" s="484">
        <v>36.210149999999999</v>
      </c>
      <c r="BL33" s="484">
        <v>31.2012</v>
      </c>
      <c r="BM33" s="484">
        <v>32.382469999999998</v>
      </c>
      <c r="BN33" s="484">
        <v>30.474820000000001</v>
      </c>
      <c r="BO33" s="484">
        <v>31.02647</v>
      </c>
      <c r="BP33" s="484">
        <v>33.804209999999998</v>
      </c>
      <c r="BQ33" s="484">
        <v>38.564340000000001</v>
      </c>
      <c r="BR33" s="484">
        <v>37.683070000000001</v>
      </c>
      <c r="BS33" s="484">
        <v>32.199890000000003</v>
      </c>
      <c r="BT33" s="484">
        <v>30.38261</v>
      </c>
      <c r="BU33" s="484">
        <v>31.573029999999999</v>
      </c>
      <c r="BV33" s="484">
        <v>34.94576</v>
      </c>
    </row>
    <row r="34" spans="1:74" ht="11.05" customHeight="1" x14ac:dyDescent="0.2">
      <c r="A34" s="240" t="s">
        <v>722</v>
      </c>
      <c r="B34" s="500" t="s">
        <v>1042</v>
      </c>
      <c r="C34" s="490">
        <v>7.7339936890000001</v>
      </c>
      <c r="D34" s="490">
        <v>6.8899493759999997</v>
      </c>
      <c r="E34" s="490">
        <v>7.4810001450000003</v>
      </c>
      <c r="F34" s="490">
        <v>6.9484933719999997</v>
      </c>
      <c r="G34" s="490">
        <v>5.7593157469999996</v>
      </c>
      <c r="H34" s="490">
        <v>8.2549288740000009</v>
      </c>
      <c r="I34" s="490">
        <v>10.46764817</v>
      </c>
      <c r="J34" s="490">
        <v>10.275682272999999</v>
      </c>
      <c r="K34" s="490">
        <v>8.7981664090000002</v>
      </c>
      <c r="L34" s="490">
        <v>6.7560376240000002</v>
      </c>
      <c r="M34" s="490">
        <v>7.2731943250000004</v>
      </c>
      <c r="N34" s="490">
        <v>7.7069069389999996</v>
      </c>
      <c r="O34" s="490">
        <v>7.5859346490000004</v>
      </c>
      <c r="P34" s="490">
        <v>6.7361877229999996</v>
      </c>
      <c r="Q34" s="490">
        <v>5.8662121029999996</v>
      </c>
      <c r="R34" s="490">
        <v>5.899921215</v>
      </c>
      <c r="S34" s="490">
        <v>4.7123450079999998</v>
      </c>
      <c r="T34" s="490">
        <v>4.8228631709999998</v>
      </c>
      <c r="U34" s="490">
        <v>8.4887887650000007</v>
      </c>
      <c r="V34" s="490">
        <v>9.8591362270000005</v>
      </c>
      <c r="W34" s="490">
        <v>9.367711087</v>
      </c>
      <c r="X34" s="490">
        <v>8.3393546379999997</v>
      </c>
      <c r="Y34" s="490">
        <v>8.3430160079999993</v>
      </c>
      <c r="Z34" s="490">
        <v>9.5703877070000001</v>
      </c>
      <c r="AA34" s="490">
        <v>9.8173880709999999</v>
      </c>
      <c r="AB34" s="490">
        <v>8.2987965599999995</v>
      </c>
      <c r="AC34" s="490">
        <v>9.4811761749999999</v>
      </c>
      <c r="AD34" s="490">
        <v>6.9533880180000001</v>
      </c>
      <c r="AE34" s="490">
        <v>4.997030809</v>
      </c>
      <c r="AF34" s="490">
        <v>6.7766913500000001</v>
      </c>
      <c r="AG34" s="490">
        <v>10.793222001</v>
      </c>
      <c r="AH34" s="490">
        <v>10.709464176999999</v>
      </c>
      <c r="AI34" s="490">
        <v>9.3253722159999999</v>
      </c>
      <c r="AJ34" s="490">
        <v>8.6803831959999993</v>
      </c>
      <c r="AK34" s="490">
        <v>8.4388826980000005</v>
      </c>
      <c r="AL34" s="490">
        <v>9.8059654520000006</v>
      </c>
      <c r="AM34" s="490">
        <v>10.006182313</v>
      </c>
      <c r="AN34" s="490">
        <v>8.8449959239999991</v>
      </c>
      <c r="AO34" s="490">
        <v>8.3216312180000003</v>
      </c>
      <c r="AP34" s="490">
        <v>6.6992693230000002</v>
      </c>
      <c r="AQ34" s="490">
        <v>5.9027114919999999</v>
      </c>
      <c r="AR34" s="490">
        <v>8.0991527889999997</v>
      </c>
      <c r="AS34" s="490">
        <v>11.655807747000001</v>
      </c>
      <c r="AT34" s="490">
        <v>11.011983016</v>
      </c>
      <c r="AU34" s="490">
        <v>9.0802151309999992</v>
      </c>
      <c r="AV34" s="490">
        <v>8.132569921</v>
      </c>
      <c r="AW34" s="490">
        <v>8.2132313220000004</v>
      </c>
      <c r="AX34" s="490">
        <v>10.261297326999999</v>
      </c>
      <c r="AY34" s="940">
        <v>10.584683088</v>
      </c>
      <c r="AZ34" s="478">
        <v>8.5117849999999997</v>
      </c>
      <c r="BA34" s="478">
        <v>7.2821569999999998</v>
      </c>
      <c r="BB34" s="478">
        <v>5.7888409999999997</v>
      </c>
      <c r="BC34" s="478">
        <v>4.6705779999999999</v>
      </c>
      <c r="BD34" s="478">
        <v>6.6413359999999999</v>
      </c>
      <c r="BE34" s="478">
        <v>10.968780000000001</v>
      </c>
      <c r="BF34" s="478">
        <v>11.824960000000001</v>
      </c>
      <c r="BG34" s="478">
        <v>9.3941499999999998</v>
      </c>
      <c r="BH34" s="478">
        <v>8.0952549999999999</v>
      </c>
      <c r="BI34" s="478">
        <v>8.7587989999999998</v>
      </c>
      <c r="BJ34" s="478">
        <v>10.39324</v>
      </c>
      <c r="BK34" s="478">
        <v>10.49133</v>
      </c>
      <c r="BL34" s="478">
        <v>8.2435650000000003</v>
      </c>
      <c r="BM34" s="478">
        <v>7.1534209999999998</v>
      </c>
      <c r="BN34" s="478">
        <v>5.6831230000000001</v>
      </c>
      <c r="BO34" s="478">
        <v>4.5240410000000004</v>
      </c>
      <c r="BP34" s="478">
        <v>6.0674029999999997</v>
      </c>
      <c r="BQ34" s="478">
        <v>10.73537</v>
      </c>
      <c r="BR34" s="478">
        <v>11.62013</v>
      </c>
      <c r="BS34" s="478">
        <v>9.2096339999999994</v>
      </c>
      <c r="BT34" s="478">
        <v>7.9591500000000002</v>
      </c>
      <c r="BU34" s="478">
        <v>8.5530259999999991</v>
      </c>
      <c r="BV34" s="478">
        <v>10.220359999999999</v>
      </c>
    </row>
    <row r="35" spans="1:74" ht="11.05" customHeight="1" x14ac:dyDescent="0.2">
      <c r="A35" s="240" t="s">
        <v>723</v>
      </c>
      <c r="B35" s="500" t="s">
        <v>474</v>
      </c>
      <c r="C35" s="490">
        <v>8.4581686840000003</v>
      </c>
      <c r="D35" s="490">
        <v>7.9209780009999999</v>
      </c>
      <c r="E35" s="490">
        <v>8.2333877429999998</v>
      </c>
      <c r="F35" s="490">
        <v>6.0019434250000003</v>
      </c>
      <c r="G35" s="490">
        <v>6.2179489439999998</v>
      </c>
      <c r="H35" s="490">
        <v>8.1834331200000001</v>
      </c>
      <c r="I35" s="490">
        <v>10.214676687000001</v>
      </c>
      <c r="J35" s="490">
        <v>9.6586520539999992</v>
      </c>
      <c r="K35" s="490">
        <v>9.2188936750000003</v>
      </c>
      <c r="L35" s="490">
        <v>8.4718863669999998</v>
      </c>
      <c r="M35" s="490">
        <v>7.6659358710000003</v>
      </c>
      <c r="N35" s="490">
        <v>7.9884739619999996</v>
      </c>
      <c r="O35" s="490">
        <v>8.7431164950000007</v>
      </c>
      <c r="P35" s="490">
        <v>7.5986228320000002</v>
      </c>
      <c r="Q35" s="490">
        <v>7.7727127539999996</v>
      </c>
      <c r="R35" s="490">
        <v>6.390132983</v>
      </c>
      <c r="S35" s="490">
        <v>6.7555069249999997</v>
      </c>
      <c r="T35" s="490">
        <v>7.3375753450000003</v>
      </c>
      <c r="U35" s="490">
        <v>9.9951739340000003</v>
      </c>
      <c r="V35" s="490">
        <v>10.615330370000001</v>
      </c>
      <c r="W35" s="490">
        <v>9.1324222380000002</v>
      </c>
      <c r="X35" s="490">
        <v>8.385279251</v>
      </c>
      <c r="Y35" s="490">
        <v>7.8326144319999997</v>
      </c>
      <c r="Z35" s="490">
        <v>8.4508815269999999</v>
      </c>
      <c r="AA35" s="490">
        <v>8.6759351759999994</v>
      </c>
      <c r="AB35" s="490">
        <v>6.6597801490000004</v>
      </c>
      <c r="AC35" s="490">
        <v>6.8842867180000002</v>
      </c>
      <c r="AD35" s="490">
        <v>5.4293321050000003</v>
      </c>
      <c r="AE35" s="490">
        <v>4.3934957529999998</v>
      </c>
      <c r="AF35" s="490">
        <v>5.9778961580000001</v>
      </c>
      <c r="AG35" s="490">
        <v>9.1332900890000008</v>
      </c>
      <c r="AH35" s="490">
        <v>9.0872809770000007</v>
      </c>
      <c r="AI35" s="490">
        <v>7.4334908259999999</v>
      </c>
      <c r="AJ35" s="490">
        <v>7.635243548</v>
      </c>
      <c r="AK35" s="490">
        <v>7.1257202729999998</v>
      </c>
      <c r="AL35" s="490">
        <v>7.5749830950000003</v>
      </c>
      <c r="AM35" s="490">
        <v>6.9143402150000002</v>
      </c>
      <c r="AN35" s="490">
        <v>5.8747644140000004</v>
      </c>
      <c r="AO35" s="490">
        <v>4.6473529789999999</v>
      </c>
      <c r="AP35" s="490">
        <v>3.5165066380000001</v>
      </c>
      <c r="AQ35" s="490">
        <v>3.1590735599999999</v>
      </c>
      <c r="AR35" s="490">
        <v>4.4369484549999996</v>
      </c>
      <c r="AS35" s="490">
        <v>6.5272583749999997</v>
      </c>
      <c r="AT35" s="490">
        <v>6.5774731519999996</v>
      </c>
      <c r="AU35" s="490">
        <v>6.0316558960000002</v>
      </c>
      <c r="AV35" s="490">
        <v>5.9317219229999996</v>
      </c>
      <c r="AW35" s="490">
        <v>5.7365995740000004</v>
      </c>
      <c r="AX35" s="490">
        <v>6.3570919999999997</v>
      </c>
      <c r="AY35" s="940">
        <v>7.1569269999999996</v>
      </c>
      <c r="AZ35" s="478">
        <v>5.1062859999999999</v>
      </c>
      <c r="BA35" s="478">
        <v>4.613747</v>
      </c>
      <c r="BB35" s="478">
        <v>3.563466</v>
      </c>
      <c r="BC35" s="478">
        <v>3.1786639999999999</v>
      </c>
      <c r="BD35" s="478">
        <v>3.9679329999999999</v>
      </c>
      <c r="BE35" s="478">
        <v>6.7581870000000004</v>
      </c>
      <c r="BF35" s="478">
        <v>7.3237769999999998</v>
      </c>
      <c r="BG35" s="478">
        <v>6.6079850000000002</v>
      </c>
      <c r="BH35" s="478">
        <v>6.264246</v>
      </c>
      <c r="BI35" s="478">
        <v>5.9920489999999997</v>
      </c>
      <c r="BJ35" s="478">
        <v>7.3371019999999998</v>
      </c>
      <c r="BK35" s="478">
        <v>6.7644599999999997</v>
      </c>
      <c r="BL35" s="478">
        <v>4.5121510000000002</v>
      </c>
      <c r="BM35" s="478">
        <v>4.6380509999999999</v>
      </c>
      <c r="BN35" s="478">
        <v>2.9639229999999999</v>
      </c>
      <c r="BO35" s="478">
        <v>1.8657889999999999</v>
      </c>
      <c r="BP35" s="478">
        <v>2.6840519999999999</v>
      </c>
      <c r="BQ35" s="478">
        <v>5.867858</v>
      </c>
      <c r="BR35" s="478">
        <v>6.9523989999999998</v>
      </c>
      <c r="BS35" s="478">
        <v>6.2711579999999998</v>
      </c>
      <c r="BT35" s="478">
        <v>5.421805</v>
      </c>
      <c r="BU35" s="478">
        <v>5.3254080000000004</v>
      </c>
      <c r="BV35" s="478">
        <v>6.3391960000000003</v>
      </c>
    </row>
    <row r="36" spans="1:74" ht="11.05" customHeight="1" x14ac:dyDescent="0.2">
      <c r="A36" s="240" t="s">
        <v>724</v>
      </c>
      <c r="B36" s="468" t="s">
        <v>1043</v>
      </c>
      <c r="C36" s="490">
        <v>0.86509400000000003</v>
      </c>
      <c r="D36" s="490">
        <v>0.76846099999999995</v>
      </c>
      <c r="E36" s="490">
        <v>0.84978100000000001</v>
      </c>
      <c r="F36" s="490">
        <v>0.74666699999999997</v>
      </c>
      <c r="G36" s="490">
        <v>0.150615</v>
      </c>
      <c r="H36" s="490">
        <v>0.30405700000000002</v>
      </c>
      <c r="I36" s="490">
        <v>0.84557899999999997</v>
      </c>
      <c r="J36" s="490">
        <v>0.84937600000000002</v>
      </c>
      <c r="K36" s="490">
        <v>0.81538299999999997</v>
      </c>
      <c r="L36" s="490">
        <v>0.84853599999999996</v>
      </c>
      <c r="M36" s="490">
        <v>0.836592</v>
      </c>
      <c r="N36" s="490">
        <v>0.63114700000000001</v>
      </c>
      <c r="O36" s="490">
        <v>0.86758400000000002</v>
      </c>
      <c r="P36" s="490">
        <v>0.75590000000000002</v>
      </c>
      <c r="Q36" s="490">
        <v>0.85374899999999998</v>
      </c>
      <c r="R36" s="490">
        <v>0.82738299999999998</v>
      </c>
      <c r="S36" s="490">
        <v>0.84770000000000001</v>
      </c>
      <c r="T36" s="490">
        <v>0.65011600000000003</v>
      </c>
      <c r="U36" s="490">
        <v>0.84089499999999995</v>
      </c>
      <c r="V36" s="490">
        <v>0.83744300000000005</v>
      </c>
      <c r="W36" s="490">
        <v>0.82007600000000003</v>
      </c>
      <c r="X36" s="490">
        <v>0.85456600000000005</v>
      </c>
      <c r="Y36" s="490">
        <v>0.836503</v>
      </c>
      <c r="Z36" s="490">
        <v>0.85962000000000005</v>
      </c>
      <c r="AA36" s="490">
        <v>0.83122499999999999</v>
      </c>
      <c r="AB36" s="490">
        <v>0.77454000000000001</v>
      </c>
      <c r="AC36" s="490">
        <v>0.83724699999999996</v>
      </c>
      <c r="AD36" s="490">
        <v>0.68923800000000002</v>
      </c>
      <c r="AE36" s="490">
        <v>9.3605999999999995E-2</v>
      </c>
      <c r="AF36" s="490">
        <v>0.26156499999999999</v>
      </c>
      <c r="AG36" s="490">
        <v>0.83072100000000004</v>
      </c>
      <c r="AH36" s="490">
        <v>0.83983600000000003</v>
      </c>
      <c r="AI36" s="490">
        <v>0.82006299999999999</v>
      </c>
      <c r="AJ36" s="490">
        <v>0.82575900000000002</v>
      </c>
      <c r="AK36" s="490">
        <v>0.81478600000000001</v>
      </c>
      <c r="AL36" s="490">
        <v>0.81643200000000005</v>
      </c>
      <c r="AM36" s="490">
        <v>0.85842499999999999</v>
      </c>
      <c r="AN36" s="490">
        <v>0.80249899999999996</v>
      </c>
      <c r="AO36" s="490">
        <v>0.84143400000000002</v>
      </c>
      <c r="AP36" s="490">
        <v>0.82582299999999997</v>
      </c>
      <c r="AQ36" s="490">
        <v>0.84636800000000001</v>
      </c>
      <c r="AR36" s="490">
        <v>0.80575600000000003</v>
      </c>
      <c r="AS36" s="490">
        <v>0.83313499999999996</v>
      </c>
      <c r="AT36" s="490">
        <v>0.84156799999999998</v>
      </c>
      <c r="AU36" s="490">
        <v>0.79703599999999997</v>
      </c>
      <c r="AV36" s="490">
        <v>0.85308799999999996</v>
      </c>
      <c r="AW36" s="490">
        <v>0.82161600000000001</v>
      </c>
      <c r="AX36" s="490">
        <v>0.85074000000000005</v>
      </c>
      <c r="AY36" s="940">
        <v>0.86863999999999997</v>
      </c>
      <c r="AZ36" s="478">
        <v>0.74509999999999998</v>
      </c>
      <c r="BA36" s="478">
        <v>0.82493000000000005</v>
      </c>
      <c r="BB36" s="478">
        <v>0.79832000000000003</v>
      </c>
      <c r="BC36" s="478">
        <v>9.2410000000000006E-2</v>
      </c>
      <c r="BD36" s="478">
        <v>0.30253000000000002</v>
      </c>
      <c r="BE36" s="478">
        <v>0.82493000000000005</v>
      </c>
      <c r="BF36" s="478">
        <v>0.82493000000000005</v>
      </c>
      <c r="BG36" s="478">
        <v>0.79832000000000003</v>
      </c>
      <c r="BH36" s="478">
        <v>0.82493000000000005</v>
      </c>
      <c r="BI36" s="478">
        <v>0.79832000000000003</v>
      </c>
      <c r="BJ36" s="478">
        <v>0.82493000000000005</v>
      </c>
      <c r="BK36" s="478">
        <v>0.82493000000000005</v>
      </c>
      <c r="BL36" s="478">
        <v>0.74509999999999998</v>
      </c>
      <c r="BM36" s="478">
        <v>0.82493000000000005</v>
      </c>
      <c r="BN36" s="478">
        <v>0.79832000000000003</v>
      </c>
      <c r="BO36" s="478">
        <v>0.82493000000000005</v>
      </c>
      <c r="BP36" s="478">
        <v>0.79832000000000003</v>
      </c>
      <c r="BQ36" s="478">
        <v>0.82493000000000005</v>
      </c>
      <c r="BR36" s="478">
        <v>0.82493000000000005</v>
      </c>
      <c r="BS36" s="478">
        <v>0.79832000000000003</v>
      </c>
      <c r="BT36" s="478">
        <v>0.82493000000000005</v>
      </c>
      <c r="BU36" s="478">
        <v>0.79832000000000003</v>
      </c>
      <c r="BV36" s="478">
        <v>0.82493000000000005</v>
      </c>
    </row>
    <row r="37" spans="1:74" ht="11.05" customHeight="1" x14ac:dyDescent="0.2">
      <c r="A37" s="240" t="s">
        <v>725</v>
      </c>
      <c r="B37" s="468" t="s">
        <v>1036</v>
      </c>
      <c r="C37" s="490">
        <v>12.764187933000001</v>
      </c>
      <c r="D37" s="490">
        <v>10.594593892000001</v>
      </c>
      <c r="E37" s="490">
        <v>9.5102256329999992</v>
      </c>
      <c r="F37" s="490">
        <v>8.3805521570000003</v>
      </c>
      <c r="G37" s="490">
        <v>11.065926380000001</v>
      </c>
      <c r="H37" s="490">
        <v>12.044163577000001</v>
      </c>
      <c r="I37" s="490">
        <v>10.060255081999999</v>
      </c>
      <c r="J37" s="490">
        <v>9.2869233510000004</v>
      </c>
      <c r="K37" s="490">
        <v>6.9726328369999999</v>
      </c>
      <c r="L37" s="490">
        <v>7.0887115490000001</v>
      </c>
      <c r="M37" s="490">
        <v>9.1543874869999993</v>
      </c>
      <c r="N37" s="490">
        <v>12.582186512</v>
      </c>
      <c r="O37" s="490">
        <v>13.598125175</v>
      </c>
      <c r="P37" s="490">
        <v>11.3260217</v>
      </c>
      <c r="Q37" s="490">
        <v>12.188713533</v>
      </c>
      <c r="R37" s="490">
        <v>8.787450904</v>
      </c>
      <c r="S37" s="490">
        <v>11.970655131999999</v>
      </c>
      <c r="T37" s="490">
        <v>14.719814896000001</v>
      </c>
      <c r="U37" s="490">
        <v>13.993031886000001</v>
      </c>
      <c r="V37" s="490">
        <v>11.182899983</v>
      </c>
      <c r="W37" s="490">
        <v>7.8584555270000003</v>
      </c>
      <c r="X37" s="490">
        <v>6.8197950699999996</v>
      </c>
      <c r="Y37" s="490">
        <v>9.4030789759999998</v>
      </c>
      <c r="Z37" s="490">
        <v>9.6318691320000003</v>
      </c>
      <c r="AA37" s="490">
        <v>9.7925876029999994</v>
      </c>
      <c r="AB37" s="490">
        <v>8.3793018830000001</v>
      </c>
      <c r="AC37" s="490">
        <v>7.887113652</v>
      </c>
      <c r="AD37" s="490">
        <v>7.3952429940000002</v>
      </c>
      <c r="AE37" s="490">
        <v>14.960927971</v>
      </c>
      <c r="AF37" s="490">
        <v>10.312402050999999</v>
      </c>
      <c r="AG37" s="490">
        <v>9.557622233</v>
      </c>
      <c r="AH37" s="490">
        <v>9.2098063440000004</v>
      </c>
      <c r="AI37" s="490">
        <v>6.7662964600000004</v>
      </c>
      <c r="AJ37" s="490">
        <v>6.7722454599999997</v>
      </c>
      <c r="AK37" s="490">
        <v>8.4202624539999995</v>
      </c>
      <c r="AL37" s="490">
        <v>9.1007076579999993</v>
      </c>
      <c r="AM37" s="490">
        <v>9.2723102500000003</v>
      </c>
      <c r="AN37" s="490">
        <v>8.0046876119999997</v>
      </c>
      <c r="AO37" s="490">
        <v>9.5511608599999995</v>
      </c>
      <c r="AP37" s="490">
        <v>7.8392462050000002</v>
      </c>
      <c r="AQ37" s="490">
        <v>9.3657209100000003</v>
      </c>
      <c r="AR37" s="490">
        <v>10.556339449999999</v>
      </c>
      <c r="AS37" s="490">
        <v>10.302428615</v>
      </c>
      <c r="AT37" s="490">
        <v>9.1174171049999995</v>
      </c>
      <c r="AU37" s="490">
        <v>6.4349556970000004</v>
      </c>
      <c r="AV37" s="490">
        <v>6.6565636489999997</v>
      </c>
      <c r="AW37" s="490">
        <v>9.3402891659999998</v>
      </c>
      <c r="AX37" s="490">
        <v>10.829800000000001</v>
      </c>
      <c r="AY37" s="940">
        <v>10.6632</v>
      </c>
      <c r="AZ37" s="478">
        <v>9.5827290000000005</v>
      </c>
      <c r="BA37" s="478">
        <v>10.78797</v>
      </c>
      <c r="BB37" s="478">
        <v>10.63936</v>
      </c>
      <c r="BC37" s="478">
        <v>13.288029999999999</v>
      </c>
      <c r="BD37" s="478">
        <v>13.50454</v>
      </c>
      <c r="BE37" s="478">
        <v>11.55565</v>
      </c>
      <c r="BF37" s="478">
        <v>9.5686180000000007</v>
      </c>
      <c r="BG37" s="478">
        <v>7.5978870000000001</v>
      </c>
      <c r="BH37" s="478">
        <v>7.5651120000000001</v>
      </c>
      <c r="BI37" s="478">
        <v>9.2210570000000001</v>
      </c>
      <c r="BJ37" s="478">
        <v>10.043749999999999</v>
      </c>
      <c r="BK37" s="478">
        <v>11.541650000000001</v>
      </c>
      <c r="BL37" s="478">
        <v>10.668229999999999</v>
      </c>
      <c r="BM37" s="478">
        <v>11.66943</v>
      </c>
      <c r="BN37" s="478">
        <v>11.64645</v>
      </c>
      <c r="BO37" s="478">
        <v>14.472939999999999</v>
      </c>
      <c r="BP37" s="478">
        <v>14.434979999999999</v>
      </c>
      <c r="BQ37" s="478">
        <v>12.56545</v>
      </c>
      <c r="BR37" s="478">
        <v>9.9857560000000003</v>
      </c>
      <c r="BS37" s="478">
        <v>7.837199</v>
      </c>
      <c r="BT37" s="478">
        <v>7.826003</v>
      </c>
      <c r="BU37" s="478">
        <v>9.5175509999999992</v>
      </c>
      <c r="BV37" s="478">
        <v>10.47209</v>
      </c>
    </row>
    <row r="38" spans="1:74" ht="11.05" customHeight="1" x14ac:dyDescent="0.2">
      <c r="A38" s="240" t="s">
        <v>726</v>
      </c>
      <c r="B38" s="468" t="s">
        <v>1049</v>
      </c>
      <c r="C38" s="490">
        <v>4.7202637249999997</v>
      </c>
      <c r="D38" s="490">
        <v>5.3965864159999999</v>
      </c>
      <c r="E38" s="490">
        <v>5.5362642620000004</v>
      </c>
      <c r="F38" s="490">
        <v>5.9586020519999998</v>
      </c>
      <c r="G38" s="490">
        <v>5.8366087870000003</v>
      </c>
      <c r="H38" s="490">
        <v>5.3279447680000001</v>
      </c>
      <c r="I38" s="490">
        <v>5.259711577</v>
      </c>
      <c r="J38" s="490">
        <v>5.6118323500000002</v>
      </c>
      <c r="K38" s="490">
        <v>4.8754854109999997</v>
      </c>
      <c r="L38" s="490">
        <v>5.3970731450000002</v>
      </c>
      <c r="M38" s="490">
        <v>5.6913525619999996</v>
      </c>
      <c r="N38" s="490">
        <v>6.2279209929999997</v>
      </c>
      <c r="O38" s="490">
        <v>5.5280717670000001</v>
      </c>
      <c r="P38" s="490">
        <v>6.0060474340000001</v>
      </c>
      <c r="Q38" s="490">
        <v>6.3901474900000004</v>
      </c>
      <c r="R38" s="490">
        <v>7.1264898060000004</v>
      </c>
      <c r="S38" s="490">
        <v>6.9565779289999998</v>
      </c>
      <c r="T38" s="490">
        <v>5.8889729749999997</v>
      </c>
      <c r="U38" s="490">
        <v>5.4624741339999998</v>
      </c>
      <c r="V38" s="490">
        <v>5.3345678870000004</v>
      </c>
      <c r="W38" s="490">
        <v>5.1959646849999999</v>
      </c>
      <c r="X38" s="490">
        <v>5.0349651980000001</v>
      </c>
      <c r="Y38" s="490">
        <v>5.7326867760000004</v>
      </c>
      <c r="Z38" s="490">
        <v>5.8083010530000001</v>
      </c>
      <c r="AA38" s="490">
        <v>5.3651613899999999</v>
      </c>
      <c r="AB38" s="490">
        <v>6.5915035839999998</v>
      </c>
      <c r="AC38" s="490">
        <v>6.4600835830000003</v>
      </c>
      <c r="AD38" s="490">
        <v>6.8060042750000003</v>
      </c>
      <c r="AE38" s="490">
        <v>6.1770961780000002</v>
      </c>
      <c r="AF38" s="490">
        <v>6.1437544329999998</v>
      </c>
      <c r="AG38" s="490">
        <v>6.4201353839999999</v>
      </c>
      <c r="AH38" s="490">
        <v>6.2159324189999996</v>
      </c>
      <c r="AI38" s="490">
        <v>5.7607092660000001</v>
      </c>
      <c r="AJ38" s="490">
        <v>5.2557629989999999</v>
      </c>
      <c r="AK38" s="490">
        <v>5.5789515180000002</v>
      </c>
      <c r="AL38" s="490">
        <v>5.7155071849999999</v>
      </c>
      <c r="AM38" s="490">
        <v>5.6398904410000004</v>
      </c>
      <c r="AN38" s="490">
        <v>6.2634262400000003</v>
      </c>
      <c r="AO38" s="490">
        <v>7.1222583420000003</v>
      </c>
      <c r="AP38" s="490">
        <v>8.1372891040000006</v>
      </c>
      <c r="AQ38" s="490">
        <v>8.3871680140000002</v>
      </c>
      <c r="AR38" s="490">
        <v>8.0580913550000002</v>
      </c>
      <c r="AS38" s="490">
        <v>6.8249890899999999</v>
      </c>
      <c r="AT38" s="490">
        <v>6.8195546040000004</v>
      </c>
      <c r="AU38" s="490">
        <v>6.8233846309999997</v>
      </c>
      <c r="AV38" s="490">
        <v>6.8534657799999996</v>
      </c>
      <c r="AW38" s="490">
        <v>6.6525731879999999</v>
      </c>
      <c r="AX38" s="490">
        <v>6.0205169999999999</v>
      </c>
      <c r="AY38" s="940">
        <v>6.4179519999999997</v>
      </c>
      <c r="AZ38" s="478">
        <v>6.5093860000000001</v>
      </c>
      <c r="BA38" s="478">
        <v>7.5990380000000002</v>
      </c>
      <c r="BB38" s="478">
        <v>8.691433</v>
      </c>
      <c r="BC38" s="478">
        <v>8.9518039999999992</v>
      </c>
      <c r="BD38" s="478">
        <v>8.4828589999999995</v>
      </c>
      <c r="BE38" s="478">
        <v>7.3343639999999999</v>
      </c>
      <c r="BF38" s="478">
        <v>7.0821019999999999</v>
      </c>
      <c r="BG38" s="478">
        <v>7.0981370000000004</v>
      </c>
      <c r="BH38" s="478">
        <v>7.3223190000000002</v>
      </c>
      <c r="BI38" s="478">
        <v>6.5956460000000003</v>
      </c>
      <c r="BJ38" s="478">
        <v>5.7713609999999997</v>
      </c>
      <c r="BK38" s="478">
        <v>6.4417720000000003</v>
      </c>
      <c r="BL38" s="478">
        <v>6.8981649999999997</v>
      </c>
      <c r="BM38" s="478">
        <v>8.0162300000000002</v>
      </c>
      <c r="BN38" s="478">
        <v>9.3376140000000003</v>
      </c>
      <c r="BO38" s="478">
        <v>9.2589039999999994</v>
      </c>
      <c r="BP38" s="478">
        <v>9.7617639999999994</v>
      </c>
      <c r="BQ38" s="478">
        <v>8.5076529999999995</v>
      </c>
      <c r="BR38" s="478">
        <v>8.1966509999999992</v>
      </c>
      <c r="BS38" s="478">
        <v>8.0087759999999992</v>
      </c>
      <c r="BT38" s="478">
        <v>8.3050789999999992</v>
      </c>
      <c r="BU38" s="478">
        <v>7.314324</v>
      </c>
      <c r="BV38" s="478">
        <v>6.9800740000000001</v>
      </c>
    </row>
    <row r="39" spans="1:74" ht="11.05" customHeight="1" x14ac:dyDescent="0.2">
      <c r="A39" s="240" t="s">
        <v>727</v>
      </c>
      <c r="B39" s="500" t="s">
        <v>1050</v>
      </c>
      <c r="C39" s="490">
        <v>4.3930764999999997E-2</v>
      </c>
      <c r="D39" s="490">
        <v>6.4490670999999999E-2</v>
      </c>
      <c r="E39" s="490">
        <v>6.5990888999999997E-2</v>
      </c>
      <c r="F39" s="490">
        <v>6.8176274999999995E-2</v>
      </c>
      <c r="G39" s="490">
        <v>6.3171527000000005E-2</v>
      </c>
      <c r="H39" s="490">
        <v>5.7784980999999999E-2</v>
      </c>
      <c r="I39" s="490">
        <v>6.3338564E-2</v>
      </c>
      <c r="J39" s="490">
        <v>7.7716741000000006E-2</v>
      </c>
      <c r="K39" s="490">
        <v>6.6650721999999996E-2</v>
      </c>
      <c r="L39" s="490">
        <v>3.3945445999999997E-2</v>
      </c>
      <c r="M39" s="490">
        <v>6.4671047999999995E-2</v>
      </c>
      <c r="N39" s="490">
        <v>5.8190928000000003E-2</v>
      </c>
      <c r="O39" s="490">
        <v>6.2016283999999998E-2</v>
      </c>
      <c r="P39" s="490">
        <v>6.3866561000000002E-2</v>
      </c>
      <c r="Q39" s="490">
        <v>7.9394007000000003E-2</v>
      </c>
      <c r="R39" s="490">
        <v>6.2587268000000001E-2</v>
      </c>
      <c r="S39" s="490">
        <v>5.1105871999999997E-2</v>
      </c>
      <c r="T39" s="490">
        <v>7.2760401000000002E-2</v>
      </c>
      <c r="U39" s="490">
        <v>4.1873239999999999E-2</v>
      </c>
      <c r="V39" s="490">
        <v>7.3488764999999998E-2</v>
      </c>
      <c r="W39" s="490">
        <v>6.1112275000000001E-2</v>
      </c>
      <c r="X39" s="490">
        <v>5.7083984999999997E-2</v>
      </c>
      <c r="Y39" s="490">
        <v>4.9368840999999997E-2</v>
      </c>
      <c r="Z39" s="490">
        <v>9.1445651000000003E-2</v>
      </c>
      <c r="AA39" s="490">
        <v>6.2160088000000002E-2</v>
      </c>
      <c r="AB39" s="490">
        <v>6.3082460000000007E-2</v>
      </c>
      <c r="AC39" s="490">
        <v>6.8486835999999995E-2</v>
      </c>
      <c r="AD39" s="490">
        <v>6.8380654999999999E-2</v>
      </c>
      <c r="AE39" s="490">
        <v>7.0331545999999995E-2</v>
      </c>
      <c r="AF39" s="490">
        <v>6.2604170000000001E-2</v>
      </c>
      <c r="AG39" s="490">
        <v>5.6269798000000003E-2</v>
      </c>
      <c r="AH39" s="490">
        <v>6.1906581000000002E-2</v>
      </c>
      <c r="AI39" s="490">
        <v>6.3126404999999997E-2</v>
      </c>
      <c r="AJ39" s="490">
        <v>6.6492315999999996E-2</v>
      </c>
      <c r="AK39" s="490">
        <v>7.1281784000000001E-2</v>
      </c>
      <c r="AL39" s="490">
        <v>7.5338462999999994E-2</v>
      </c>
      <c r="AM39" s="490">
        <v>0.105804527</v>
      </c>
      <c r="AN39" s="490">
        <v>7.0488541000000002E-2</v>
      </c>
      <c r="AO39" s="490">
        <v>7.5608228E-2</v>
      </c>
      <c r="AP39" s="490">
        <v>2.6288820000000001E-2</v>
      </c>
      <c r="AQ39" s="490">
        <v>5.0840820000000002E-2</v>
      </c>
      <c r="AR39" s="490">
        <v>6.2318150000000003E-2</v>
      </c>
      <c r="AS39" s="490">
        <v>5.6371645999999997E-2</v>
      </c>
      <c r="AT39" s="490">
        <v>3.5859346E-2</v>
      </c>
      <c r="AU39" s="490">
        <v>3.7501497000000002E-2</v>
      </c>
      <c r="AV39" s="490">
        <v>1.2048089999999999E-2</v>
      </c>
      <c r="AW39" s="490">
        <v>2.8772260000000001E-2</v>
      </c>
      <c r="AX39" s="490">
        <v>8.0643999999999993E-2</v>
      </c>
      <c r="AY39" s="940">
        <v>9.3358399999999994E-2</v>
      </c>
      <c r="AZ39" s="478">
        <v>7.8394699999999998E-2</v>
      </c>
      <c r="BA39" s="478">
        <v>5.8583099999999999E-2</v>
      </c>
      <c r="BB39" s="478">
        <v>2.00912E-2</v>
      </c>
      <c r="BC39" s="478">
        <v>5.4858700000000003E-2</v>
      </c>
      <c r="BD39" s="478">
        <v>4.7928800000000001E-2</v>
      </c>
      <c r="BE39" s="478">
        <v>5.9178500000000002E-2</v>
      </c>
      <c r="BF39" s="478">
        <v>0.1020916</v>
      </c>
      <c r="BG39" s="478">
        <v>6.3802899999999996E-2</v>
      </c>
      <c r="BH39" s="478">
        <v>3.58302E-2</v>
      </c>
      <c r="BI39" s="478">
        <v>4.9385199999999997E-2</v>
      </c>
      <c r="BJ39" s="478">
        <v>0.12636169999999999</v>
      </c>
      <c r="BK39" s="478">
        <v>0.1459992</v>
      </c>
      <c r="BL39" s="478">
        <v>0.13398689999999999</v>
      </c>
      <c r="BM39" s="478">
        <v>8.0411200000000002E-2</v>
      </c>
      <c r="BN39" s="478">
        <v>4.5387799999999999E-2</v>
      </c>
      <c r="BO39" s="478">
        <v>7.9868900000000007E-2</v>
      </c>
      <c r="BP39" s="478">
        <v>5.76932E-2</v>
      </c>
      <c r="BQ39" s="478">
        <v>6.3075300000000001E-2</v>
      </c>
      <c r="BR39" s="478">
        <v>0.1031979</v>
      </c>
      <c r="BS39" s="478">
        <v>7.4799000000000004E-2</v>
      </c>
      <c r="BT39" s="478">
        <v>4.5642799999999997E-2</v>
      </c>
      <c r="BU39" s="478">
        <v>6.4405000000000004E-2</v>
      </c>
      <c r="BV39" s="478">
        <v>0.1091087</v>
      </c>
    </row>
    <row r="40" spans="1:74" ht="11.05" customHeight="1" x14ac:dyDescent="0.2">
      <c r="A40" s="240" t="s">
        <v>729</v>
      </c>
      <c r="B40" s="498" t="s">
        <v>1051</v>
      </c>
      <c r="C40" s="490">
        <v>30.308687240000001</v>
      </c>
      <c r="D40" s="490">
        <v>28.05329411</v>
      </c>
      <c r="E40" s="490">
        <v>28.392678969999999</v>
      </c>
      <c r="F40" s="490">
        <v>25.70673305</v>
      </c>
      <c r="G40" s="490">
        <v>26.771713829999999</v>
      </c>
      <c r="H40" s="490">
        <v>31.007097080000001</v>
      </c>
      <c r="I40" s="490">
        <v>33.903473130000002</v>
      </c>
      <c r="J40" s="490">
        <v>31.77422571</v>
      </c>
      <c r="K40" s="490">
        <v>27.449161180000001</v>
      </c>
      <c r="L40" s="490">
        <v>26.545381320000001</v>
      </c>
      <c r="M40" s="490">
        <v>27.441108310000001</v>
      </c>
      <c r="N40" s="490">
        <v>32.15521562</v>
      </c>
      <c r="O40" s="490">
        <v>32.399546000000001</v>
      </c>
      <c r="P40" s="490">
        <v>28.387915</v>
      </c>
      <c r="Q40" s="490">
        <v>28.746583999999999</v>
      </c>
      <c r="R40" s="490">
        <v>27.002652000000001</v>
      </c>
      <c r="S40" s="490">
        <v>27.434919000000001</v>
      </c>
      <c r="T40" s="490">
        <v>29.100542000000001</v>
      </c>
      <c r="U40" s="490">
        <v>34.241660000000003</v>
      </c>
      <c r="V40" s="490">
        <v>33.535984999999997</v>
      </c>
      <c r="W40" s="490">
        <v>28.235617000000001</v>
      </c>
      <c r="X40" s="490">
        <v>26.714389000000001</v>
      </c>
      <c r="Y40" s="490">
        <v>30.252144000000001</v>
      </c>
      <c r="Z40" s="490">
        <v>33.806263999999999</v>
      </c>
      <c r="AA40" s="490">
        <v>32.373379040000003</v>
      </c>
      <c r="AB40" s="490">
        <v>29.250390790000001</v>
      </c>
      <c r="AC40" s="490">
        <v>30.442627640000001</v>
      </c>
      <c r="AD40" s="490">
        <v>27.003236990000001</v>
      </c>
      <c r="AE40" s="490">
        <v>27.34811809</v>
      </c>
      <c r="AF40" s="490">
        <v>27.723520780000001</v>
      </c>
      <c r="AG40" s="490">
        <v>33.643691189999998</v>
      </c>
      <c r="AH40" s="490">
        <v>32.413022320000003</v>
      </c>
      <c r="AI40" s="490">
        <v>27.21788763</v>
      </c>
      <c r="AJ40" s="490">
        <v>27.407106089999999</v>
      </c>
      <c r="AK40" s="490">
        <v>29.029825079999998</v>
      </c>
      <c r="AL40" s="490">
        <v>31.52996606</v>
      </c>
      <c r="AM40" s="490">
        <v>33.819021180999997</v>
      </c>
      <c r="AN40" s="490">
        <v>29.336267823</v>
      </c>
      <c r="AO40" s="490">
        <v>30.216731102000001</v>
      </c>
      <c r="AP40" s="490">
        <v>27.097581068</v>
      </c>
      <c r="AQ40" s="490">
        <v>28.262744109</v>
      </c>
      <c r="AR40" s="490">
        <v>30.842890109999999</v>
      </c>
      <c r="AS40" s="490">
        <v>35.216715227000002</v>
      </c>
      <c r="AT40" s="490">
        <v>33.154276025999998</v>
      </c>
      <c r="AU40" s="490">
        <v>28.728396574000001</v>
      </c>
      <c r="AV40" s="490">
        <v>28.245928899999999</v>
      </c>
      <c r="AW40" s="490">
        <v>29.592663322</v>
      </c>
      <c r="AX40" s="490">
        <v>32.359772378999999</v>
      </c>
      <c r="AY40" s="940">
        <v>33.873190000000001</v>
      </c>
      <c r="AZ40" s="478">
        <v>29.03359</v>
      </c>
      <c r="BA40" s="478">
        <v>29.554099999999998</v>
      </c>
      <c r="BB40" s="478">
        <v>27.710709999999999</v>
      </c>
      <c r="BC40" s="478">
        <v>28.2578</v>
      </c>
      <c r="BD40" s="478">
        <v>30.717700000000001</v>
      </c>
      <c r="BE40" s="478">
        <v>35.554229999999997</v>
      </c>
      <c r="BF40" s="478">
        <v>34.680489999999999</v>
      </c>
      <c r="BG40" s="478">
        <v>29.5121</v>
      </c>
      <c r="BH40" s="478">
        <v>29.22174</v>
      </c>
      <c r="BI40" s="478">
        <v>30.114100000000001</v>
      </c>
      <c r="BJ40" s="478">
        <v>33.743839999999999</v>
      </c>
      <c r="BK40" s="478">
        <v>34.344009999999997</v>
      </c>
      <c r="BL40" s="478">
        <v>29.37941</v>
      </c>
      <c r="BM40" s="478">
        <v>30.36542</v>
      </c>
      <c r="BN40" s="478">
        <v>28.444220000000001</v>
      </c>
      <c r="BO40" s="478">
        <v>28.913879999999999</v>
      </c>
      <c r="BP40" s="478">
        <v>31.36515</v>
      </c>
      <c r="BQ40" s="478">
        <v>36.255099999999999</v>
      </c>
      <c r="BR40" s="478">
        <v>35.277419999999999</v>
      </c>
      <c r="BS40" s="478">
        <v>29.953970000000002</v>
      </c>
      <c r="BT40" s="478">
        <v>29.671430000000001</v>
      </c>
      <c r="BU40" s="478">
        <v>30.371040000000001</v>
      </c>
      <c r="BV40" s="478">
        <v>34.052720000000001</v>
      </c>
    </row>
    <row r="41" spans="1:74" ht="11.05" customHeight="1" x14ac:dyDescent="0.2">
      <c r="A41" s="235"/>
      <c r="B41" s="68" t="s">
        <v>730</v>
      </c>
      <c r="C41" s="491"/>
      <c r="D41" s="491"/>
      <c r="E41" s="491"/>
      <c r="F41" s="491"/>
      <c r="G41" s="491"/>
      <c r="H41" s="491"/>
      <c r="I41" s="491"/>
      <c r="J41" s="491"/>
      <c r="K41" s="491"/>
      <c r="L41" s="491"/>
      <c r="M41" s="491"/>
      <c r="N41" s="491"/>
      <c r="O41" s="491"/>
      <c r="P41" s="491"/>
      <c r="Q41" s="491"/>
      <c r="R41" s="491"/>
      <c r="S41" s="491"/>
      <c r="T41" s="491"/>
      <c r="U41" s="491"/>
      <c r="V41" s="491"/>
      <c r="W41" s="491"/>
      <c r="X41" s="491"/>
      <c r="Y41" s="491"/>
      <c r="Z41" s="491"/>
      <c r="AA41" s="491"/>
      <c r="AB41" s="491"/>
      <c r="AC41" s="491"/>
      <c r="AD41" s="491"/>
      <c r="AE41" s="491"/>
      <c r="AF41" s="491"/>
      <c r="AG41" s="491"/>
      <c r="AH41" s="491"/>
      <c r="AI41" s="491"/>
      <c r="AJ41" s="491"/>
      <c r="AK41" s="491"/>
      <c r="AL41" s="491"/>
      <c r="AM41" s="491"/>
      <c r="AN41" s="491"/>
      <c r="AO41" s="491"/>
      <c r="AP41" s="491"/>
      <c r="AQ41" s="491"/>
      <c r="AR41" s="491"/>
      <c r="AS41" s="491"/>
      <c r="AT41" s="491"/>
      <c r="AU41" s="491"/>
      <c r="AV41" s="491"/>
      <c r="AW41" s="491"/>
      <c r="AX41" s="491"/>
      <c r="AY41" s="972"/>
      <c r="AZ41" s="496"/>
      <c r="BA41" s="496"/>
      <c r="BB41" s="496"/>
      <c r="BC41" s="496"/>
      <c r="BD41" s="496"/>
      <c r="BE41" s="496"/>
      <c r="BF41" s="496"/>
      <c r="BG41" s="496"/>
      <c r="BH41" s="496"/>
      <c r="BI41" s="496"/>
      <c r="BJ41" s="496"/>
      <c r="BK41" s="496"/>
      <c r="BL41" s="496"/>
      <c r="BM41" s="496"/>
      <c r="BN41" s="496"/>
      <c r="BO41" s="496"/>
      <c r="BP41" s="496"/>
      <c r="BQ41" s="496"/>
      <c r="BR41" s="496"/>
      <c r="BS41" s="496"/>
      <c r="BT41" s="496"/>
      <c r="BU41" s="496"/>
      <c r="BV41" s="496"/>
    </row>
    <row r="42" spans="1:74" s="303" customFormat="1" ht="11.05" customHeight="1" x14ac:dyDescent="0.2">
      <c r="A42" s="497" t="s">
        <v>737</v>
      </c>
      <c r="B42" s="499" t="s">
        <v>1048</v>
      </c>
      <c r="C42" s="322">
        <v>11.823401164</v>
      </c>
      <c r="D42" s="322">
        <v>9.3480001309999992</v>
      </c>
      <c r="E42" s="322">
        <v>10.498290535000001</v>
      </c>
      <c r="F42" s="322">
        <v>10.520397861999999</v>
      </c>
      <c r="G42" s="322">
        <v>11.777056180000001</v>
      </c>
      <c r="H42" s="322">
        <v>14.263717612000001</v>
      </c>
      <c r="I42" s="322">
        <v>15.161433285999999</v>
      </c>
      <c r="J42" s="322">
        <v>15.264172644</v>
      </c>
      <c r="K42" s="322">
        <v>13.551901466</v>
      </c>
      <c r="L42" s="322">
        <v>11.359625006</v>
      </c>
      <c r="M42" s="322">
        <v>10.357539593</v>
      </c>
      <c r="N42" s="322">
        <v>11.803034047000001</v>
      </c>
      <c r="O42" s="322">
        <v>11.404198940000001</v>
      </c>
      <c r="P42" s="322">
        <v>10.143285562000001</v>
      </c>
      <c r="Q42" s="322">
        <v>10.572162090000001</v>
      </c>
      <c r="R42" s="322">
        <v>10.818175795</v>
      </c>
      <c r="S42" s="322">
        <v>11.987602676</v>
      </c>
      <c r="T42" s="322">
        <v>13.794262742000001</v>
      </c>
      <c r="U42" s="322">
        <v>14.633014744</v>
      </c>
      <c r="V42" s="322">
        <v>14.698317957</v>
      </c>
      <c r="W42" s="322">
        <v>13.967562001999999</v>
      </c>
      <c r="X42" s="322">
        <v>11.796231561000001</v>
      </c>
      <c r="Y42" s="322">
        <v>11.069506042</v>
      </c>
      <c r="Z42" s="322">
        <v>12.518020931000001</v>
      </c>
      <c r="AA42" s="322">
        <v>11.785141353</v>
      </c>
      <c r="AB42" s="322">
        <v>10.922724393999999</v>
      </c>
      <c r="AC42" s="322">
        <v>11.621465860000001</v>
      </c>
      <c r="AD42" s="322">
        <v>10.805441566000001</v>
      </c>
      <c r="AE42" s="322">
        <v>11.786624143999999</v>
      </c>
      <c r="AF42" s="322">
        <v>13.320702239999999</v>
      </c>
      <c r="AG42" s="322">
        <v>16.201811616000001</v>
      </c>
      <c r="AH42" s="322">
        <v>15.753490006</v>
      </c>
      <c r="AI42" s="322">
        <v>13.921400897</v>
      </c>
      <c r="AJ42" s="322">
        <v>12.461088935999999</v>
      </c>
      <c r="AK42" s="322">
        <v>11.205402360000001</v>
      </c>
      <c r="AL42" s="322">
        <v>12.20937369</v>
      </c>
      <c r="AM42" s="322">
        <v>12.432866032</v>
      </c>
      <c r="AN42" s="322">
        <v>11.210577885999999</v>
      </c>
      <c r="AO42" s="322">
        <v>10.944732576</v>
      </c>
      <c r="AP42" s="322">
        <v>10.655577673</v>
      </c>
      <c r="AQ42" s="322">
        <v>11.878898620999999</v>
      </c>
      <c r="AR42" s="322">
        <v>14.570476448000001</v>
      </c>
      <c r="AS42" s="322">
        <v>16.320913556000001</v>
      </c>
      <c r="AT42" s="322">
        <v>15.874840055</v>
      </c>
      <c r="AU42" s="322">
        <v>14.195785846</v>
      </c>
      <c r="AV42" s="322">
        <v>13.159240799000001</v>
      </c>
      <c r="AW42" s="322">
        <v>11.199236467</v>
      </c>
      <c r="AX42" s="322">
        <v>12.42108</v>
      </c>
      <c r="AY42" s="965">
        <v>12.129899999999999</v>
      </c>
      <c r="AZ42" s="484">
        <v>10.3073</v>
      </c>
      <c r="BA42" s="484">
        <v>11.031510000000001</v>
      </c>
      <c r="BB42" s="484">
        <v>10.95843</v>
      </c>
      <c r="BC42" s="484">
        <v>12.792909999999999</v>
      </c>
      <c r="BD42" s="484">
        <v>14.90892</v>
      </c>
      <c r="BE42" s="484">
        <v>17.146509999999999</v>
      </c>
      <c r="BF42" s="484">
        <v>17.269110000000001</v>
      </c>
      <c r="BG42" s="484">
        <v>15.31129</v>
      </c>
      <c r="BH42" s="484">
        <v>13.52087</v>
      </c>
      <c r="BI42" s="484">
        <v>12.01252</v>
      </c>
      <c r="BJ42" s="484">
        <v>13.7059</v>
      </c>
      <c r="BK42" s="484">
        <v>13.227589999999999</v>
      </c>
      <c r="BL42" s="484">
        <v>11.09896</v>
      </c>
      <c r="BM42" s="484">
        <v>11.832990000000001</v>
      </c>
      <c r="BN42" s="484">
        <v>11.480639999999999</v>
      </c>
      <c r="BO42" s="484">
        <v>13.30348</v>
      </c>
      <c r="BP42" s="484">
        <v>15.25311</v>
      </c>
      <c r="BQ42" s="484">
        <v>17.51821</v>
      </c>
      <c r="BR42" s="484">
        <v>17.776879999999998</v>
      </c>
      <c r="BS42" s="484">
        <v>15.76141</v>
      </c>
      <c r="BT42" s="484">
        <v>14.00399</v>
      </c>
      <c r="BU42" s="484">
        <v>12.276680000000001</v>
      </c>
      <c r="BV42" s="484">
        <v>13.80922</v>
      </c>
    </row>
    <row r="43" spans="1:74" ht="11.05" customHeight="1" x14ac:dyDescent="0.2">
      <c r="A43" s="240" t="s">
        <v>731</v>
      </c>
      <c r="B43" s="500" t="s">
        <v>1042</v>
      </c>
      <c r="C43" s="490">
        <v>4.4016175110000004</v>
      </c>
      <c r="D43" s="490">
        <v>2.688735431</v>
      </c>
      <c r="E43" s="490">
        <v>3.728900528</v>
      </c>
      <c r="F43" s="490">
        <v>4.3554747530000002</v>
      </c>
      <c r="G43" s="490">
        <v>5.2010975830000001</v>
      </c>
      <c r="H43" s="490">
        <v>6.0245460409999998</v>
      </c>
      <c r="I43" s="490">
        <v>7.3216084239999999</v>
      </c>
      <c r="J43" s="490">
        <v>6.750249063</v>
      </c>
      <c r="K43" s="490">
        <v>5.7198562900000001</v>
      </c>
      <c r="L43" s="490">
        <v>4.3541103430000003</v>
      </c>
      <c r="M43" s="490">
        <v>3.249647666</v>
      </c>
      <c r="N43" s="490">
        <v>3.9109101530000001</v>
      </c>
      <c r="O43" s="490">
        <v>3.2942378990000001</v>
      </c>
      <c r="P43" s="490">
        <v>3.170174539</v>
      </c>
      <c r="Q43" s="490">
        <v>3.2605770239999998</v>
      </c>
      <c r="R43" s="490">
        <v>3.8989014389999999</v>
      </c>
      <c r="S43" s="490">
        <v>4.1716778210000003</v>
      </c>
      <c r="T43" s="490">
        <v>4.9728162989999998</v>
      </c>
      <c r="U43" s="490">
        <v>6.4084500159999997</v>
      </c>
      <c r="V43" s="490">
        <v>6.4097442229999997</v>
      </c>
      <c r="W43" s="490">
        <v>5.9845953429999996</v>
      </c>
      <c r="X43" s="490">
        <v>5.3369016460000003</v>
      </c>
      <c r="Y43" s="490">
        <v>4.0146744869999997</v>
      </c>
      <c r="Z43" s="490">
        <v>4.5973195320000002</v>
      </c>
      <c r="AA43" s="490">
        <v>4.172951522</v>
      </c>
      <c r="AB43" s="490">
        <v>3.7547964569999999</v>
      </c>
      <c r="AC43" s="490">
        <v>3.892634116</v>
      </c>
      <c r="AD43" s="490">
        <v>5.3204685859999996</v>
      </c>
      <c r="AE43" s="490">
        <v>5.1863593860000003</v>
      </c>
      <c r="AF43" s="490">
        <v>5.4864811170000003</v>
      </c>
      <c r="AG43" s="490">
        <v>7.5551194580000001</v>
      </c>
      <c r="AH43" s="490">
        <v>7.7571218169999998</v>
      </c>
      <c r="AI43" s="490">
        <v>6.6738682589999998</v>
      </c>
      <c r="AJ43" s="490">
        <v>6.1002007450000004</v>
      </c>
      <c r="AK43" s="490">
        <v>4.9528960030000002</v>
      </c>
      <c r="AL43" s="490">
        <v>5.1458427469999997</v>
      </c>
      <c r="AM43" s="490">
        <v>4.6417853329999996</v>
      </c>
      <c r="AN43" s="490">
        <v>3.9272644329999999</v>
      </c>
      <c r="AO43" s="490">
        <v>3.8148263230000001</v>
      </c>
      <c r="AP43" s="490">
        <v>4.2410795009999998</v>
      </c>
      <c r="AQ43" s="490">
        <v>4.580139226</v>
      </c>
      <c r="AR43" s="490">
        <v>6.4795630900000001</v>
      </c>
      <c r="AS43" s="490">
        <v>8.0983688679999997</v>
      </c>
      <c r="AT43" s="490">
        <v>8.1071101120000009</v>
      </c>
      <c r="AU43" s="490">
        <v>6.8469471339999997</v>
      </c>
      <c r="AV43" s="490">
        <v>6.737877707</v>
      </c>
      <c r="AW43" s="490">
        <v>4.7075361530000004</v>
      </c>
      <c r="AX43" s="490">
        <v>5.018999</v>
      </c>
      <c r="AY43" s="940">
        <v>4.5920579999999998</v>
      </c>
      <c r="AZ43" s="478">
        <v>3.4410609999999999</v>
      </c>
      <c r="BA43" s="478">
        <v>3.365056</v>
      </c>
      <c r="BB43" s="478">
        <v>3.6194790000000001</v>
      </c>
      <c r="BC43" s="478">
        <v>4.1531209999999996</v>
      </c>
      <c r="BD43" s="478">
        <v>5.8407689999999999</v>
      </c>
      <c r="BE43" s="478">
        <v>7.4188859999999996</v>
      </c>
      <c r="BF43" s="478">
        <v>7.7718319999999999</v>
      </c>
      <c r="BG43" s="478">
        <v>6.4429780000000001</v>
      </c>
      <c r="BH43" s="478">
        <v>5.7300430000000002</v>
      </c>
      <c r="BI43" s="478">
        <v>4.5977439999999996</v>
      </c>
      <c r="BJ43" s="478">
        <v>5.3805350000000001</v>
      </c>
      <c r="BK43" s="478">
        <v>4.9390700000000001</v>
      </c>
      <c r="BL43" s="478">
        <v>3.4049710000000002</v>
      </c>
      <c r="BM43" s="478">
        <v>3.666283</v>
      </c>
      <c r="BN43" s="478">
        <v>3.7169219999999998</v>
      </c>
      <c r="BO43" s="478">
        <v>3.9356179999999998</v>
      </c>
      <c r="BP43" s="478">
        <v>5.7669319999999997</v>
      </c>
      <c r="BQ43" s="478">
        <v>7.5467899999999997</v>
      </c>
      <c r="BR43" s="478">
        <v>8.2335340000000006</v>
      </c>
      <c r="BS43" s="478">
        <v>6.8608609999999999</v>
      </c>
      <c r="BT43" s="478">
        <v>6.1008550000000001</v>
      </c>
      <c r="BU43" s="478">
        <v>4.8924609999999999</v>
      </c>
      <c r="BV43" s="478">
        <v>5.7316649999999996</v>
      </c>
    </row>
    <row r="44" spans="1:74" ht="11.05" customHeight="1" x14ac:dyDescent="0.2">
      <c r="A44" s="240" t="s">
        <v>732</v>
      </c>
      <c r="B44" s="500" t="s">
        <v>474</v>
      </c>
      <c r="C44" s="490">
        <v>2.497704234</v>
      </c>
      <c r="D44" s="490">
        <v>2.140414974</v>
      </c>
      <c r="E44" s="490">
        <v>1.3960728120000001</v>
      </c>
      <c r="F44" s="490">
        <v>1.4746057450000001</v>
      </c>
      <c r="G44" s="490">
        <v>1.8008832770000001</v>
      </c>
      <c r="H44" s="490">
        <v>2.8994085869999999</v>
      </c>
      <c r="I44" s="490">
        <v>2.8442772939999998</v>
      </c>
      <c r="J44" s="490">
        <v>3.2599682959999998</v>
      </c>
      <c r="K44" s="490">
        <v>2.8860318469999999</v>
      </c>
      <c r="L44" s="490">
        <v>2.7658335319999998</v>
      </c>
      <c r="M44" s="490">
        <v>2.5535805730000001</v>
      </c>
      <c r="N44" s="490">
        <v>2.6528996230000002</v>
      </c>
      <c r="O44" s="490">
        <v>2.8944094140000001</v>
      </c>
      <c r="P44" s="490">
        <v>2.1204946680000001</v>
      </c>
      <c r="Q44" s="490">
        <v>1.6109645779999999</v>
      </c>
      <c r="R44" s="490">
        <v>1.593317911</v>
      </c>
      <c r="S44" s="490">
        <v>2.1926497330000001</v>
      </c>
      <c r="T44" s="490">
        <v>3.1011827140000001</v>
      </c>
      <c r="U44" s="490">
        <v>2.7679871330000001</v>
      </c>
      <c r="V44" s="490">
        <v>3.1462146949999998</v>
      </c>
      <c r="W44" s="490">
        <v>2.8670908179999999</v>
      </c>
      <c r="X44" s="490">
        <v>2.162914555</v>
      </c>
      <c r="Y44" s="490">
        <v>2.2051205500000002</v>
      </c>
      <c r="Z44" s="490">
        <v>2.5161485610000001</v>
      </c>
      <c r="AA44" s="490">
        <v>2.1171433290000001</v>
      </c>
      <c r="AB44" s="490">
        <v>2.0992355460000001</v>
      </c>
      <c r="AC44" s="490">
        <v>1.812793004</v>
      </c>
      <c r="AD44" s="490">
        <v>0.44893692499999999</v>
      </c>
      <c r="AE44" s="490">
        <v>1.258611478</v>
      </c>
      <c r="AF44" s="490">
        <v>1.962946241</v>
      </c>
      <c r="AG44" s="490">
        <v>2.7232095489999999</v>
      </c>
      <c r="AH44" s="490">
        <v>2.4571242230000001</v>
      </c>
      <c r="AI44" s="490">
        <v>1.9340046769999999</v>
      </c>
      <c r="AJ44" s="490">
        <v>1.721433985</v>
      </c>
      <c r="AK44" s="490">
        <v>1.4367416340000001</v>
      </c>
      <c r="AL44" s="490">
        <v>1.784214011</v>
      </c>
      <c r="AM44" s="490">
        <v>2.304816245</v>
      </c>
      <c r="AN44" s="490">
        <v>1.7866740210000001</v>
      </c>
      <c r="AO44" s="490">
        <v>0.96345018800000004</v>
      </c>
      <c r="AP44" s="490">
        <v>1.038261603</v>
      </c>
      <c r="AQ44" s="490">
        <v>1.2189206880000001</v>
      </c>
      <c r="AR44" s="490">
        <v>1.706260874</v>
      </c>
      <c r="AS44" s="490">
        <v>2.0509847630000002</v>
      </c>
      <c r="AT44" s="490">
        <v>1.76777183</v>
      </c>
      <c r="AU44" s="490">
        <v>1.7461978060000001</v>
      </c>
      <c r="AV44" s="490">
        <v>1.3697998149999999</v>
      </c>
      <c r="AW44" s="490">
        <v>1.0662766130000001</v>
      </c>
      <c r="AX44" s="490">
        <v>1.441022</v>
      </c>
      <c r="AY44" s="940">
        <v>1.527725</v>
      </c>
      <c r="AZ44" s="478">
        <v>1.021798</v>
      </c>
      <c r="BA44" s="478">
        <v>0.91266619999999998</v>
      </c>
      <c r="BB44" s="478">
        <v>1.1142920000000001</v>
      </c>
      <c r="BC44" s="478">
        <v>1.23177</v>
      </c>
      <c r="BD44" s="478">
        <v>1.7474209999999999</v>
      </c>
      <c r="BE44" s="478">
        <v>2.4987949999999999</v>
      </c>
      <c r="BF44" s="478">
        <v>2.4679150000000001</v>
      </c>
      <c r="BG44" s="478">
        <v>2.1116440000000001</v>
      </c>
      <c r="BH44" s="478">
        <v>1.750372</v>
      </c>
      <c r="BI44" s="478">
        <v>1.33951</v>
      </c>
      <c r="BJ44" s="478">
        <v>2.151586</v>
      </c>
      <c r="BK44" s="478">
        <v>2.0771359999999999</v>
      </c>
      <c r="BL44" s="478">
        <v>1.347162</v>
      </c>
      <c r="BM44" s="478">
        <v>0.87964850000000006</v>
      </c>
      <c r="BN44" s="478">
        <v>1.0241560000000001</v>
      </c>
      <c r="BO44" s="478">
        <v>1.1737679999999999</v>
      </c>
      <c r="BP44" s="478">
        <v>1.6862919999999999</v>
      </c>
      <c r="BQ44" s="478">
        <v>2.28484</v>
      </c>
      <c r="BR44" s="478">
        <v>2.0920559999999999</v>
      </c>
      <c r="BS44" s="478">
        <v>1.742869</v>
      </c>
      <c r="BT44" s="478">
        <v>1.433297</v>
      </c>
      <c r="BU44" s="478">
        <v>1.0697030000000001</v>
      </c>
      <c r="BV44" s="478">
        <v>1.8130200000000001</v>
      </c>
    </row>
    <row r="45" spans="1:74" ht="11.05" customHeight="1" x14ac:dyDescent="0.2">
      <c r="A45" s="240" t="s">
        <v>733</v>
      </c>
      <c r="B45" s="468" t="s">
        <v>1043</v>
      </c>
      <c r="C45" s="490">
        <v>2.9762080000000002</v>
      </c>
      <c r="D45" s="490">
        <v>2.537131</v>
      </c>
      <c r="E45" s="490">
        <v>2.938412</v>
      </c>
      <c r="F45" s="490">
        <v>2.203284</v>
      </c>
      <c r="G45" s="490">
        <v>2.0864739999999999</v>
      </c>
      <c r="H45" s="490">
        <v>2.8533330000000001</v>
      </c>
      <c r="I45" s="490">
        <v>2.7993480000000002</v>
      </c>
      <c r="J45" s="490">
        <v>2.9325009999999998</v>
      </c>
      <c r="K45" s="490">
        <v>2.8187669999999998</v>
      </c>
      <c r="L45" s="490">
        <v>2.1867749999999999</v>
      </c>
      <c r="M45" s="490">
        <v>2.4741390000000001</v>
      </c>
      <c r="N45" s="490">
        <v>2.8234900000000001</v>
      </c>
      <c r="O45" s="490">
        <v>2.7389350000000001</v>
      </c>
      <c r="P45" s="490">
        <v>2.4594149999999999</v>
      </c>
      <c r="Q45" s="490">
        <v>2.9726669999999999</v>
      </c>
      <c r="R45" s="490">
        <v>2.145546</v>
      </c>
      <c r="S45" s="490">
        <v>2.4725130000000002</v>
      </c>
      <c r="T45" s="490">
        <v>2.8569779999999998</v>
      </c>
      <c r="U45" s="490">
        <v>2.9331990000000001</v>
      </c>
      <c r="V45" s="490">
        <v>2.9300359999999999</v>
      </c>
      <c r="W45" s="490">
        <v>2.8413569999999999</v>
      </c>
      <c r="X45" s="490">
        <v>2.1852830000000001</v>
      </c>
      <c r="Y45" s="490">
        <v>2.419165</v>
      </c>
      <c r="Z45" s="490">
        <v>2.9876990000000001</v>
      </c>
      <c r="AA45" s="490">
        <v>2.9859010000000001</v>
      </c>
      <c r="AB45" s="490">
        <v>2.683497</v>
      </c>
      <c r="AC45" s="490">
        <v>2.9160119999999998</v>
      </c>
      <c r="AD45" s="490">
        <v>1.8350759999999999</v>
      </c>
      <c r="AE45" s="490">
        <v>2.2013470000000002</v>
      </c>
      <c r="AF45" s="490">
        <v>2.7358889999999998</v>
      </c>
      <c r="AG45" s="490">
        <v>2.8756400000000002</v>
      </c>
      <c r="AH45" s="490">
        <v>2.8572009999999999</v>
      </c>
      <c r="AI45" s="490">
        <v>2.8479830000000002</v>
      </c>
      <c r="AJ45" s="490">
        <v>2.1500490000000001</v>
      </c>
      <c r="AK45" s="490">
        <v>2.4478300000000002</v>
      </c>
      <c r="AL45" s="490">
        <v>2.9861650000000002</v>
      </c>
      <c r="AM45" s="490">
        <v>2.9877720000000001</v>
      </c>
      <c r="AN45" s="490">
        <v>2.7356379999999998</v>
      </c>
      <c r="AO45" s="490">
        <v>2.972156</v>
      </c>
      <c r="AP45" s="490">
        <v>2.0568770000000001</v>
      </c>
      <c r="AQ45" s="490">
        <v>2.5410979999999999</v>
      </c>
      <c r="AR45" s="490">
        <v>2.8504839999999998</v>
      </c>
      <c r="AS45" s="490">
        <v>2.9229189999999998</v>
      </c>
      <c r="AT45" s="490">
        <v>2.929713</v>
      </c>
      <c r="AU45" s="490">
        <v>2.855785</v>
      </c>
      <c r="AV45" s="490">
        <v>2.0923980000000002</v>
      </c>
      <c r="AW45" s="490">
        <v>2.4611800000000001</v>
      </c>
      <c r="AX45" s="490">
        <v>2.98909</v>
      </c>
      <c r="AY45" s="940">
        <v>3.0000900000000001</v>
      </c>
      <c r="AZ45" s="478">
        <v>2.6229900000000002</v>
      </c>
      <c r="BA45" s="478">
        <v>2.90402</v>
      </c>
      <c r="BB45" s="478">
        <v>2.0361099999999999</v>
      </c>
      <c r="BC45" s="478">
        <v>2.5297999999999998</v>
      </c>
      <c r="BD45" s="478">
        <v>2.8103400000000001</v>
      </c>
      <c r="BE45" s="478">
        <v>2.90402</v>
      </c>
      <c r="BF45" s="478">
        <v>2.90402</v>
      </c>
      <c r="BG45" s="478">
        <v>2.8103400000000001</v>
      </c>
      <c r="BH45" s="478">
        <v>2.0636800000000002</v>
      </c>
      <c r="BI45" s="478">
        <v>2.4873099999999999</v>
      </c>
      <c r="BJ45" s="478">
        <v>2.90402</v>
      </c>
      <c r="BK45" s="478">
        <v>2.90402</v>
      </c>
      <c r="BL45" s="478">
        <v>2.6229900000000002</v>
      </c>
      <c r="BM45" s="478">
        <v>2.90402</v>
      </c>
      <c r="BN45" s="478">
        <v>1.9839</v>
      </c>
      <c r="BO45" s="478">
        <v>2.6529600000000002</v>
      </c>
      <c r="BP45" s="478">
        <v>2.8103400000000001</v>
      </c>
      <c r="BQ45" s="478">
        <v>2.90402</v>
      </c>
      <c r="BR45" s="478">
        <v>2.90402</v>
      </c>
      <c r="BS45" s="478">
        <v>2.8103400000000001</v>
      </c>
      <c r="BT45" s="478">
        <v>2.0975299999999999</v>
      </c>
      <c r="BU45" s="478">
        <v>2.4701399999999998</v>
      </c>
      <c r="BV45" s="478">
        <v>2.90402</v>
      </c>
    </row>
    <row r="46" spans="1:74" ht="11.05" customHeight="1" x14ac:dyDescent="0.2">
      <c r="A46" s="240" t="s">
        <v>734</v>
      </c>
      <c r="B46" s="468" t="s">
        <v>1036</v>
      </c>
      <c r="C46" s="490">
        <v>0.67000143899999998</v>
      </c>
      <c r="D46" s="490">
        <v>0.61367950699999996</v>
      </c>
      <c r="E46" s="490">
        <v>0.80302379400000001</v>
      </c>
      <c r="F46" s="490">
        <v>0.81524792400000001</v>
      </c>
      <c r="G46" s="490">
        <v>0.81892114500000002</v>
      </c>
      <c r="H46" s="490">
        <v>0.76988669600000004</v>
      </c>
      <c r="I46" s="490">
        <v>0.77475491699999999</v>
      </c>
      <c r="J46" s="490">
        <v>0.73600069899999998</v>
      </c>
      <c r="K46" s="490">
        <v>0.58082874500000004</v>
      </c>
      <c r="L46" s="490">
        <v>0.49829668999999999</v>
      </c>
      <c r="M46" s="490">
        <v>0.52147586800000001</v>
      </c>
      <c r="N46" s="490">
        <v>0.503111576</v>
      </c>
      <c r="O46" s="490">
        <v>0.60785339100000002</v>
      </c>
      <c r="P46" s="490">
        <v>0.52554214099999996</v>
      </c>
      <c r="Q46" s="490">
        <v>0.72394361299999999</v>
      </c>
      <c r="R46" s="490">
        <v>0.69292149700000005</v>
      </c>
      <c r="S46" s="490">
        <v>0.75712838100000002</v>
      </c>
      <c r="T46" s="490">
        <v>0.67015142500000002</v>
      </c>
      <c r="U46" s="490">
        <v>0.71241123299999998</v>
      </c>
      <c r="V46" s="490">
        <v>0.58531782300000001</v>
      </c>
      <c r="W46" s="490">
        <v>0.49033400199999999</v>
      </c>
      <c r="X46" s="490">
        <v>0.40473739800000003</v>
      </c>
      <c r="Y46" s="490">
        <v>0.53566015300000003</v>
      </c>
      <c r="Z46" s="490">
        <v>0.44160084300000002</v>
      </c>
      <c r="AA46" s="490">
        <v>0.372585</v>
      </c>
      <c r="AB46" s="490">
        <v>0.418738</v>
      </c>
      <c r="AC46" s="490">
        <v>0.56912200000000002</v>
      </c>
      <c r="AD46" s="490">
        <v>0.75382300000000002</v>
      </c>
      <c r="AE46" s="490">
        <v>0.87931300000000001</v>
      </c>
      <c r="AF46" s="490">
        <v>0.90965799999999997</v>
      </c>
      <c r="AG46" s="490">
        <v>0.89791500000000002</v>
      </c>
      <c r="AH46" s="490">
        <v>0.68657400000000002</v>
      </c>
      <c r="AI46" s="490">
        <v>0.49131399999999997</v>
      </c>
      <c r="AJ46" s="490">
        <v>0.481603</v>
      </c>
      <c r="AK46" s="490">
        <v>0.47101399999999999</v>
      </c>
      <c r="AL46" s="490">
        <v>0.42544599999999999</v>
      </c>
      <c r="AM46" s="490">
        <v>0.53214216800000003</v>
      </c>
      <c r="AN46" s="490">
        <v>0.49428885099999997</v>
      </c>
      <c r="AO46" s="490">
        <v>0.69078691699999994</v>
      </c>
      <c r="AP46" s="490">
        <v>0.69106556900000005</v>
      </c>
      <c r="AQ46" s="490">
        <v>0.75309183099999999</v>
      </c>
      <c r="AR46" s="490">
        <v>0.75140748400000001</v>
      </c>
      <c r="AS46" s="490">
        <v>0.63438157500000003</v>
      </c>
      <c r="AT46" s="490">
        <v>0.54971065100000005</v>
      </c>
      <c r="AU46" s="490">
        <v>0.40466867499999998</v>
      </c>
      <c r="AV46" s="490">
        <v>0.46775572599999998</v>
      </c>
      <c r="AW46" s="490">
        <v>0.48723832500000003</v>
      </c>
      <c r="AX46" s="490">
        <v>0.48060330000000001</v>
      </c>
      <c r="AY46" s="940">
        <v>0.48860720000000002</v>
      </c>
      <c r="AZ46" s="478">
        <v>0.48000779999999998</v>
      </c>
      <c r="BA46" s="478">
        <v>0.63615010000000005</v>
      </c>
      <c r="BB46" s="478">
        <v>0.7166825</v>
      </c>
      <c r="BC46" s="478">
        <v>0.71964340000000004</v>
      </c>
      <c r="BD46" s="478">
        <v>0.6864247</v>
      </c>
      <c r="BE46" s="478">
        <v>0.6930558</v>
      </c>
      <c r="BF46" s="478">
        <v>0.67213089999999998</v>
      </c>
      <c r="BG46" s="478">
        <v>0.55640920000000005</v>
      </c>
      <c r="BH46" s="478">
        <v>0.45678059999999998</v>
      </c>
      <c r="BI46" s="478">
        <v>0.45261079999999998</v>
      </c>
      <c r="BJ46" s="478">
        <v>0.47184730000000003</v>
      </c>
      <c r="BK46" s="478">
        <v>0.53334919999999997</v>
      </c>
      <c r="BL46" s="478">
        <v>0.51101810000000003</v>
      </c>
      <c r="BM46" s="478">
        <v>0.64842160000000004</v>
      </c>
      <c r="BN46" s="478">
        <v>0.72357689999999997</v>
      </c>
      <c r="BO46" s="478">
        <v>0.74234219999999995</v>
      </c>
      <c r="BP46" s="478">
        <v>0.68761240000000001</v>
      </c>
      <c r="BQ46" s="478">
        <v>0.68888199999999999</v>
      </c>
      <c r="BR46" s="478">
        <v>0.68396009999999996</v>
      </c>
      <c r="BS46" s="478">
        <v>0.57762029999999998</v>
      </c>
      <c r="BT46" s="478">
        <v>0.52641559999999998</v>
      </c>
      <c r="BU46" s="478">
        <v>0.52702640000000001</v>
      </c>
      <c r="BV46" s="478">
        <v>0.5356436</v>
      </c>
    </row>
    <row r="47" spans="1:74" ht="11.05" customHeight="1" x14ac:dyDescent="0.2">
      <c r="A47" s="240" t="s">
        <v>735</v>
      </c>
      <c r="B47" s="468" t="s">
        <v>1049</v>
      </c>
      <c r="C47" s="490">
        <v>1.291026781</v>
      </c>
      <c r="D47" s="490">
        <v>1.3680455979999999</v>
      </c>
      <c r="E47" s="490">
        <v>1.626209673</v>
      </c>
      <c r="F47" s="490">
        <v>1.6491674380000001</v>
      </c>
      <c r="G47" s="490">
        <v>1.8380618289999999</v>
      </c>
      <c r="H47" s="490">
        <v>1.6745329790000001</v>
      </c>
      <c r="I47" s="490">
        <v>1.385658149</v>
      </c>
      <c r="J47" s="490">
        <v>1.561282445</v>
      </c>
      <c r="K47" s="490">
        <v>1.5238516559999999</v>
      </c>
      <c r="L47" s="490">
        <v>1.550027832</v>
      </c>
      <c r="M47" s="490">
        <v>1.5671428000000001</v>
      </c>
      <c r="N47" s="490">
        <v>1.9106850559999999</v>
      </c>
      <c r="O47" s="490">
        <v>1.8776124439999999</v>
      </c>
      <c r="P47" s="490">
        <v>1.873615019</v>
      </c>
      <c r="Q47" s="490">
        <v>2.011996758</v>
      </c>
      <c r="R47" s="490">
        <v>2.4782622230000002</v>
      </c>
      <c r="S47" s="490">
        <v>2.3787498249999999</v>
      </c>
      <c r="T47" s="490">
        <v>2.1601544060000002</v>
      </c>
      <c r="U47" s="490">
        <v>1.776854323</v>
      </c>
      <c r="V47" s="490">
        <v>1.6032333910000001</v>
      </c>
      <c r="W47" s="490">
        <v>1.765584136</v>
      </c>
      <c r="X47" s="490">
        <v>1.7043514340000001</v>
      </c>
      <c r="Y47" s="490">
        <v>1.8873520429999999</v>
      </c>
      <c r="Z47" s="490">
        <v>1.97670547</v>
      </c>
      <c r="AA47" s="490">
        <v>2.142888621</v>
      </c>
      <c r="AB47" s="490">
        <v>1.96558576</v>
      </c>
      <c r="AC47" s="490">
        <v>2.418775455</v>
      </c>
      <c r="AD47" s="490">
        <v>2.39499664</v>
      </c>
      <c r="AE47" s="490">
        <v>2.2524123189999998</v>
      </c>
      <c r="AF47" s="490">
        <v>2.2092074180000001</v>
      </c>
      <c r="AG47" s="490">
        <v>2.1377383480000001</v>
      </c>
      <c r="AH47" s="490">
        <v>1.9797808459999999</v>
      </c>
      <c r="AI47" s="490">
        <v>1.9738865059999999</v>
      </c>
      <c r="AJ47" s="490">
        <v>2.0140316380000001</v>
      </c>
      <c r="AK47" s="490">
        <v>1.902560681</v>
      </c>
      <c r="AL47" s="490">
        <v>1.8753129749999999</v>
      </c>
      <c r="AM47" s="490">
        <v>1.975020601</v>
      </c>
      <c r="AN47" s="490">
        <v>2.2765536399999999</v>
      </c>
      <c r="AO47" s="490">
        <v>2.5267934759999999</v>
      </c>
      <c r="AP47" s="490">
        <v>2.653684701</v>
      </c>
      <c r="AQ47" s="490">
        <v>2.8108730159999999</v>
      </c>
      <c r="AR47" s="490">
        <v>2.7612269170000001</v>
      </c>
      <c r="AS47" s="490">
        <v>2.5754623080000001</v>
      </c>
      <c r="AT47" s="490">
        <v>2.485028834</v>
      </c>
      <c r="AU47" s="490">
        <v>2.3132421750000001</v>
      </c>
      <c r="AV47" s="490">
        <v>2.4895137090000001</v>
      </c>
      <c r="AW47" s="490">
        <v>2.4737098460000002</v>
      </c>
      <c r="AX47" s="490">
        <v>2.4827560000000002</v>
      </c>
      <c r="AY47" s="940">
        <v>2.5347460000000002</v>
      </c>
      <c r="AZ47" s="478">
        <v>2.747347</v>
      </c>
      <c r="BA47" s="478">
        <v>3.2405200000000001</v>
      </c>
      <c r="BB47" s="478">
        <v>3.5041120000000001</v>
      </c>
      <c r="BC47" s="478">
        <v>4.1995290000000001</v>
      </c>
      <c r="BD47" s="478">
        <v>3.815699</v>
      </c>
      <c r="BE47" s="478">
        <v>3.5934330000000001</v>
      </c>
      <c r="BF47" s="478">
        <v>3.397532</v>
      </c>
      <c r="BG47" s="478">
        <v>3.3537020000000002</v>
      </c>
      <c r="BH47" s="478">
        <v>3.5087220000000001</v>
      </c>
      <c r="BI47" s="478">
        <v>3.132428</v>
      </c>
      <c r="BJ47" s="478">
        <v>2.792243</v>
      </c>
      <c r="BK47" s="478">
        <v>2.7889849999999998</v>
      </c>
      <c r="BL47" s="478">
        <v>3.2531400000000001</v>
      </c>
      <c r="BM47" s="478">
        <v>3.7923520000000002</v>
      </c>
      <c r="BN47" s="478">
        <v>4.086735</v>
      </c>
      <c r="BO47" s="478">
        <v>4.861027</v>
      </c>
      <c r="BP47" s="478">
        <v>4.3105140000000004</v>
      </c>
      <c r="BQ47" s="478">
        <v>4.0786899999999999</v>
      </c>
      <c r="BR47" s="478">
        <v>3.8326220000000002</v>
      </c>
      <c r="BS47" s="478">
        <v>3.7389670000000002</v>
      </c>
      <c r="BT47" s="478">
        <v>3.8299690000000002</v>
      </c>
      <c r="BU47" s="478">
        <v>3.3130109999999999</v>
      </c>
      <c r="BV47" s="478">
        <v>2.807944</v>
      </c>
    </row>
    <row r="48" spans="1:74" ht="11.05" customHeight="1" x14ac:dyDescent="0.2">
      <c r="A48" s="240" t="s">
        <v>736</v>
      </c>
      <c r="B48" s="500" t="s">
        <v>1050</v>
      </c>
      <c r="C48" s="490">
        <v>-1.3156800999999999E-2</v>
      </c>
      <c r="D48" s="490">
        <v>-6.3789999993000004E-6</v>
      </c>
      <c r="E48" s="490">
        <v>5.671728E-3</v>
      </c>
      <c r="F48" s="490">
        <v>2.2618002000000002E-2</v>
      </c>
      <c r="G48" s="490">
        <v>3.1618345999999999E-2</v>
      </c>
      <c r="H48" s="490">
        <v>4.2010309000000003E-2</v>
      </c>
      <c r="I48" s="490">
        <v>3.5786501999999998E-2</v>
      </c>
      <c r="J48" s="490">
        <v>2.4171141E-2</v>
      </c>
      <c r="K48" s="490">
        <v>2.2565927999999999E-2</v>
      </c>
      <c r="L48" s="490">
        <v>4.5816090000000004E-3</v>
      </c>
      <c r="M48" s="490">
        <v>-8.4463139999999999E-3</v>
      </c>
      <c r="N48" s="490">
        <v>1.9376389999999999E-3</v>
      </c>
      <c r="O48" s="490">
        <v>-8.8492080000000008E-3</v>
      </c>
      <c r="P48" s="490">
        <v>-5.9558049999999998E-3</v>
      </c>
      <c r="Q48" s="490">
        <v>-7.9868830000000002E-3</v>
      </c>
      <c r="R48" s="490">
        <v>9.2267249999999999E-3</v>
      </c>
      <c r="S48" s="490">
        <v>1.4883916000000001E-2</v>
      </c>
      <c r="T48" s="490">
        <v>3.2979898000000001E-2</v>
      </c>
      <c r="U48" s="490">
        <v>3.4113038999999998E-2</v>
      </c>
      <c r="V48" s="490">
        <v>2.3771825E-2</v>
      </c>
      <c r="W48" s="490">
        <v>1.8600703E-2</v>
      </c>
      <c r="X48" s="490">
        <v>2.0435280000000002E-3</v>
      </c>
      <c r="Y48" s="490">
        <v>7.5338089999999998E-3</v>
      </c>
      <c r="Z48" s="490">
        <v>-1.4524749999999999E-3</v>
      </c>
      <c r="AA48" s="490">
        <v>-6.3281190000000001E-3</v>
      </c>
      <c r="AB48" s="490">
        <v>8.7163099999999999E-4</v>
      </c>
      <c r="AC48" s="490">
        <v>1.2129285E-2</v>
      </c>
      <c r="AD48" s="490">
        <v>5.2140415000000002E-2</v>
      </c>
      <c r="AE48" s="490">
        <v>8.5809609999999998E-3</v>
      </c>
      <c r="AF48" s="490">
        <v>1.6520463999999999E-2</v>
      </c>
      <c r="AG48" s="490">
        <v>1.2189261E-2</v>
      </c>
      <c r="AH48" s="490">
        <v>1.568812E-2</v>
      </c>
      <c r="AI48" s="490">
        <v>3.4445500000000002E-4</v>
      </c>
      <c r="AJ48" s="490">
        <v>-6.229432E-3</v>
      </c>
      <c r="AK48" s="490">
        <v>-5.6399579999999996E-3</v>
      </c>
      <c r="AL48" s="490">
        <v>-7.607043E-3</v>
      </c>
      <c r="AM48" s="490">
        <v>-8.6703149999999996E-3</v>
      </c>
      <c r="AN48" s="490">
        <v>-9.8410589999999992E-3</v>
      </c>
      <c r="AO48" s="490">
        <v>-2.3280327999999999E-2</v>
      </c>
      <c r="AP48" s="490">
        <v>-2.5390701000000002E-2</v>
      </c>
      <c r="AQ48" s="490">
        <v>-2.5224139999999999E-2</v>
      </c>
      <c r="AR48" s="490">
        <v>2.1534082999999999E-2</v>
      </c>
      <c r="AS48" s="490">
        <v>3.8797041999999997E-2</v>
      </c>
      <c r="AT48" s="490">
        <v>3.5505627999999997E-2</v>
      </c>
      <c r="AU48" s="490">
        <v>2.8945056E-2</v>
      </c>
      <c r="AV48" s="490">
        <v>1.895842E-3</v>
      </c>
      <c r="AW48" s="490">
        <v>3.2955300000000001E-3</v>
      </c>
      <c r="AX48" s="490">
        <v>8.6104000000000007E-3</v>
      </c>
      <c r="AY48" s="940">
        <v>-1.33282E-2</v>
      </c>
      <c r="AZ48" s="478">
        <v>-5.8996200000000004E-3</v>
      </c>
      <c r="BA48" s="478">
        <v>-2.6902300000000001E-2</v>
      </c>
      <c r="BB48" s="478">
        <v>-3.2250099999999997E-2</v>
      </c>
      <c r="BC48" s="478">
        <v>-4.0956300000000001E-2</v>
      </c>
      <c r="BD48" s="478">
        <v>8.2628300000000005E-3</v>
      </c>
      <c r="BE48" s="478">
        <v>3.8317999999999998E-2</v>
      </c>
      <c r="BF48" s="478">
        <v>5.5683299999999998E-2</v>
      </c>
      <c r="BG48" s="478">
        <v>3.6216100000000001E-2</v>
      </c>
      <c r="BH48" s="478">
        <v>1.12736E-2</v>
      </c>
      <c r="BI48" s="478">
        <v>2.9202400000000002E-3</v>
      </c>
      <c r="BJ48" s="478">
        <v>5.6703999999999999E-3</v>
      </c>
      <c r="BK48" s="478">
        <v>-1.4967899999999999E-2</v>
      </c>
      <c r="BL48" s="478">
        <v>-4.0325699999999999E-2</v>
      </c>
      <c r="BM48" s="478">
        <v>-5.7731900000000003E-2</v>
      </c>
      <c r="BN48" s="478">
        <v>-5.4647599999999998E-2</v>
      </c>
      <c r="BO48" s="478">
        <v>-6.2230800000000003E-2</v>
      </c>
      <c r="BP48" s="478">
        <v>-8.5766999999999996E-3</v>
      </c>
      <c r="BQ48" s="478">
        <v>1.49839E-2</v>
      </c>
      <c r="BR48" s="478">
        <v>3.0689399999999999E-2</v>
      </c>
      <c r="BS48" s="478">
        <v>3.0753599999999999E-2</v>
      </c>
      <c r="BT48" s="478">
        <v>1.59201E-2</v>
      </c>
      <c r="BU48" s="478">
        <v>4.3354500000000002E-3</v>
      </c>
      <c r="BV48" s="478">
        <v>1.6927299999999999E-2</v>
      </c>
    </row>
    <row r="49" spans="1:74" ht="11.05" customHeight="1" x14ac:dyDescent="0.2">
      <c r="A49" s="240" t="s">
        <v>738</v>
      </c>
      <c r="B49" s="498" t="s">
        <v>1051</v>
      </c>
      <c r="C49" s="490">
        <v>7.9179269999999997</v>
      </c>
      <c r="D49" s="490">
        <v>6.7372569999999996</v>
      </c>
      <c r="E49" s="490">
        <v>7.3326250000000002</v>
      </c>
      <c r="F49" s="490">
        <v>7.7886090000000001</v>
      </c>
      <c r="G49" s="490">
        <v>9.2630379999999999</v>
      </c>
      <c r="H49" s="490">
        <v>11.762117999999999</v>
      </c>
      <c r="I49" s="490">
        <v>12.20983</v>
      </c>
      <c r="J49" s="490">
        <v>12.038525999999999</v>
      </c>
      <c r="K49" s="490">
        <v>10.612678000000001</v>
      </c>
      <c r="L49" s="490">
        <v>8.1099479999999993</v>
      </c>
      <c r="M49" s="490">
        <v>7.3201790000000004</v>
      </c>
      <c r="N49" s="490">
        <v>7.8146779999999998</v>
      </c>
      <c r="O49" s="490">
        <v>7.9574629999999997</v>
      </c>
      <c r="P49" s="490">
        <v>7.0959349999999999</v>
      </c>
      <c r="Q49" s="490">
        <v>7.5568330000000001</v>
      </c>
      <c r="R49" s="490">
        <v>7.9060920000000001</v>
      </c>
      <c r="S49" s="490">
        <v>9.6612849999999995</v>
      </c>
      <c r="T49" s="490">
        <v>11.659115</v>
      </c>
      <c r="U49" s="490">
        <v>12.939075000000001</v>
      </c>
      <c r="V49" s="490">
        <v>12.157161</v>
      </c>
      <c r="W49" s="490">
        <v>10.899599</v>
      </c>
      <c r="X49" s="490">
        <v>8.4417629999999999</v>
      </c>
      <c r="Y49" s="490">
        <v>7.3405430000000003</v>
      </c>
      <c r="Z49" s="490">
        <v>8.2051800000000004</v>
      </c>
      <c r="AA49" s="490">
        <v>8.3021399999999996</v>
      </c>
      <c r="AB49" s="490">
        <v>7.2061739999999999</v>
      </c>
      <c r="AC49" s="490">
        <v>7.4937250000000004</v>
      </c>
      <c r="AD49" s="490">
        <v>7.7831650000000003</v>
      </c>
      <c r="AE49" s="490">
        <v>9.3056380000000001</v>
      </c>
      <c r="AF49" s="490">
        <v>10.267412999999999</v>
      </c>
      <c r="AG49" s="490">
        <v>14.211886</v>
      </c>
      <c r="AH49" s="490">
        <v>13.161426000000001</v>
      </c>
      <c r="AI49" s="490">
        <v>10.594124000000001</v>
      </c>
      <c r="AJ49" s="490">
        <v>8.9899920000000009</v>
      </c>
      <c r="AK49" s="490">
        <v>7.3917260000000002</v>
      </c>
      <c r="AL49" s="490">
        <v>7.8959400000000004</v>
      </c>
      <c r="AM49" s="490">
        <v>8.5290434952999998</v>
      </c>
      <c r="AN49" s="490">
        <v>7.4458758977999997</v>
      </c>
      <c r="AO49" s="490">
        <v>7.5516184541999998</v>
      </c>
      <c r="AP49" s="490">
        <v>7.6779303988000001</v>
      </c>
      <c r="AQ49" s="490">
        <v>9.6093790426000005</v>
      </c>
      <c r="AR49" s="490">
        <v>12.391280374999999</v>
      </c>
      <c r="AS49" s="490">
        <v>14.170323319</v>
      </c>
      <c r="AT49" s="490">
        <v>13.165710829</v>
      </c>
      <c r="AU49" s="490">
        <v>11.388524307000001</v>
      </c>
      <c r="AV49" s="490">
        <v>9.7509456233999998</v>
      </c>
      <c r="AW49" s="490">
        <v>7.5555629551000001</v>
      </c>
      <c r="AX49" s="490">
        <v>8.0389324273000007</v>
      </c>
      <c r="AY49" s="940">
        <v>8.7640539999999998</v>
      </c>
      <c r="AZ49" s="478">
        <v>7.3685419999999997</v>
      </c>
      <c r="BA49" s="478">
        <v>7.9925220000000001</v>
      </c>
      <c r="BB49" s="478">
        <v>8.3146579999999997</v>
      </c>
      <c r="BC49" s="478">
        <v>9.9369130000000006</v>
      </c>
      <c r="BD49" s="478">
        <v>11.96903</v>
      </c>
      <c r="BE49" s="478">
        <v>13.818020000000001</v>
      </c>
      <c r="BF49" s="478">
        <v>13.7441</v>
      </c>
      <c r="BG49" s="478">
        <v>11.46843</v>
      </c>
      <c r="BH49" s="478">
        <v>9.4199009999999994</v>
      </c>
      <c r="BI49" s="478">
        <v>8.0339810000000007</v>
      </c>
      <c r="BJ49" s="478">
        <v>8.8220609999999997</v>
      </c>
      <c r="BK49" s="478">
        <v>8.9480780000000006</v>
      </c>
      <c r="BL49" s="478">
        <v>7.733886</v>
      </c>
      <c r="BM49" s="478">
        <v>8.3192710000000005</v>
      </c>
      <c r="BN49" s="478">
        <v>8.6398840000000003</v>
      </c>
      <c r="BO49" s="478">
        <v>10.273770000000001</v>
      </c>
      <c r="BP49" s="478">
        <v>12.347049999999999</v>
      </c>
      <c r="BQ49" s="478">
        <v>14.220129999999999</v>
      </c>
      <c r="BR49" s="478">
        <v>14.104649999999999</v>
      </c>
      <c r="BS49" s="478">
        <v>11.74939</v>
      </c>
      <c r="BT49" s="478">
        <v>9.6554319999999993</v>
      </c>
      <c r="BU49" s="478">
        <v>8.1866090000000007</v>
      </c>
      <c r="BV49" s="478">
        <v>8.9909230000000004</v>
      </c>
    </row>
    <row r="50" spans="1:74" ht="11.05" customHeight="1" x14ac:dyDescent="0.2">
      <c r="A50" s="235"/>
      <c r="B50" s="68" t="s">
        <v>739</v>
      </c>
      <c r="C50" s="491"/>
      <c r="D50" s="491"/>
      <c r="E50" s="491"/>
      <c r="F50" s="491"/>
      <c r="G50" s="491"/>
      <c r="H50" s="491"/>
      <c r="I50" s="491"/>
      <c r="J50" s="491"/>
      <c r="K50" s="491"/>
      <c r="L50" s="491"/>
      <c r="M50" s="491"/>
      <c r="N50" s="491"/>
      <c r="O50" s="491"/>
      <c r="P50" s="491"/>
      <c r="Q50" s="491"/>
      <c r="R50" s="491"/>
      <c r="S50" s="491"/>
      <c r="T50" s="491"/>
      <c r="U50" s="491"/>
      <c r="V50" s="491"/>
      <c r="W50" s="491"/>
      <c r="X50" s="491"/>
      <c r="Y50" s="491"/>
      <c r="Z50" s="491"/>
      <c r="AA50" s="491"/>
      <c r="AB50" s="491"/>
      <c r="AC50" s="491"/>
      <c r="AD50" s="491"/>
      <c r="AE50" s="491"/>
      <c r="AF50" s="491"/>
      <c r="AG50" s="491"/>
      <c r="AH50" s="491"/>
      <c r="AI50" s="491"/>
      <c r="AJ50" s="491"/>
      <c r="AK50" s="491"/>
      <c r="AL50" s="491"/>
      <c r="AM50" s="491"/>
      <c r="AN50" s="491"/>
      <c r="AO50" s="491"/>
      <c r="AP50" s="491"/>
      <c r="AQ50" s="491"/>
      <c r="AR50" s="491"/>
      <c r="AS50" s="491"/>
      <c r="AT50" s="491"/>
      <c r="AU50" s="491"/>
      <c r="AV50" s="491"/>
      <c r="AW50" s="491"/>
      <c r="AX50" s="491"/>
      <c r="AY50" s="972"/>
      <c r="AZ50" s="496"/>
      <c r="BA50" s="496"/>
      <c r="BB50" s="496"/>
      <c r="BC50" s="496"/>
      <c r="BD50" s="496"/>
      <c r="BE50" s="496"/>
      <c r="BF50" s="496"/>
      <c r="BG50" s="496"/>
      <c r="BH50" s="496"/>
      <c r="BI50" s="496"/>
      <c r="BJ50" s="496"/>
      <c r="BK50" s="496"/>
      <c r="BL50" s="496"/>
      <c r="BM50" s="496"/>
      <c r="BN50" s="496"/>
      <c r="BO50" s="496"/>
      <c r="BP50" s="496"/>
      <c r="BQ50" s="496"/>
      <c r="BR50" s="496"/>
      <c r="BS50" s="496"/>
      <c r="BT50" s="496"/>
      <c r="BU50" s="496"/>
      <c r="BV50" s="496"/>
    </row>
    <row r="51" spans="1:74" s="303" customFormat="1" ht="11.05" customHeight="1" x14ac:dyDescent="0.2">
      <c r="A51" s="497" t="s">
        <v>746</v>
      </c>
      <c r="B51" s="499" t="s">
        <v>1048</v>
      </c>
      <c r="C51" s="322">
        <v>12.18388616</v>
      </c>
      <c r="D51" s="322">
        <v>12.087475994</v>
      </c>
      <c r="E51" s="322">
        <v>13.407009578</v>
      </c>
      <c r="F51" s="322">
        <v>14.126658322999999</v>
      </c>
      <c r="G51" s="322">
        <v>15.798413553</v>
      </c>
      <c r="H51" s="322">
        <v>18.382079510000001</v>
      </c>
      <c r="I51" s="322">
        <v>22.023398681</v>
      </c>
      <c r="J51" s="322">
        <v>20.50559256</v>
      </c>
      <c r="K51" s="322">
        <v>17.957789747</v>
      </c>
      <c r="L51" s="322">
        <v>15.404386884999999</v>
      </c>
      <c r="M51" s="322">
        <v>13.433027889</v>
      </c>
      <c r="N51" s="322">
        <v>13.740257479</v>
      </c>
      <c r="O51" s="322">
        <v>12.862772128</v>
      </c>
      <c r="P51" s="322">
        <v>12.156940835</v>
      </c>
      <c r="Q51" s="322">
        <v>13.506950745999999</v>
      </c>
      <c r="R51" s="322">
        <v>14.167508451</v>
      </c>
      <c r="S51" s="322">
        <v>15.341688115</v>
      </c>
      <c r="T51" s="322">
        <v>17.203768434000001</v>
      </c>
      <c r="U51" s="322">
        <v>20.230591010000001</v>
      </c>
      <c r="V51" s="322">
        <v>21.718108951000001</v>
      </c>
      <c r="W51" s="322">
        <v>19.878637968</v>
      </c>
      <c r="X51" s="322">
        <v>16.579722483000001</v>
      </c>
      <c r="Y51" s="322">
        <v>14.582176118</v>
      </c>
      <c r="Z51" s="322">
        <v>16.321840769000001</v>
      </c>
      <c r="AA51" s="322">
        <v>15.697290457999999</v>
      </c>
      <c r="AB51" s="322">
        <v>14.007980597</v>
      </c>
      <c r="AC51" s="322">
        <v>15.70146993</v>
      </c>
      <c r="AD51" s="322">
        <v>16.306523259999999</v>
      </c>
      <c r="AE51" s="322">
        <v>15.454755709000001</v>
      </c>
      <c r="AF51" s="322">
        <v>16.836962611000001</v>
      </c>
      <c r="AG51" s="322">
        <v>23.589732083000001</v>
      </c>
      <c r="AH51" s="322">
        <v>22.260429188</v>
      </c>
      <c r="AI51" s="322">
        <v>17.992997541000001</v>
      </c>
      <c r="AJ51" s="322">
        <v>17.474774192999998</v>
      </c>
      <c r="AK51" s="322">
        <v>15.214563822000001</v>
      </c>
      <c r="AL51" s="322">
        <v>16.856746642000001</v>
      </c>
      <c r="AM51" s="322">
        <v>16.935671806999999</v>
      </c>
      <c r="AN51" s="322">
        <v>14.879081252000001</v>
      </c>
      <c r="AO51" s="322">
        <v>14.729571376000001</v>
      </c>
      <c r="AP51" s="322">
        <v>14.473069150000001</v>
      </c>
      <c r="AQ51" s="322">
        <v>15.574483345999999</v>
      </c>
      <c r="AR51" s="322">
        <v>17.860635222999999</v>
      </c>
      <c r="AS51" s="322">
        <v>23.684610768999999</v>
      </c>
      <c r="AT51" s="322">
        <v>21.875018188999999</v>
      </c>
      <c r="AU51" s="322">
        <v>19.164668081999999</v>
      </c>
      <c r="AV51" s="322">
        <v>17.856939697000001</v>
      </c>
      <c r="AW51" s="322">
        <v>14.77806724</v>
      </c>
      <c r="AX51" s="322">
        <v>15.94373</v>
      </c>
      <c r="AY51" s="965">
        <v>15.951219999999999</v>
      </c>
      <c r="AZ51" s="484">
        <v>13.742419999999999</v>
      </c>
      <c r="BA51" s="484">
        <v>15.45025</v>
      </c>
      <c r="BB51" s="484">
        <v>15.3569</v>
      </c>
      <c r="BC51" s="484">
        <v>16.617809999999999</v>
      </c>
      <c r="BD51" s="484">
        <v>18.459689999999998</v>
      </c>
      <c r="BE51" s="484">
        <v>22.800129999999999</v>
      </c>
      <c r="BF51" s="484">
        <v>23.260619999999999</v>
      </c>
      <c r="BG51" s="484">
        <v>19.546330000000001</v>
      </c>
      <c r="BH51" s="484">
        <v>17.755400000000002</v>
      </c>
      <c r="BI51" s="484">
        <v>15.11162</v>
      </c>
      <c r="BJ51" s="484">
        <v>16.048639999999999</v>
      </c>
      <c r="BK51" s="484">
        <v>15.74727</v>
      </c>
      <c r="BL51" s="484">
        <v>13.540979999999999</v>
      </c>
      <c r="BM51" s="484">
        <v>15.10698</v>
      </c>
      <c r="BN51" s="484">
        <v>15.44135</v>
      </c>
      <c r="BO51" s="484">
        <v>16.816179999999999</v>
      </c>
      <c r="BP51" s="484">
        <v>18.80367</v>
      </c>
      <c r="BQ51" s="484">
        <v>23.04805</v>
      </c>
      <c r="BR51" s="484">
        <v>23.275510000000001</v>
      </c>
      <c r="BS51" s="484">
        <v>19.590199999999999</v>
      </c>
      <c r="BT51" s="484">
        <v>18.046040000000001</v>
      </c>
      <c r="BU51" s="484">
        <v>15.278930000000001</v>
      </c>
      <c r="BV51" s="484">
        <v>16.177700000000002</v>
      </c>
    </row>
    <row r="52" spans="1:74" ht="11.05" customHeight="1" x14ac:dyDescent="0.2">
      <c r="A52" s="240" t="s">
        <v>740</v>
      </c>
      <c r="B52" s="500" t="s">
        <v>1042</v>
      </c>
      <c r="C52" s="490">
        <v>6.069607639</v>
      </c>
      <c r="D52" s="490">
        <v>5.2230683180000002</v>
      </c>
      <c r="E52" s="490">
        <v>5.5799360519999999</v>
      </c>
      <c r="F52" s="490">
        <v>5.1326935110000003</v>
      </c>
      <c r="G52" s="490">
        <v>5.0891369600000003</v>
      </c>
      <c r="H52" s="490">
        <v>7.562184727</v>
      </c>
      <c r="I52" s="490">
        <v>11.035394252</v>
      </c>
      <c r="J52" s="490">
        <v>9.7649278450000008</v>
      </c>
      <c r="K52" s="490">
        <v>8.1553367140000006</v>
      </c>
      <c r="L52" s="490">
        <v>7.6295810130000001</v>
      </c>
      <c r="M52" s="490">
        <v>6.9748993239999999</v>
      </c>
      <c r="N52" s="490">
        <v>7.2593644719999997</v>
      </c>
      <c r="O52" s="490">
        <v>6.2006755340000002</v>
      </c>
      <c r="P52" s="490">
        <v>5.0713590799999997</v>
      </c>
      <c r="Q52" s="490">
        <v>4.643030521</v>
      </c>
      <c r="R52" s="490">
        <v>4.870849035</v>
      </c>
      <c r="S52" s="490">
        <v>4.1737635620000004</v>
      </c>
      <c r="T52" s="490">
        <v>6.1863521769999998</v>
      </c>
      <c r="U52" s="490">
        <v>8.5807498590000009</v>
      </c>
      <c r="V52" s="490">
        <v>10.733223949999999</v>
      </c>
      <c r="W52" s="490">
        <v>9.9243724130000004</v>
      </c>
      <c r="X52" s="490">
        <v>8.5551490099999992</v>
      </c>
      <c r="Y52" s="490">
        <v>7.9823788210000002</v>
      </c>
      <c r="Z52" s="490">
        <v>8.9894926129999995</v>
      </c>
      <c r="AA52" s="490">
        <v>7.5027066380000003</v>
      </c>
      <c r="AB52" s="490">
        <v>6.4348422989999996</v>
      </c>
      <c r="AC52" s="490">
        <v>6.2532282830000003</v>
      </c>
      <c r="AD52" s="490">
        <v>4.9159552709999996</v>
      </c>
      <c r="AE52" s="490">
        <v>2.6896540170000001</v>
      </c>
      <c r="AF52" s="490">
        <v>3.7968591040000002</v>
      </c>
      <c r="AG52" s="490">
        <v>9.9913593990000003</v>
      </c>
      <c r="AH52" s="490">
        <v>10.023996996999999</v>
      </c>
      <c r="AI52" s="490">
        <v>6.7445557650000003</v>
      </c>
      <c r="AJ52" s="490">
        <v>8.6006860459999999</v>
      </c>
      <c r="AK52" s="490">
        <v>7.8931875749999998</v>
      </c>
      <c r="AL52" s="490">
        <v>9.6937266080000004</v>
      </c>
      <c r="AM52" s="490">
        <v>9.0576686330000005</v>
      </c>
      <c r="AN52" s="490">
        <v>5.7677951480000003</v>
      </c>
      <c r="AO52" s="490">
        <v>3.7830759060000001</v>
      </c>
      <c r="AP52" s="490">
        <v>3.3259457729999999</v>
      </c>
      <c r="AQ52" s="490">
        <v>2.7142488359999999</v>
      </c>
      <c r="AR52" s="490">
        <v>4.6481968179999997</v>
      </c>
      <c r="AS52" s="490">
        <v>9.9963169220000001</v>
      </c>
      <c r="AT52" s="490">
        <v>8.452841136</v>
      </c>
      <c r="AU52" s="490">
        <v>7.5051821480000003</v>
      </c>
      <c r="AV52" s="490">
        <v>7.7453697420000003</v>
      </c>
      <c r="AW52" s="490">
        <v>6.1242654280000002</v>
      </c>
      <c r="AX52" s="490">
        <v>8.4852740000000004</v>
      </c>
      <c r="AY52" s="940">
        <v>7.7529149999999998</v>
      </c>
      <c r="AZ52" s="478">
        <v>4.7038890000000002</v>
      </c>
      <c r="BA52" s="478">
        <v>4.0486810000000002</v>
      </c>
      <c r="BB52" s="478">
        <v>3.5773760000000001</v>
      </c>
      <c r="BC52" s="478">
        <v>2.5368490000000001</v>
      </c>
      <c r="BD52" s="478">
        <v>4.6648189999999996</v>
      </c>
      <c r="BE52" s="478">
        <v>9.1456719999999994</v>
      </c>
      <c r="BF52" s="478">
        <v>9.5929649999999995</v>
      </c>
      <c r="BG52" s="478">
        <v>7.6073490000000001</v>
      </c>
      <c r="BH52" s="478">
        <v>8.1885639999999995</v>
      </c>
      <c r="BI52" s="478">
        <v>6.9341210000000002</v>
      </c>
      <c r="BJ52" s="478">
        <v>8.439622</v>
      </c>
      <c r="BK52" s="478">
        <v>7.4158489999999997</v>
      </c>
      <c r="BL52" s="478">
        <v>4.2464620000000002</v>
      </c>
      <c r="BM52" s="478">
        <v>4.6222919999999998</v>
      </c>
      <c r="BN52" s="478">
        <v>3.1708409999999998</v>
      </c>
      <c r="BO52" s="478">
        <v>2.5062259999999998</v>
      </c>
      <c r="BP52" s="478">
        <v>4.3326630000000002</v>
      </c>
      <c r="BQ52" s="478">
        <v>8.7273759999999996</v>
      </c>
      <c r="BR52" s="478">
        <v>9.8099439999999998</v>
      </c>
      <c r="BS52" s="478">
        <v>7.6602360000000003</v>
      </c>
      <c r="BT52" s="478">
        <v>8.2812549999999998</v>
      </c>
      <c r="BU52" s="478">
        <v>6.5093990000000002</v>
      </c>
      <c r="BV52" s="478">
        <v>8.4309270000000005</v>
      </c>
    </row>
    <row r="53" spans="1:74" ht="11.05" customHeight="1" x14ac:dyDescent="0.2">
      <c r="A53" s="240" t="s">
        <v>741</v>
      </c>
      <c r="B53" s="500" t="s">
        <v>474</v>
      </c>
      <c r="C53" s="490">
        <v>0.46238400699999999</v>
      </c>
      <c r="D53" s="490">
        <v>0.78927633200000002</v>
      </c>
      <c r="E53" s="490">
        <v>0.51973362400000001</v>
      </c>
      <c r="F53" s="490">
        <v>0.19321258099999999</v>
      </c>
      <c r="G53" s="490">
        <v>0.45410141399999998</v>
      </c>
      <c r="H53" s="490">
        <v>0.749641962</v>
      </c>
      <c r="I53" s="490">
        <v>1.077079908</v>
      </c>
      <c r="J53" s="490">
        <v>0.93001191900000002</v>
      </c>
      <c r="K53" s="490">
        <v>0.95122478399999999</v>
      </c>
      <c r="L53" s="490">
        <v>0.63114023299999999</v>
      </c>
      <c r="M53" s="490">
        <v>0.39532853299999998</v>
      </c>
      <c r="N53" s="490">
        <v>0.40806263100000001</v>
      </c>
      <c r="O53" s="490">
        <v>0.20411573599999999</v>
      </c>
      <c r="P53" s="490">
        <v>0.18391655700000001</v>
      </c>
      <c r="Q53" s="490">
        <v>0.117241999</v>
      </c>
      <c r="R53" s="490">
        <v>0.21404900299999999</v>
      </c>
      <c r="S53" s="490">
        <v>0.249091651</v>
      </c>
      <c r="T53" s="490">
        <v>0.23096994400000001</v>
      </c>
      <c r="U53" s="490">
        <v>0.653761064</v>
      </c>
      <c r="V53" s="490">
        <v>0.76450997700000001</v>
      </c>
      <c r="W53" s="490">
        <v>0.96024131400000001</v>
      </c>
      <c r="X53" s="490">
        <v>0.70978782600000001</v>
      </c>
      <c r="Y53" s="490">
        <v>0.46650653600000003</v>
      </c>
      <c r="Z53" s="490">
        <v>0.74172391400000004</v>
      </c>
      <c r="AA53" s="490">
        <v>0.57948822600000005</v>
      </c>
      <c r="AB53" s="490">
        <v>0.27211144300000001</v>
      </c>
      <c r="AC53" s="490">
        <v>0.23660995800000001</v>
      </c>
      <c r="AD53" s="490">
        <v>0.14338267299999999</v>
      </c>
      <c r="AE53" s="490">
        <v>0.20992068</v>
      </c>
      <c r="AF53" s="490">
        <v>0.20297933900000001</v>
      </c>
      <c r="AG53" s="490">
        <v>0.61958690999999999</v>
      </c>
      <c r="AH53" s="490">
        <v>0.59749893899999995</v>
      </c>
      <c r="AI53" s="490">
        <v>0.514245014</v>
      </c>
      <c r="AJ53" s="490">
        <v>0.525437296</v>
      </c>
      <c r="AK53" s="490">
        <v>0.28266882900000001</v>
      </c>
      <c r="AL53" s="490">
        <v>0.25285544799999998</v>
      </c>
      <c r="AM53" s="490">
        <v>0.27811025499999997</v>
      </c>
      <c r="AN53" s="490">
        <v>0.21125981899999999</v>
      </c>
      <c r="AO53" s="490">
        <v>0.21851863199999999</v>
      </c>
      <c r="AP53" s="490">
        <v>0.15558007099999999</v>
      </c>
      <c r="AQ53" s="490">
        <v>0.21364676299999999</v>
      </c>
      <c r="AR53" s="490">
        <v>0.26560671600000002</v>
      </c>
      <c r="AS53" s="490">
        <v>0.588579623</v>
      </c>
      <c r="AT53" s="490">
        <v>0.60605709200000002</v>
      </c>
      <c r="AU53" s="490">
        <v>0.818273904</v>
      </c>
      <c r="AV53" s="490">
        <v>0.82037515599999999</v>
      </c>
      <c r="AW53" s="490">
        <v>0.72433256400000001</v>
      </c>
      <c r="AX53" s="490">
        <v>0.18964159999999999</v>
      </c>
      <c r="AY53" s="940">
        <v>0.20858270000000001</v>
      </c>
      <c r="AZ53" s="478">
        <v>0.1584449</v>
      </c>
      <c r="BA53" s="478">
        <v>0.16388900000000001</v>
      </c>
      <c r="BB53" s="478">
        <v>0.1166851</v>
      </c>
      <c r="BC53" s="478">
        <v>0.16023509999999999</v>
      </c>
      <c r="BD53" s="478">
        <v>0.19920499999999999</v>
      </c>
      <c r="BE53" s="478">
        <v>0</v>
      </c>
      <c r="BF53" s="478">
        <v>0</v>
      </c>
      <c r="BG53" s="478">
        <v>0</v>
      </c>
      <c r="BH53" s="478">
        <v>0</v>
      </c>
      <c r="BI53" s="478">
        <v>0</v>
      </c>
      <c r="BJ53" s="478">
        <v>0</v>
      </c>
      <c r="BK53" s="478">
        <v>0</v>
      </c>
      <c r="BL53" s="478">
        <v>0</v>
      </c>
      <c r="BM53" s="478">
        <v>0</v>
      </c>
      <c r="BN53" s="478">
        <v>0</v>
      </c>
      <c r="BO53" s="478">
        <v>0</v>
      </c>
      <c r="BP53" s="478">
        <v>0</v>
      </c>
      <c r="BQ53" s="478">
        <v>0</v>
      </c>
      <c r="BR53" s="478">
        <v>0</v>
      </c>
      <c r="BS53" s="478">
        <v>0</v>
      </c>
      <c r="BT53" s="478">
        <v>0</v>
      </c>
      <c r="BU53" s="478">
        <v>0</v>
      </c>
      <c r="BV53" s="478">
        <v>0</v>
      </c>
    </row>
    <row r="54" spans="1:74" ht="11.05" customHeight="1" x14ac:dyDescent="0.2">
      <c r="A54" s="240" t="s">
        <v>742</v>
      </c>
      <c r="B54" s="468" t="s">
        <v>1043</v>
      </c>
      <c r="C54" s="490">
        <v>1.287253</v>
      </c>
      <c r="D54" s="490">
        <v>0.79981100000000005</v>
      </c>
      <c r="E54" s="490">
        <v>0.84116299999999999</v>
      </c>
      <c r="F54" s="490">
        <v>0.92222899999999997</v>
      </c>
      <c r="G54" s="490">
        <v>1.6743269999999999</v>
      </c>
      <c r="H54" s="490">
        <v>1.633953</v>
      </c>
      <c r="I54" s="490">
        <v>1.683581</v>
      </c>
      <c r="J54" s="490">
        <v>1.6814899999999999</v>
      </c>
      <c r="K54" s="490">
        <v>1.6267119999999999</v>
      </c>
      <c r="L54" s="490">
        <v>1.1976100000000001</v>
      </c>
      <c r="M54" s="490">
        <v>1.445614</v>
      </c>
      <c r="N54" s="490">
        <v>1.6836230000000001</v>
      </c>
      <c r="O54" s="490">
        <v>1.6563600000000001</v>
      </c>
      <c r="P54" s="490">
        <v>1.4813890000000001</v>
      </c>
      <c r="Q54" s="490">
        <v>1.466126</v>
      </c>
      <c r="R54" s="490">
        <v>0.864541</v>
      </c>
      <c r="S54" s="490">
        <v>1.692998</v>
      </c>
      <c r="T54" s="490">
        <v>1.6332880000000001</v>
      </c>
      <c r="U54" s="490">
        <v>1.684102</v>
      </c>
      <c r="V54" s="490">
        <v>1.6794</v>
      </c>
      <c r="W54" s="490">
        <v>1.6116630000000001</v>
      </c>
      <c r="X54" s="490">
        <v>1.223462</v>
      </c>
      <c r="Y54" s="490">
        <v>0.92945900000000004</v>
      </c>
      <c r="Z54" s="490">
        <v>1.670466</v>
      </c>
      <c r="AA54" s="490">
        <v>1.6030679999999999</v>
      </c>
      <c r="AB54" s="490">
        <v>1.519676</v>
      </c>
      <c r="AC54" s="490">
        <v>1.540951</v>
      </c>
      <c r="AD54" s="490">
        <v>1.636919</v>
      </c>
      <c r="AE54" s="490">
        <v>1.6819010000000001</v>
      </c>
      <c r="AF54" s="490">
        <v>1.6248610000000001</v>
      </c>
      <c r="AG54" s="490">
        <v>1.6784079999999999</v>
      </c>
      <c r="AH54" s="490">
        <v>1.6577040000000001</v>
      </c>
      <c r="AI54" s="490">
        <v>1.550608</v>
      </c>
      <c r="AJ54" s="490">
        <v>0.77596399999999999</v>
      </c>
      <c r="AK54" s="490">
        <v>1.0691820000000001</v>
      </c>
      <c r="AL54" s="490">
        <v>1.3791260000000001</v>
      </c>
      <c r="AM54" s="490">
        <v>1.6807380000000001</v>
      </c>
      <c r="AN54" s="490">
        <v>1.5710770000000001</v>
      </c>
      <c r="AO54" s="490">
        <v>1.681332</v>
      </c>
      <c r="AP54" s="490">
        <v>0.97353000000000001</v>
      </c>
      <c r="AQ54" s="490">
        <v>1.039471</v>
      </c>
      <c r="AR54" s="490">
        <v>1.6336390000000001</v>
      </c>
      <c r="AS54" s="490">
        <v>1.6838519999999999</v>
      </c>
      <c r="AT54" s="490">
        <v>1.652452</v>
      </c>
      <c r="AU54" s="490">
        <v>1.5176810000000001</v>
      </c>
      <c r="AV54" s="490">
        <v>1.6312880000000001</v>
      </c>
      <c r="AW54" s="490">
        <v>1.6322080000000001</v>
      </c>
      <c r="AX54" s="490">
        <v>1.70061</v>
      </c>
      <c r="AY54" s="940">
        <v>1.7069300000000001</v>
      </c>
      <c r="AZ54" s="478">
        <v>1.4443900000000001</v>
      </c>
      <c r="BA54" s="478">
        <v>1.5991500000000001</v>
      </c>
      <c r="BB54" s="478">
        <v>0.74697000000000002</v>
      </c>
      <c r="BC54" s="478">
        <v>1.4154899999999999</v>
      </c>
      <c r="BD54" s="478">
        <v>1.5475699999999999</v>
      </c>
      <c r="BE54" s="478">
        <v>1.5991500000000001</v>
      </c>
      <c r="BF54" s="478">
        <v>1.5991500000000001</v>
      </c>
      <c r="BG54" s="478">
        <v>1.5475699999999999</v>
      </c>
      <c r="BH54" s="478">
        <v>0.92313999999999996</v>
      </c>
      <c r="BI54" s="478">
        <v>1.11907</v>
      </c>
      <c r="BJ54" s="478">
        <v>1.5991500000000001</v>
      </c>
      <c r="BK54" s="478">
        <v>1.5991500000000001</v>
      </c>
      <c r="BL54" s="478">
        <v>1.4443900000000001</v>
      </c>
      <c r="BM54" s="478">
        <v>1.5991500000000001</v>
      </c>
      <c r="BN54" s="478">
        <v>1.5475699999999999</v>
      </c>
      <c r="BO54" s="478">
        <v>1.5991500000000001</v>
      </c>
      <c r="BP54" s="478">
        <v>1.5475699999999999</v>
      </c>
      <c r="BQ54" s="478">
        <v>1.5991500000000001</v>
      </c>
      <c r="BR54" s="478">
        <v>1.5991500000000001</v>
      </c>
      <c r="BS54" s="478">
        <v>1.5475699999999999</v>
      </c>
      <c r="BT54" s="478">
        <v>0.77186999999999995</v>
      </c>
      <c r="BU54" s="478">
        <v>1.40063</v>
      </c>
      <c r="BV54" s="478">
        <v>1.5991500000000001</v>
      </c>
    </row>
    <row r="55" spans="1:74" ht="11.05" customHeight="1" x14ac:dyDescent="0.2">
      <c r="A55" s="240" t="s">
        <v>743</v>
      </c>
      <c r="B55" s="468" t="s">
        <v>1036</v>
      </c>
      <c r="C55" s="490">
        <v>0.71354003899999996</v>
      </c>
      <c r="D55" s="490">
        <v>0.78295369000000004</v>
      </c>
      <c r="E55" s="490">
        <v>0.97671466399999995</v>
      </c>
      <c r="F55" s="490">
        <v>1.2148681969999999</v>
      </c>
      <c r="G55" s="490">
        <v>1.367753185</v>
      </c>
      <c r="H55" s="490">
        <v>1.49990139</v>
      </c>
      <c r="I55" s="490">
        <v>1.791003455</v>
      </c>
      <c r="J55" s="490">
        <v>1.5930497189999999</v>
      </c>
      <c r="K55" s="490">
        <v>1.441431331</v>
      </c>
      <c r="L55" s="490">
        <v>1.1778585420000001</v>
      </c>
      <c r="M55" s="490">
        <v>0.80149261400000005</v>
      </c>
      <c r="N55" s="490">
        <v>0.84378632200000003</v>
      </c>
      <c r="O55" s="490">
        <v>1.0323628730000001</v>
      </c>
      <c r="P55" s="490">
        <v>1.1083789980000001</v>
      </c>
      <c r="Q55" s="490">
        <v>1.548372391</v>
      </c>
      <c r="R55" s="490">
        <v>1.6403333250000001</v>
      </c>
      <c r="S55" s="490">
        <v>1.7993211950000001</v>
      </c>
      <c r="T55" s="490">
        <v>1.7887487280000001</v>
      </c>
      <c r="U55" s="490">
        <v>1.8577925230000001</v>
      </c>
      <c r="V55" s="490">
        <v>1.727968634</v>
      </c>
      <c r="W55" s="490">
        <v>1.6869877929999999</v>
      </c>
      <c r="X55" s="490">
        <v>0.89230418300000003</v>
      </c>
      <c r="Y55" s="490">
        <v>0.82042588900000002</v>
      </c>
      <c r="Z55" s="490">
        <v>1.276592468</v>
      </c>
      <c r="AA55" s="490">
        <v>2.1781262510000001</v>
      </c>
      <c r="AB55" s="490">
        <v>1.706994347</v>
      </c>
      <c r="AC55" s="490">
        <v>2.8186655960000002</v>
      </c>
      <c r="AD55" s="490">
        <v>3.2840671069999998</v>
      </c>
      <c r="AE55" s="490">
        <v>3.7229392680000002</v>
      </c>
      <c r="AF55" s="490">
        <v>3.5222626250000002</v>
      </c>
      <c r="AG55" s="490">
        <v>3.4999327469999999</v>
      </c>
      <c r="AH55" s="490">
        <v>3.2507767730000001</v>
      </c>
      <c r="AI55" s="490">
        <v>2.8318527919999998</v>
      </c>
      <c r="AJ55" s="490">
        <v>1.8732928680000001</v>
      </c>
      <c r="AK55" s="490">
        <v>1.5772616159999999</v>
      </c>
      <c r="AL55" s="490">
        <v>1.697685361</v>
      </c>
      <c r="AM55" s="490">
        <v>1.570116995</v>
      </c>
      <c r="AN55" s="490">
        <v>2.5084726370000001</v>
      </c>
      <c r="AO55" s="490">
        <v>3.1647638730000001</v>
      </c>
      <c r="AP55" s="490">
        <v>3.1422757570000002</v>
      </c>
      <c r="AQ55" s="490">
        <v>3.6089505630000001</v>
      </c>
      <c r="AR55" s="490">
        <v>3.0617771880000002</v>
      </c>
      <c r="AS55" s="490">
        <v>3.381411817</v>
      </c>
      <c r="AT55" s="490">
        <v>3.3188868199999999</v>
      </c>
      <c r="AU55" s="490">
        <v>2.5517872370000001</v>
      </c>
      <c r="AV55" s="490">
        <v>1.519081415</v>
      </c>
      <c r="AW55" s="490">
        <v>1.1981064889999999</v>
      </c>
      <c r="AX55" s="490">
        <v>1.375</v>
      </c>
      <c r="AY55" s="940">
        <v>1.7</v>
      </c>
      <c r="AZ55" s="478">
        <v>1.81</v>
      </c>
      <c r="BA55" s="478">
        <v>2.97</v>
      </c>
      <c r="BB55" s="478">
        <v>2.95</v>
      </c>
      <c r="BC55" s="478">
        <v>3.39</v>
      </c>
      <c r="BD55" s="478">
        <v>2.88</v>
      </c>
      <c r="BE55" s="478">
        <v>3.18</v>
      </c>
      <c r="BF55" s="478">
        <v>3.12</v>
      </c>
      <c r="BG55" s="478">
        <v>2.4</v>
      </c>
      <c r="BH55" s="478">
        <v>1.43</v>
      </c>
      <c r="BI55" s="478">
        <v>1.1299999999999999</v>
      </c>
      <c r="BJ55" s="478">
        <v>1.29</v>
      </c>
      <c r="BK55" s="478">
        <v>1.373186</v>
      </c>
      <c r="BL55" s="478">
        <v>1.2855920000000001</v>
      </c>
      <c r="BM55" s="478">
        <v>1.6829289999999999</v>
      </c>
      <c r="BN55" s="478">
        <v>2.36422</v>
      </c>
      <c r="BO55" s="478">
        <v>3.0159660000000001</v>
      </c>
      <c r="BP55" s="478">
        <v>2.928477</v>
      </c>
      <c r="BQ55" s="478">
        <v>3.0572400000000002</v>
      </c>
      <c r="BR55" s="478">
        <v>2.546916</v>
      </c>
      <c r="BS55" s="478">
        <v>2.0003649999999999</v>
      </c>
      <c r="BT55" s="478">
        <v>1.424112</v>
      </c>
      <c r="BU55" s="478">
        <v>1.174204</v>
      </c>
      <c r="BV55" s="478">
        <v>1.2974239999999999</v>
      </c>
    </row>
    <row r="56" spans="1:74" ht="11.05" customHeight="1" x14ac:dyDescent="0.2">
      <c r="A56" s="240" t="s">
        <v>744</v>
      </c>
      <c r="B56" s="468" t="s">
        <v>1049</v>
      </c>
      <c r="C56" s="490">
        <v>3.6577483540000002</v>
      </c>
      <c r="D56" s="490">
        <v>4.5476676170000001</v>
      </c>
      <c r="E56" s="490">
        <v>5.4808753790000004</v>
      </c>
      <c r="F56" s="490">
        <v>6.6820244879999997</v>
      </c>
      <c r="G56" s="490">
        <v>7.2867197429999999</v>
      </c>
      <c r="H56" s="490">
        <v>6.9273213880000002</v>
      </c>
      <c r="I56" s="490">
        <v>6.4684078720000002</v>
      </c>
      <c r="J56" s="490">
        <v>6.5512766689999999</v>
      </c>
      <c r="K56" s="490">
        <v>5.7412304150000004</v>
      </c>
      <c r="L56" s="490">
        <v>4.8050844829999999</v>
      </c>
      <c r="M56" s="490">
        <v>3.8800184369999999</v>
      </c>
      <c r="N56" s="490">
        <v>3.5406357709999998</v>
      </c>
      <c r="O56" s="490">
        <v>3.8385708940000001</v>
      </c>
      <c r="P56" s="490">
        <v>4.3090126890000002</v>
      </c>
      <c r="Q56" s="490">
        <v>5.7342847280000004</v>
      </c>
      <c r="R56" s="490">
        <v>6.5787098039999998</v>
      </c>
      <c r="S56" s="490">
        <v>7.5529599679999997</v>
      </c>
      <c r="T56" s="490">
        <v>7.4572413180000003</v>
      </c>
      <c r="U56" s="490">
        <v>7.4278615300000004</v>
      </c>
      <c r="V56" s="490">
        <v>6.7284952459999996</v>
      </c>
      <c r="W56" s="490">
        <v>5.7121318829999996</v>
      </c>
      <c r="X56" s="490">
        <v>5.2464317349999998</v>
      </c>
      <c r="Y56" s="490">
        <v>4.42767804</v>
      </c>
      <c r="Z56" s="490">
        <v>3.7694080720000001</v>
      </c>
      <c r="AA56" s="490">
        <v>4.0699049350000003</v>
      </c>
      <c r="AB56" s="490">
        <v>4.2863021149999998</v>
      </c>
      <c r="AC56" s="490">
        <v>5.094927438</v>
      </c>
      <c r="AD56" s="490">
        <v>6.3889642059999998</v>
      </c>
      <c r="AE56" s="490">
        <v>7.2734718899999997</v>
      </c>
      <c r="AF56" s="490">
        <v>7.7127618660000001</v>
      </c>
      <c r="AG56" s="490">
        <v>7.8395156640000003</v>
      </c>
      <c r="AH56" s="490">
        <v>6.7479464260000004</v>
      </c>
      <c r="AI56" s="490">
        <v>6.3643889619999996</v>
      </c>
      <c r="AJ56" s="490">
        <v>5.7436496659999996</v>
      </c>
      <c r="AK56" s="490">
        <v>4.4336110450000001</v>
      </c>
      <c r="AL56" s="490">
        <v>3.921688354</v>
      </c>
      <c r="AM56" s="490">
        <v>4.4503542600000001</v>
      </c>
      <c r="AN56" s="490">
        <v>4.9404354189999999</v>
      </c>
      <c r="AO56" s="490">
        <v>5.9607253990000002</v>
      </c>
      <c r="AP56" s="490">
        <v>6.9673296750000002</v>
      </c>
      <c r="AQ56" s="490">
        <v>7.9323676780000003</v>
      </c>
      <c r="AR56" s="490">
        <v>8.3419658680000008</v>
      </c>
      <c r="AS56" s="490">
        <v>8.0927369220000003</v>
      </c>
      <c r="AT56" s="490">
        <v>7.9825097270000001</v>
      </c>
      <c r="AU56" s="490">
        <v>6.8854280670000003</v>
      </c>
      <c r="AV56" s="490">
        <v>6.2767172310000001</v>
      </c>
      <c r="AW56" s="490">
        <v>5.2311752970000001</v>
      </c>
      <c r="AX56" s="490">
        <v>4.23468</v>
      </c>
      <c r="AY56" s="940">
        <v>4.6619659999999996</v>
      </c>
      <c r="AZ56" s="478">
        <v>5.7125659999999998</v>
      </c>
      <c r="BA56" s="478">
        <v>6.7613089999999998</v>
      </c>
      <c r="BB56" s="478">
        <v>8.0869490000000006</v>
      </c>
      <c r="BC56" s="478">
        <v>9.1189409999999995</v>
      </c>
      <c r="BD56" s="478">
        <v>9.2910229999999991</v>
      </c>
      <c r="BE56" s="478">
        <v>8.9386069999999993</v>
      </c>
      <c r="BF56" s="478">
        <v>9.1013990000000007</v>
      </c>
      <c r="BG56" s="478">
        <v>8.1010670000000005</v>
      </c>
      <c r="BH56" s="478">
        <v>7.3556660000000003</v>
      </c>
      <c r="BI56" s="478">
        <v>6.1160629999999996</v>
      </c>
      <c r="BJ56" s="478">
        <v>4.7979419999999999</v>
      </c>
      <c r="BK56" s="478">
        <v>5.4343640000000004</v>
      </c>
      <c r="BL56" s="478">
        <v>6.6332909999999998</v>
      </c>
      <c r="BM56" s="478">
        <v>7.2706480000000004</v>
      </c>
      <c r="BN56" s="478">
        <v>8.4889700000000001</v>
      </c>
      <c r="BO56" s="478">
        <v>9.7027750000000008</v>
      </c>
      <c r="BP56" s="478">
        <v>10.12219</v>
      </c>
      <c r="BQ56" s="478">
        <v>9.7124839999999999</v>
      </c>
      <c r="BR56" s="478">
        <v>9.4497780000000002</v>
      </c>
      <c r="BS56" s="478">
        <v>8.4929480000000002</v>
      </c>
      <c r="BT56" s="478">
        <v>7.7205170000000001</v>
      </c>
      <c r="BU56" s="478">
        <v>6.3974060000000001</v>
      </c>
      <c r="BV56" s="478">
        <v>4.9680460000000002</v>
      </c>
    </row>
    <row r="57" spans="1:74" ht="11.05" customHeight="1" x14ac:dyDescent="0.2">
      <c r="A57" s="240" t="s">
        <v>745</v>
      </c>
      <c r="B57" s="500" t="s">
        <v>1050</v>
      </c>
      <c r="C57" s="490">
        <v>-6.6468789999999996E-3</v>
      </c>
      <c r="D57" s="490">
        <v>-5.5300963000000002E-2</v>
      </c>
      <c r="E57" s="490">
        <v>8.5868590000000005E-3</v>
      </c>
      <c r="F57" s="490">
        <v>-1.8369454E-2</v>
      </c>
      <c r="G57" s="490">
        <v>-7.3624749000000003E-2</v>
      </c>
      <c r="H57" s="490">
        <v>9.0770429999999999E-3</v>
      </c>
      <c r="I57" s="490">
        <v>-3.2067805999999997E-2</v>
      </c>
      <c r="J57" s="490">
        <v>-1.5163592E-2</v>
      </c>
      <c r="K57" s="490">
        <v>4.1854503000000001E-2</v>
      </c>
      <c r="L57" s="490">
        <v>-3.6887386000000001E-2</v>
      </c>
      <c r="M57" s="490">
        <v>-6.4325018999999997E-2</v>
      </c>
      <c r="N57" s="490">
        <v>4.7852830000000004E-3</v>
      </c>
      <c r="O57" s="490">
        <v>-6.9312909000000006E-2</v>
      </c>
      <c r="P57" s="490">
        <v>2.8845110000000002E-3</v>
      </c>
      <c r="Q57" s="490">
        <v>-2.104893E-3</v>
      </c>
      <c r="R57" s="490">
        <v>-9.7371599998999998E-4</v>
      </c>
      <c r="S57" s="490">
        <v>-0.126446261</v>
      </c>
      <c r="T57" s="490">
        <v>-9.2831733E-2</v>
      </c>
      <c r="U57" s="490">
        <v>2.6324034E-2</v>
      </c>
      <c r="V57" s="490">
        <v>8.4511143999999996E-2</v>
      </c>
      <c r="W57" s="490">
        <v>-1.6758434999999999E-2</v>
      </c>
      <c r="X57" s="490">
        <v>-4.7412270999999999E-2</v>
      </c>
      <c r="Y57" s="490">
        <v>-4.4272168000000001E-2</v>
      </c>
      <c r="Z57" s="490">
        <v>-0.12584229799999999</v>
      </c>
      <c r="AA57" s="490">
        <v>-0.23600359200000001</v>
      </c>
      <c r="AB57" s="490">
        <v>-0.21194560700000001</v>
      </c>
      <c r="AC57" s="490">
        <v>-0.242912345</v>
      </c>
      <c r="AD57" s="490">
        <v>-6.2764997000000003E-2</v>
      </c>
      <c r="AE57" s="490">
        <v>-0.123131146</v>
      </c>
      <c r="AF57" s="490">
        <v>-2.2761323E-2</v>
      </c>
      <c r="AG57" s="490">
        <v>-3.9070636999999998E-2</v>
      </c>
      <c r="AH57" s="490">
        <v>-1.7493946999999999E-2</v>
      </c>
      <c r="AI57" s="490">
        <v>-1.2652992E-2</v>
      </c>
      <c r="AJ57" s="490">
        <v>-4.4255682999999997E-2</v>
      </c>
      <c r="AK57" s="490">
        <v>-4.1347242999999999E-2</v>
      </c>
      <c r="AL57" s="490">
        <v>-8.8335128999999998E-2</v>
      </c>
      <c r="AM57" s="490">
        <v>-0.10131633600000001</v>
      </c>
      <c r="AN57" s="490">
        <v>-0.11995877100000001</v>
      </c>
      <c r="AO57" s="490">
        <v>-7.8844434000000005E-2</v>
      </c>
      <c r="AP57" s="490">
        <v>-9.1592125999999996E-2</v>
      </c>
      <c r="AQ57" s="490">
        <v>6.5798506000000007E-2</v>
      </c>
      <c r="AR57" s="490">
        <v>-9.0550367000000007E-2</v>
      </c>
      <c r="AS57" s="490">
        <v>-5.8286514999999997E-2</v>
      </c>
      <c r="AT57" s="490">
        <v>-0.13772858599999999</v>
      </c>
      <c r="AU57" s="490">
        <v>-0.113684274</v>
      </c>
      <c r="AV57" s="490">
        <v>-0.13589184700000001</v>
      </c>
      <c r="AW57" s="490">
        <v>-0.13202053799999999</v>
      </c>
      <c r="AX57" s="490">
        <v>-4.14741E-2</v>
      </c>
      <c r="AY57" s="940">
        <v>-7.9171800000000001E-2</v>
      </c>
      <c r="AZ57" s="478">
        <v>-8.6872599999999994E-2</v>
      </c>
      <c r="BA57" s="478">
        <v>-9.2781799999999998E-2</v>
      </c>
      <c r="BB57" s="478">
        <v>-0.1210768</v>
      </c>
      <c r="BC57" s="478">
        <v>-3.7083099999999998E-3</v>
      </c>
      <c r="BD57" s="478">
        <v>-0.122931</v>
      </c>
      <c r="BE57" s="478">
        <v>-6.3303300000000007E-2</v>
      </c>
      <c r="BF57" s="478">
        <v>-0.15288959999999999</v>
      </c>
      <c r="BG57" s="478">
        <v>-0.1096521</v>
      </c>
      <c r="BH57" s="478">
        <v>-0.14196929999999999</v>
      </c>
      <c r="BI57" s="478">
        <v>-0.18763289999999999</v>
      </c>
      <c r="BJ57" s="478">
        <v>-7.8079200000000001E-2</v>
      </c>
      <c r="BK57" s="478">
        <v>-7.5278800000000007E-2</v>
      </c>
      <c r="BL57" s="478">
        <v>-6.8758600000000003E-2</v>
      </c>
      <c r="BM57" s="478">
        <v>-6.80423E-2</v>
      </c>
      <c r="BN57" s="478">
        <v>-0.1302461</v>
      </c>
      <c r="BO57" s="478">
        <v>-7.9405900000000008E-3</v>
      </c>
      <c r="BP57" s="478">
        <v>-0.1272306</v>
      </c>
      <c r="BQ57" s="478">
        <v>-4.8198600000000001E-2</v>
      </c>
      <c r="BR57" s="478">
        <v>-0.13028190000000001</v>
      </c>
      <c r="BS57" s="478">
        <v>-0.1109214</v>
      </c>
      <c r="BT57" s="478">
        <v>-0.1517134</v>
      </c>
      <c r="BU57" s="478">
        <v>-0.20270640000000001</v>
      </c>
      <c r="BV57" s="478">
        <v>-0.11784940000000001</v>
      </c>
    </row>
    <row r="58" spans="1:74" ht="11.05" customHeight="1" x14ac:dyDescent="0.2">
      <c r="A58" s="240" t="s">
        <v>747</v>
      </c>
      <c r="B58" s="502" t="s">
        <v>1051</v>
      </c>
      <c r="C58" s="492">
        <v>20.135257599999999</v>
      </c>
      <c r="D58" s="492">
        <v>17.521508870000002</v>
      </c>
      <c r="E58" s="492">
        <v>19.491242929999999</v>
      </c>
      <c r="F58" s="492">
        <v>18.860033869999999</v>
      </c>
      <c r="G58" s="492">
        <v>20.519136419999999</v>
      </c>
      <c r="H58" s="492">
        <v>23.468630480000002</v>
      </c>
      <c r="I58" s="492">
        <v>27.031343669999998</v>
      </c>
      <c r="J58" s="492">
        <v>26.406649269999999</v>
      </c>
      <c r="K58" s="492">
        <v>23.817561609999998</v>
      </c>
      <c r="L58" s="492">
        <v>20.822232410000002</v>
      </c>
      <c r="M58" s="492">
        <v>19.627619880000001</v>
      </c>
      <c r="N58" s="492">
        <v>21.797981140000001</v>
      </c>
      <c r="O58" s="492">
        <v>20.479203999999999</v>
      </c>
      <c r="P58" s="492">
        <v>18.133693999999998</v>
      </c>
      <c r="Q58" s="492">
        <v>19.543817000000001</v>
      </c>
      <c r="R58" s="492">
        <v>18.817715</v>
      </c>
      <c r="S58" s="492">
        <v>20.453278000000001</v>
      </c>
      <c r="T58" s="492">
        <v>23.766369000000001</v>
      </c>
      <c r="U58" s="492">
        <v>25.993258999999998</v>
      </c>
      <c r="V58" s="492">
        <v>28.172484000000001</v>
      </c>
      <c r="W58" s="492">
        <v>26.334966000000001</v>
      </c>
      <c r="X58" s="492">
        <v>21.833964999999999</v>
      </c>
      <c r="Y58" s="492">
        <v>19.575299000000001</v>
      </c>
      <c r="Z58" s="492">
        <v>21.323557999999998</v>
      </c>
      <c r="AA58" s="492">
        <v>20.761414949999999</v>
      </c>
      <c r="AB58" s="492">
        <v>18.25952758</v>
      </c>
      <c r="AC58" s="492">
        <v>20.075501679999999</v>
      </c>
      <c r="AD58" s="492">
        <v>18.450496189999999</v>
      </c>
      <c r="AE58" s="492">
        <v>19.99501897</v>
      </c>
      <c r="AF58" s="492">
        <v>20.13553331</v>
      </c>
      <c r="AG58" s="492">
        <v>26.363276249999998</v>
      </c>
      <c r="AH58" s="492">
        <v>26.768892709999999</v>
      </c>
      <c r="AI58" s="492">
        <v>22.412560339999999</v>
      </c>
      <c r="AJ58" s="492">
        <v>21.645087660000002</v>
      </c>
      <c r="AK58" s="492">
        <v>19.712727789999999</v>
      </c>
      <c r="AL58" s="492">
        <v>20.77481671</v>
      </c>
      <c r="AM58" s="492">
        <v>20.391044872999998</v>
      </c>
      <c r="AN58" s="492">
        <v>18.588413370000001</v>
      </c>
      <c r="AO58" s="492">
        <v>18.734434834999998</v>
      </c>
      <c r="AP58" s="492">
        <v>18.176420103000002</v>
      </c>
      <c r="AQ58" s="492">
        <v>19.780762455000001</v>
      </c>
      <c r="AR58" s="492">
        <v>22.753997059</v>
      </c>
      <c r="AS58" s="492">
        <v>27.88462681</v>
      </c>
      <c r="AT58" s="492">
        <v>26.884302248000001</v>
      </c>
      <c r="AU58" s="492">
        <v>24.329225765</v>
      </c>
      <c r="AV58" s="492">
        <v>22.837761294</v>
      </c>
      <c r="AW58" s="492">
        <v>19.387339536999999</v>
      </c>
      <c r="AX58" s="492">
        <v>21.207061041999999</v>
      </c>
      <c r="AY58" s="968">
        <v>21.228639999999999</v>
      </c>
      <c r="AZ58" s="481">
        <v>18.181270000000001</v>
      </c>
      <c r="BA58" s="481">
        <v>20.101559999999999</v>
      </c>
      <c r="BB58" s="481">
        <v>19.79147</v>
      </c>
      <c r="BC58" s="481">
        <v>21.452349999999999</v>
      </c>
      <c r="BD58" s="481">
        <v>23.629000000000001</v>
      </c>
      <c r="BE58" s="481">
        <v>28.075479999999999</v>
      </c>
      <c r="BF58" s="481">
        <v>28.83164</v>
      </c>
      <c r="BG58" s="481">
        <v>25.437370000000001</v>
      </c>
      <c r="BH58" s="481">
        <v>22.742319999999999</v>
      </c>
      <c r="BI58" s="481">
        <v>20.39132</v>
      </c>
      <c r="BJ58" s="481">
        <v>21.685379999999999</v>
      </c>
      <c r="BK58" s="481">
        <v>21.89292</v>
      </c>
      <c r="BL58" s="481">
        <v>18.727830000000001</v>
      </c>
      <c r="BM58" s="481">
        <v>20.63775</v>
      </c>
      <c r="BN58" s="481">
        <v>20.312709999999999</v>
      </c>
      <c r="BO58" s="481">
        <v>21.958480000000002</v>
      </c>
      <c r="BP58" s="481">
        <v>24.148790000000002</v>
      </c>
      <c r="BQ58" s="481">
        <v>28.655360000000002</v>
      </c>
      <c r="BR58" s="481">
        <v>29.353380000000001</v>
      </c>
      <c r="BS58" s="481">
        <v>25.848140000000001</v>
      </c>
      <c r="BT58" s="481">
        <v>23.10577</v>
      </c>
      <c r="BU58" s="481">
        <v>20.571000000000002</v>
      </c>
      <c r="BV58" s="481">
        <v>21.889030000000002</v>
      </c>
    </row>
    <row r="59" spans="1:74" s="358" customFormat="1" ht="12.85" x14ac:dyDescent="0.2">
      <c r="A59" s="357"/>
      <c r="B59" s="1105" t="s">
        <v>1469</v>
      </c>
      <c r="C59" s="1106"/>
      <c r="D59" s="1106"/>
      <c r="E59" s="1106"/>
      <c r="F59" s="1106"/>
      <c r="G59" s="1106"/>
      <c r="H59" s="1106"/>
      <c r="I59" s="1106"/>
      <c r="J59" s="1106"/>
      <c r="K59" s="1106"/>
      <c r="L59" s="1106"/>
      <c r="M59" s="1106"/>
      <c r="N59" s="1106"/>
      <c r="O59" s="1106"/>
      <c r="P59" s="1106"/>
      <c r="Q59" s="1107"/>
      <c r="R59" s="796"/>
      <c r="AY59" s="361"/>
      <c r="BD59" s="361"/>
      <c r="BE59" s="361"/>
      <c r="BF59" s="361"/>
      <c r="BG59" s="361"/>
      <c r="BH59" s="361"/>
      <c r="BI59" s="361"/>
    </row>
    <row r="60" spans="1:74" ht="11.95" customHeight="1" x14ac:dyDescent="0.2">
      <c r="A60" s="235"/>
      <c r="B60" s="1111" t="s">
        <v>1464</v>
      </c>
      <c r="C60" s="1106"/>
      <c r="D60" s="1106"/>
      <c r="E60" s="1106"/>
      <c r="F60" s="1106"/>
      <c r="G60" s="1106"/>
      <c r="H60" s="1106"/>
      <c r="I60" s="1106"/>
      <c r="J60" s="1106"/>
      <c r="K60" s="1106"/>
      <c r="L60" s="1106"/>
      <c r="M60" s="1106"/>
      <c r="N60" s="1106"/>
      <c r="O60" s="1106"/>
      <c r="P60" s="1106"/>
      <c r="Q60" s="1107"/>
      <c r="R60" s="796"/>
      <c r="S60" s="243"/>
      <c r="T60" s="243"/>
      <c r="U60" s="243"/>
      <c r="V60" s="243"/>
      <c r="W60" s="243"/>
      <c r="X60" s="243"/>
      <c r="Y60" s="243"/>
      <c r="Z60" s="243"/>
      <c r="AA60" s="243"/>
      <c r="AB60" s="243"/>
      <c r="AC60" s="243"/>
      <c r="AD60" s="243"/>
      <c r="AE60" s="243"/>
      <c r="AF60" s="243"/>
      <c r="AG60" s="243"/>
      <c r="AH60" s="243"/>
      <c r="AI60" s="243"/>
      <c r="AJ60" s="243"/>
      <c r="AK60" s="243"/>
      <c r="AL60" s="243"/>
      <c r="AM60" s="243"/>
      <c r="AN60" s="243"/>
      <c r="AO60" s="243"/>
      <c r="AP60" s="243"/>
      <c r="AQ60" s="243"/>
      <c r="AR60" s="243"/>
      <c r="AS60" s="243"/>
      <c r="AT60" s="243"/>
      <c r="AU60" s="243"/>
      <c r="AV60" s="243"/>
      <c r="AW60" s="243"/>
      <c r="AX60" s="243"/>
      <c r="AY60" s="709"/>
      <c r="AZ60" s="335"/>
      <c r="BA60" s="335"/>
      <c r="BB60" s="335"/>
      <c r="BC60" s="335"/>
      <c r="BD60" s="709"/>
      <c r="BE60" s="709"/>
      <c r="BF60" s="709"/>
      <c r="BG60" s="709"/>
      <c r="BH60" s="709"/>
      <c r="BI60" s="709"/>
      <c r="BJ60" s="243"/>
      <c r="BK60" s="243"/>
      <c r="BL60" s="243"/>
      <c r="BM60" s="243"/>
      <c r="BN60" s="243"/>
      <c r="BO60" s="243"/>
      <c r="BP60" s="243"/>
      <c r="BQ60" s="243"/>
      <c r="BR60" s="243"/>
      <c r="BS60" s="243"/>
      <c r="BT60" s="243"/>
      <c r="BU60" s="243"/>
      <c r="BV60" s="243"/>
    </row>
    <row r="61" spans="1:74" ht="11.95" customHeight="1" x14ac:dyDescent="0.2">
      <c r="A61" s="235"/>
      <c r="B61" s="1111" t="s">
        <v>1465</v>
      </c>
      <c r="C61" s="1106"/>
      <c r="D61" s="1106"/>
      <c r="E61" s="1106"/>
      <c r="F61" s="1106"/>
      <c r="G61" s="1106"/>
      <c r="H61" s="1106"/>
      <c r="I61" s="1106"/>
      <c r="J61" s="1106"/>
      <c r="K61" s="1106"/>
      <c r="L61" s="1106"/>
      <c r="M61" s="1106"/>
      <c r="N61" s="1106"/>
      <c r="O61" s="1106"/>
      <c r="P61" s="1106"/>
      <c r="Q61" s="1107"/>
      <c r="R61" s="796"/>
      <c r="S61" s="243"/>
      <c r="T61" s="243"/>
      <c r="U61" s="243"/>
      <c r="V61" s="243"/>
      <c r="W61" s="243"/>
      <c r="X61" s="243"/>
      <c r="Y61" s="243"/>
      <c r="Z61" s="243"/>
      <c r="AA61" s="243"/>
      <c r="AB61" s="243"/>
      <c r="AC61" s="243"/>
      <c r="AD61" s="243"/>
      <c r="AE61" s="243"/>
      <c r="AF61" s="243"/>
      <c r="AG61" s="243"/>
      <c r="AH61" s="243"/>
      <c r="AI61" s="243"/>
      <c r="AJ61" s="243"/>
      <c r="AK61" s="243"/>
      <c r="AL61" s="243"/>
      <c r="AM61" s="243"/>
      <c r="AN61" s="243"/>
      <c r="AO61" s="243"/>
      <c r="AP61" s="243"/>
      <c r="AQ61" s="243"/>
      <c r="AR61" s="243"/>
      <c r="AS61" s="243"/>
      <c r="AT61" s="243"/>
      <c r="AU61" s="243"/>
      <c r="AV61" s="243"/>
      <c r="AW61" s="243"/>
      <c r="AX61" s="243"/>
      <c r="AY61" s="717"/>
      <c r="AZ61" s="243"/>
      <c r="BA61" s="243"/>
      <c r="BB61" s="243"/>
      <c r="BC61" s="243"/>
      <c r="BD61" s="717"/>
      <c r="BE61" s="710"/>
      <c r="BF61" s="710"/>
      <c r="BG61" s="717"/>
      <c r="BH61" s="717"/>
      <c r="BI61" s="717"/>
      <c r="BJ61" s="243"/>
      <c r="BK61" s="243"/>
      <c r="BL61" s="243"/>
      <c r="BM61" s="243"/>
      <c r="BN61" s="243"/>
      <c r="BO61" s="243"/>
      <c r="BP61" s="243"/>
      <c r="BQ61" s="243"/>
      <c r="BR61" s="243"/>
      <c r="BS61" s="243"/>
      <c r="BT61" s="243"/>
      <c r="BU61" s="243"/>
      <c r="BV61" s="243"/>
    </row>
    <row r="62" spans="1:74" ht="11.95" customHeight="1" x14ac:dyDescent="0.2">
      <c r="A62" s="235"/>
      <c r="B62" s="1111" t="s">
        <v>1466</v>
      </c>
      <c r="C62" s="1106"/>
      <c r="D62" s="1106"/>
      <c r="E62" s="1106"/>
      <c r="F62" s="1106"/>
      <c r="G62" s="1106"/>
      <c r="H62" s="1106"/>
      <c r="I62" s="1106"/>
      <c r="J62" s="1106"/>
      <c r="K62" s="1106"/>
      <c r="L62" s="1106"/>
      <c r="M62" s="1106"/>
      <c r="N62" s="1106"/>
      <c r="O62" s="1106"/>
      <c r="P62" s="1106"/>
      <c r="Q62" s="1107"/>
      <c r="R62" s="796"/>
      <c r="S62" s="243"/>
      <c r="T62" s="243"/>
      <c r="U62" s="243"/>
      <c r="V62" s="243"/>
      <c r="W62" s="243"/>
      <c r="X62" s="243"/>
      <c r="Y62" s="243"/>
      <c r="Z62" s="243"/>
      <c r="AA62" s="243"/>
      <c r="AB62" s="243"/>
      <c r="AC62" s="243"/>
      <c r="AD62" s="243"/>
      <c r="AE62" s="243"/>
      <c r="AF62" s="243"/>
      <c r="AG62" s="243"/>
      <c r="AH62" s="243"/>
      <c r="AI62" s="243"/>
      <c r="AJ62" s="243"/>
      <c r="AK62" s="243"/>
      <c r="AL62" s="243"/>
      <c r="AM62" s="243"/>
      <c r="AN62" s="243"/>
      <c r="AO62" s="243"/>
      <c r="AP62" s="243"/>
      <c r="AQ62" s="243"/>
      <c r="AR62" s="243"/>
      <c r="AS62" s="243"/>
      <c r="AT62" s="243"/>
      <c r="AU62" s="243"/>
      <c r="AV62" s="243"/>
      <c r="AW62" s="243"/>
      <c r="AX62" s="243"/>
      <c r="AY62" s="717"/>
      <c r="AZ62" s="243"/>
      <c r="BA62" s="243"/>
      <c r="BB62" s="243"/>
      <c r="BC62" s="243"/>
      <c r="BD62" s="710"/>
      <c r="BE62" s="710"/>
      <c r="BF62" s="710"/>
      <c r="BG62" s="717"/>
      <c r="BH62" s="717"/>
      <c r="BI62" s="717"/>
      <c r="BJ62" s="243"/>
      <c r="BK62" s="243"/>
      <c r="BL62" s="243"/>
      <c r="BM62" s="243"/>
      <c r="BN62" s="243"/>
      <c r="BO62" s="243"/>
      <c r="BP62" s="243"/>
      <c r="BQ62" s="243"/>
      <c r="BR62" s="243"/>
      <c r="BS62" s="243"/>
      <c r="BT62" s="243"/>
      <c r="BU62" s="243"/>
      <c r="BV62" s="243"/>
    </row>
    <row r="63" spans="1:74" ht="11.95" customHeight="1" x14ac:dyDescent="0.2">
      <c r="A63" s="244"/>
      <c r="B63" s="1111" t="s">
        <v>1585</v>
      </c>
      <c r="C63" s="1106"/>
      <c r="D63" s="1106"/>
      <c r="E63" s="1106"/>
      <c r="F63" s="1106"/>
      <c r="G63" s="1106"/>
      <c r="H63" s="1106"/>
      <c r="I63" s="1106"/>
      <c r="J63" s="1106"/>
      <c r="K63" s="1106"/>
      <c r="L63" s="1106"/>
      <c r="M63" s="1106"/>
      <c r="N63" s="1106"/>
      <c r="O63" s="1106"/>
      <c r="P63" s="1106"/>
      <c r="Q63" s="1107"/>
      <c r="R63" s="796"/>
      <c r="S63" s="243"/>
      <c r="T63" s="243"/>
      <c r="U63" s="243"/>
      <c r="V63" s="243"/>
      <c r="W63" s="243"/>
      <c r="X63" s="243"/>
      <c r="Y63" s="243"/>
      <c r="Z63" s="243"/>
      <c r="AA63" s="243"/>
      <c r="AB63" s="243"/>
      <c r="AC63" s="243"/>
      <c r="AD63" s="243"/>
      <c r="AE63" s="243"/>
      <c r="AF63" s="243"/>
      <c r="AG63" s="243"/>
      <c r="AH63" s="243"/>
      <c r="AI63" s="243"/>
      <c r="AJ63" s="243"/>
      <c r="AK63" s="243"/>
      <c r="AL63" s="243"/>
      <c r="AM63" s="243"/>
      <c r="AN63" s="243"/>
      <c r="AO63" s="243"/>
      <c r="AP63" s="243"/>
      <c r="AQ63" s="243"/>
      <c r="AR63" s="243"/>
      <c r="AS63" s="243"/>
      <c r="AT63" s="243"/>
      <c r="AU63" s="243"/>
      <c r="AV63" s="243"/>
      <c r="AW63" s="243"/>
      <c r="AX63" s="243"/>
      <c r="AY63" s="717"/>
      <c r="AZ63" s="243"/>
      <c r="BA63" s="243"/>
      <c r="BB63" s="243"/>
      <c r="BC63" s="243"/>
      <c r="BD63" s="710"/>
      <c r="BE63" s="710"/>
      <c r="BF63" s="710"/>
      <c r="BG63" s="717"/>
      <c r="BH63" s="717"/>
      <c r="BI63" s="717"/>
      <c r="BJ63" s="243"/>
      <c r="BK63" s="243"/>
      <c r="BL63" s="243"/>
      <c r="BM63" s="243"/>
      <c r="BN63" s="243"/>
      <c r="BO63" s="243"/>
      <c r="BP63" s="243"/>
      <c r="BQ63" s="243"/>
      <c r="BR63" s="243"/>
      <c r="BS63" s="243"/>
      <c r="BT63" s="243"/>
      <c r="BU63" s="243"/>
      <c r="BV63" s="243"/>
    </row>
    <row r="64" spans="1:74" ht="20.350000000000001" customHeight="1" x14ac:dyDescent="0.2">
      <c r="A64" s="244"/>
      <c r="B64" s="1105" t="s">
        <v>1467</v>
      </c>
      <c r="C64" s="1106"/>
      <c r="D64" s="1106"/>
      <c r="E64" s="1106"/>
      <c r="F64" s="1106"/>
      <c r="G64" s="1106"/>
      <c r="H64" s="1106"/>
      <c r="I64" s="1106"/>
      <c r="J64" s="1106"/>
      <c r="K64" s="1106"/>
      <c r="L64" s="1106"/>
      <c r="M64" s="1106"/>
      <c r="N64" s="1106"/>
      <c r="O64" s="1106"/>
      <c r="P64" s="1106"/>
      <c r="Q64" s="1107"/>
      <c r="S64" s="243"/>
      <c r="T64" s="243"/>
      <c r="U64" s="243"/>
      <c r="V64" s="243"/>
      <c r="W64" s="243"/>
      <c r="X64" s="243"/>
      <c r="Y64" s="243"/>
      <c r="Z64" s="243"/>
      <c r="AA64" s="243"/>
      <c r="AB64" s="243"/>
      <c r="AC64" s="243"/>
      <c r="AD64" s="243"/>
      <c r="AE64" s="243"/>
      <c r="AF64" s="243"/>
      <c r="AG64" s="243"/>
      <c r="AH64" s="243"/>
      <c r="AI64" s="243"/>
      <c r="AJ64" s="243"/>
      <c r="AK64" s="243"/>
      <c r="AL64" s="243"/>
      <c r="AM64" s="243"/>
      <c r="AN64" s="243"/>
      <c r="AO64" s="243"/>
      <c r="AP64" s="243"/>
      <c r="AQ64" s="243"/>
      <c r="AR64" s="243"/>
      <c r="AS64" s="243"/>
      <c r="AT64" s="243"/>
      <c r="AU64" s="243"/>
      <c r="AV64" s="243"/>
      <c r="AW64" s="243"/>
      <c r="AX64" s="243"/>
      <c r="AY64" s="717"/>
      <c r="AZ64" s="243"/>
      <c r="BA64" s="243"/>
      <c r="BB64" s="243"/>
      <c r="BC64" s="243"/>
      <c r="BD64" s="710"/>
      <c r="BE64" s="710"/>
      <c r="BF64" s="710"/>
      <c r="BG64" s="717"/>
      <c r="BH64" s="717"/>
      <c r="BI64" s="717"/>
      <c r="BJ64" s="243"/>
      <c r="BK64" s="243"/>
      <c r="BL64" s="243"/>
      <c r="BM64" s="243"/>
      <c r="BN64" s="243"/>
      <c r="BO64" s="243"/>
      <c r="BP64" s="243"/>
      <c r="BQ64" s="243"/>
      <c r="BR64" s="243"/>
      <c r="BS64" s="243"/>
      <c r="BT64" s="243"/>
      <c r="BU64" s="243"/>
      <c r="BV64" s="243"/>
    </row>
    <row r="65" spans="1:74" ht="11.95" customHeight="1" x14ac:dyDescent="0.2">
      <c r="A65" s="244"/>
      <c r="B65" s="799" t="s">
        <v>826</v>
      </c>
      <c r="C65" s="799"/>
      <c r="D65" s="799"/>
      <c r="E65" s="799"/>
      <c r="F65" s="799"/>
      <c r="G65" s="799"/>
      <c r="H65" s="800"/>
      <c r="I65" s="799"/>
      <c r="J65" s="799"/>
      <c r="K65" s="799"/>
      <c r="L65" s="799"/>
      <c r="M65" s="799"/>
      <c r="N65" s="799"/>
      <c r="O65" s="799"/>
      <c r="P65" s="799"/>
      <c r="Q65" s="799"/>
      <c r="R65" s="801"/>
      <c r="S65" s="243"/>
      <c r="T65" s="243"/>
      <c r="U65" s="243"/>
      <c r="V65" s="243"/>
      <c r="W65" s="243"/>
      <c r="X65" s="243"/>
      <c r="Y65" s="243"/>
      <c r="Z65" s="243"/>
      <c r="AA65" s="243"/>
      <c r="AB65" s="243"/>
      <c r="AC65" s="243"/>
      <c r="AD65" s="243"/>
      <c r="AE65" s="243"/>
      <c r="AF65" s="243"/>
      <c r="AG65" s="243"/>
      <c r="AH65" s="243"/>
      <c r="AI65" s="243"/>
      <c r="AJ65" s="243"/>
      <c r="AK65" s="243"/>
      <c r="AL65" s="243"/>
      <c r="AM65" s="243"/>
      <c r="AN65" s="243"/>
      <c r="AO65" s="243"/>
      <c r="AP65" s="243"/>
      <c r="AQ65" s="243"/>
      <c r="AR65" s="243"/>
      <c r="AS65" s="243"/>
      <c r="AT65" s="243"/>
      <c r="AU65" s="243"/>
      <c r="AV65" s="243"/>
      <c r="AW65" s="243"/>
      <c r="AX65" s="243"/>
      <c r="AY65" s="717"/>
      <c r="AZ65" s="243"/>
      <c r="BA65" s="243"/>
      <c r="BB65" s="243"/>
      <c r="BC65" s="243"/>
      <c r="BD65" s="710"/>
      <c r="BE65" s="710"/>
      <c r="BF65" s="710"/>
      <c r="BG65" s="717"/>
      <c r="BH65" s="717"/>
      <c r="BI65" s="717"/>
      <c r="BJ65" s="243"/>
      <c r="BK65" s="243"/>
      <c r="BL65" s="243"/>
      <c r="BM65" s="243"/>
      <c r="BN65" s="243"/>
      <c r="BO65" s="243"/>
      <c r="BP65" s="243"/>
      <c r="BQ65" s="243"/>
      <c r="BR65" s="243"/>
      <c r="BS65" s="243"/>
      <c r="BT65" s="243"/>
      <c r="BU65" s="243"/>
      <c r="BV65" s="243"/>
    </row>
    <row r="66" spans="1:74" ht="11.95" customHeight="1" x14ac:dyDescent="0.2">
      <c r="A66" s="244"/>
      <c r="B66" s="1018" t="str">
        <f>Dates!$G$2</f>
        <v>EIA completed modeling and analysis for this report on Thursday, February 6, 2025.</v>
      </c>
      <c r="C66" s="1019"/>
      <c r="D66" s="1019"/>
      <c r="E66" s="1019"/>
      <c r="F66" s="1019"/>
      <c r="G66" s="1019"/>
      <c r="H66" s="1019"/>
      <c r="I66" s="1019"/>
      <c r="J66" s="1019"/>
      <c r="K66" s="1019"/>
      <c r="L66" s="1019"/>
      <c r="M66" s="1019"/>
      <c r="N66" s="1019"/>
      <c r="O66" s="1019"/>
      <c r="P66" s="1019"/>
      <c r="Q66" s="1019"/>
      <c r="R66" s="802"/>
      <c r="S66" s="243"/>
      <c r="T66" s="243"/>
      <c r="U66" s="243"/>
      <c r="V66" s="243"/>
      <c r="W66" s="243"/>
      <c r="X66" s="243"/>
      <c r="Y66" s="243"/>
      <c r="Z66" s="243"/>
      <c r="AA66" s="243"/>
      <c r="AB66" s="243"/>
      <c r="AC66" s="243"/>
      <c r="AD66" s="243"/>
      <c r="AE66" s="243"/>
      <c r="AF66" s="243"/>
      <c r="AG66" s="243"/>
      <c r="AH66" s="243"/>
      <c r="AI66" s="243"/>
      <c r="AJ66" s="243"/>
      <c r="AK66" s="243"/>
      <c r="AL66" s="243"/>
      <c r="AM66" s="243"/>
      <c r="AN66" s="243"/>
      <c r="AO66" s="243"/>
      <c r="AP66" s="243"/>
      <c r="AQ66" s="243"/>
      <c r="AR66" s="243"/>
      <c r="AS66" s="243"/>
      <c r="AT66" s="243"/>
      <c r="AU66" s="243"/>
      <c r="AV66" s="243"/>
      <c r="AW66" s="243"/>
      <c r="AX66" s="243"/>
      <c r="AY66" s="717"/>
      <c r="AZ66" s="243"/>
      <c r="BA66" s="243"/>
      <c r="BB66" s="243"/>
      <c r="BC66" s="243"/>
      <c r="BD66" s="710"/>
      <c r="BE66" s="710"/>
      <c r="BF66" s="710"/>
      <c r="BG66" s="717"/>
      <c r="BH66" s="717"/>
      <c r="BI66" s="717"/>
      <c r="BJ66" s="243"/>
      <c r="BK66" s="243"/>
      <c r="BL66" s="243"/>
      <c r="BM66" s="243"/>
      <c r="BN66" s="243"/>
      <c r="BO66" s="243"/>
      <c r="BP66" s="243"/>
      <c r="BQ66" s="243"/>
      <c r="BR66" s="243"/>
      <c r="BS66" s="243"/>
      <c r="BT66" s="243"/>
      <c r="BU66" s="243"/>
      <c r="BV66" s="243"/>
    </row>
    <row r="67" spans="1:74" ht="13.4" customHeight="1" x14ac:dyDescent="0.2">
      <c r="A67" s="244"/>
      <c r="B67" s="1009" t="s">
        <v>1440</v>
      </c>
      <c r="C67" s="1010"/>
      <c r="D67" s="1010"/>
      <c r="E67" s="1010"/>
      <c r="F67" s="1010"/>
      <c r="G67" s="1010"/>
      <c r="H67" s="1010"/>
      <c r="I67" s="1010"/>
      <c r="J67" s="1010"/>
      <c r="K67" s="1010"/>
      <c r="L67" s="1010"/>
      <c r="M67" s="1010"/>
      <c r="N67" s="1010"/>
      <c r="O67" s="1010"/>
      <c r="P67" s="1010"/>
      <c r="Q67" s="1010"/>
      <c r="R67" s="796"/>
      <c r="S67" s="243"/>
      <c r="T67" s="243"/>
      <c r="U67" s="243"/>
      <c r="V67" s="243"/>
      <c r="W67" s="243"/>
      <c r="X67" s="243"/>
      <c r="Y67" s="243"/>
      <c r="Z67" s="243"/>
      <c r="AA67" s="243"/>
      <c r="AB67" s="243"/>
      <c r="AC67" s="243"/>
      <c r="AD67" s="243"/>
      <c r="AE67" s="243"/>
      <c r="AF67" s="243"/>
      <c r="AG67" s="243"/>
      <c r="AH67" s="243"/>
      <c r="AI67" s="243"/>
      <c r="AJ67" s="243"/>
      <c r="AK67" s="243"/>
      <c r="AL67" s="243"/>
      <c r="AM67" s="243"/>
      <c r="AN67" s="243"/>
      <c r="AO67" s="243"/>
      <c r="AP67" s="243"/>
      <c r="AQ67" s="243"/>
      <c r="AR67" s="243"/>
      <c r="AS67" s="243"/>
      <c r="AT67" s="243"/>
      <c r="AU67" s="243"/>
      <c r="AV67" s="243"/>
      <c r="AW67" s="243"/>
      <c r="AX67" s="243"/>
      <c r="AY67" s="717"/>
      <c r="AZ67" s="243"/>
      <c r="BA67" s="243"/>
      <c r="BB67" s="243"/>
      <c r="BC67" s="243"/>
      <c r="BD67" s="710"/>
      <c r="BE67" s="710"/>
      <c r="BF67" s="710"/>
      <c r="BG67" s="717"/>
      <c r="BH67" s="717"/>
      <c r="BI67" s="717"/>
      <c r="BJ67" s="243"/>
      <c r="BK67" s="243"/>
      <c r="BL67" s="243"/>
      <c r="BM67" s="243"/>
      <c r="BN67" s="243"/>
      <c r="BO67" s="243"/>
      <c r="BP67" s="243"/>
      <c r="BQ67" s="243"/>
      <c r="BR67" s="243"/>
      <c r="BS67" s="243"/>
      <c r="BT67" s="243"/>
      <c r="BU67" s="243"/>
      <c r="BV67" s="243"/>
    </row>
    <row r="68" spans="1:74" ht="22.3" customHeight="1" x14ac:dyDescent="0.2">
      <c r="A68" s="244"/>
      <c r="B68" s="1108" t="s">
        <v>1462</v>
      </c>
      <c r="C68" s="1109"/>
      <c r="D68" s="1109"/>
      <c r="E68" s="1109"/>
      <c r="F68" s="1109"/>
      <c r="G68" s="1109"/>
      <c r="H68" s="1109"/>
      <c r="I68" s="1109"/>
      <c r="J68" s="1109"/>
      <c r="K68" s="1109"/>
      <c r="L68" s="1109"/>
      <c r="M68" s="1109"/>
      <c r="N68" s="1109"/>
      <c r="O68" s="1109"/>
      <c r="P68" s="1109"/>
      <c r="Q68" s="1110"/>
      <c r="R68" s="796"/>
    </row>
    <row r="69" spans="1:74" ht="11.95" customHeight="1" x14ac:dyDescent="0.2">
      <c r="A69" s="244"/>
      <c r="B69" s="998" t="s">
        <v>840</v>
      </c>
      <c r="C69" s="998"/>
      <c r="D69" s="998"/>
      <c r="E69" s="998"/>
      <c r="F69" s="998"/>
      <c r="G69" s="998"/>
      <c r="H69" s="998"/>
      <c r="I69" s="998"/>
      <c r="J69" s="998"/>
      <c r="K69" s="998"/>
      <c r="L69" s="998"/>
      <c r="M69" s="998"/>
      <c r="N69" s="998"/>
      <c r="O69" s="998"/>
      <c r="P69" s="998"/>
      <c r="Q69" s="998"/>
      <c r="R69" s="998"/>
    </row>
    <row r="70" spans="1:74" ht="11.95" customHeight="1" x14ac:dyDescent="0.2">
      <c r="A70" s="244"/>
      <c r="B70" s="1112" t="s">
        <v>1457</v>
      </c>
      <c r="C70" s="1113"/>
      <c r="D70" s="1113"/>
      <c r="E70" s="1113"/>
      <c r="F70" s="1113"/>
      <c r="G70" s="1113"/>
      <c r="H70" s="1113"/>
      <c r="I70" s="1113"/>
      <c r="J70" s="1113"/>
      <c r="K70" s="1113"/>
      <c r="L70" s="1113"/>
      <c r="M70" s="1113"/>
      <c r="N70" s="1113"/>
      <c r="O70" s="1113"/>
      <c r="P70" s="1113"/>
      <c r="Q70" s="1114"/>
    </row>
    <row r="71" spans="1:74" ht="11.95" customHeight="1" x14ac:dyDescent="0.2">
      <c r="A71" s="244"/>
      <c r="B71" s="1102" t="s">
        <v>817</v>
      </c>
      <c r="C71" s="1103"/>
      <c r="D71" s="1103"/>
      <c r="E71" s="1103"/>
      <c r="F71" s="1103"/>
      <c r="G71" s="1103"/>
      <c r="H71" s="1103"/>
      <c r="I71" s="1103"/>
      <c r="J71" s="1103"/>
      <c r="K71" s="1103"/>
      <c r="L71" s="1103"/>
      <c r="M71" s="1103"/>
      <c r="N71" s="1103"/>
      <c r="O71" s="1103"/>
      <c r="P71" s="1103"/>
      <c r="Q71" s="1104"/>
    </row>
    <row r="72" spans="1:74" ht="12.85" x14ac:dyDescent="0.2">
      <c r="A72" s="244"/>
      <c r="B72" s="1115" t="s">
        <v>1468</v>
      </c>
      <c r="C72" s="1103"/>
      <c r="D72" s="1103"/>
      <c r="E72" s="1103"/>
      <c r="F72" s="1103"/>
      <c r="G72" s="1103"/>
      <c r="H72" s="1103"/>
      <c r="I72" s="1103"/>
      <c r="J72" s="1103"/>
      <c r="K72" s="1103"/>
      <c r="L72" s="1103"/>
      <c r="M72" s="1103"/>
      <c r="N72" s="1103"/>
      <c r="O72" s="1103"/>
      <c r="P72" s="1103"/>
      <c r="Q72" s="1114"/>
    </row>
    <row r="73" spans="1:74" ht="8.0500000000000007" customHeight="1" x14ac:dyDescent="0.2"/>
  </sheetData>
  <mergeCells count="20">
    <mergeCell ref="B72:Q72"/>
    <mergeCell ref="A1:A2"/>
    <mergeCell ref="C3:N3"/>
    <mergeCell ref="O3:Z3"/>
    <mergeCell ref="AA3:AL3"/>
    <mergeCell ref="AM3:AX3"/>
    <mergeCell ref="B67:Q67"/>
    <mergeCell ref="B71:Q71"/>
    <mergeCell ref="B64:Q64"/>
    <mergeCell ref="BK3:BV3"/>
    <mergeCell ref="AY3:BJ3"/>
    <mergeCell ref="B66:Q66"/>
    <mergeCell ref="B68:Q68"/>
    <mergeCell ref="B60:Q60"/>
    <mergeCell ref="B61:Q61"/>
    <mergeCell ref="B62:Q62"/>
    <mergeCell ref="B63:Q63"/>
    <mergeCell ref="B70:Q70"/>
    <mergeCell ref="B59:Q59"/>
    <mergeCell ref="B69:R69"/>
  </mergeCells>
  <phoneticPr fontId="0" type="noConversion"/>
  <conditionalFormatting sqref="C59:P59">
    <cfRule type="cellIs" dxfId="2" priority="1" stopIfTrue="1" operator="notEqual">
      <formula>0</formula>
    </cfRule>
  </conditionalFormatting>
  <hyperlinks>
    <hyperlink ref="A1:A2" location="Contents!A1" display="Table of Contents"/>
  </hyperlinks>
  <pageMargins left="0.25" right="0.25" top="0.25" bottom="0.25" header="0.5" footer="0.5"/>
  <pageSetup scale="78"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V100"/>
  <sheetViews>
    <sheetView showGridLines="0" zoomScaleNormal="100" workbookViewId="0">
      <pane xSplit="2" ySplit="4" topLeftCell="AU5" activePane="bottomRight" state="frozen"/>
      <selection pane="topRight" activeCell="C1" sqref="C1"/>
      <selection pane="bottomLeft" activeCell="A5" sqref="A5"/>
      <selection pane="bottomRight" activeCell="B1" sqref="B1"/>
    </sheetView>
  </sheetViews>
  <sheetFormatPr defaultColWidth="9.5" defaultRowHeight="11.95" customHeight="1" x14ac:dyDescent="0.25"/>
  <cols>
    <col min="1" max="1" width="12.5" style="310" customWidth="1"/>
    <col min="2" max="2" width="27.5" style="310" customWidth="1"/>
    <col min="3" max="31" width="6.5" style="233" customWidth="1"/>
    <col min="32" max="34" width="6.5" style="303" customWidth="1"/>
    <col min="35" max="50" width="6.5" style="233" customWidth="1"/>
    <col min="51" max="51" width="6.5" style="727" customWidth="1"/>
    <col min="52" max="55" width="6.5" style="233" customWidth="1"/>
    <col min="56" max="61" width="6.5" style="727" customWidth="1"/>
    <col min="62" max="74" width="6.5" style="233" customWidth="1"/>
    <col min="75" max="16384" width="9.5" style="310"/>
  </cols>
  <sheetData>
    <row r="1" spans="1:74" ht="12.85" customHeight="1" x14ac:dyDescent="0.25">
      <c r="A1" s="1020" t="s">
        <v>479</v>
      </c>
      <c r="B1" s="339" t="s">
        <v>924</v>
      </c>
      <c r="C1" s="232"/>
      <c r="D1" s="232"/>
      <c r="E1" s="232"/>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707"/>
      <c r="AZ1" s="232"/>
      <c r="BA1" s="232"/>
      <c r="BB1" s="232"/>
      <c r="BC1" s="232"/>
      <c r="BD1" s="707"/>
      <c r="BE1" s="707"/>
      <c r="BF1" s="707"/>
      <c r="BG1" s="707"/>
      <c r="BH1" s="707"/>
      <c r="BI1" s="707"/>
      <c r="BJ1" s="232"/>
      <c r="BK1" s="232"/>
      <c r="BL1" s="232"/>
      <c r="BM1" s="232"/>
      <c r="BN1" s="232"/>
      <c r="BO1" s="232"/>
      <c r="BP1" s="232"/>
      <c r="BQ1" s="232"/>
      <c r="BR1" s="232"/>
      <c r="BS1" s="232"/>
      <c r="BT1" s="232"/>
      <c r="BU1" s="232"/>
      <c r="BV1" s="232"/>
    </row>
    <row r="2" spans="1:74" ht="12.85" customHeight="1" x14ac:dyDescent="0.25">
      <c r="A2" s="1021"/>
      <c r="B2" s="340" t="str">
        <f>"U.S. Energy Information Administration  |  Short-Term Energy Outlook - "&amp;Dates!$D$1</f>
        <v>U.S. Energy Information Administration  |  Short-Term Energy Outlook - February 2025</v>
      </c>
      <c r="C2" s="234"/>
      <c r="D2" s="234"/>
      <c r="E2" s="234"/>
      <c r="F2" s="234"/>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c r="AF2" s="297"/>
      <c r="AG2" s="297"/>
      <c r="AH2" s="297"/>
      <c r="AI2" s="234"/>
      <c r="AJ2" s="234"/>
      <c r="AK2" s="234"/>
      <c r="AL2" s="234"/>
      <c r="AM2" s="234"/>
      <c r="AN2" s="234"/>
      <c r="AO2" s="234"/>
      <c r="AP2" s="234"/>
      <c r="AQ2" s="234"/>
      <c r="AR2" s="234"/>
      <c r="AS2" s="234"/>
      <c r="AT2" s="234"/>
      <c r="AU2" s="234"/>
      <c r="AV2" s="234"/>
      <c r="AW2" s="234"/>
      <c r="AX2" s="234"/>
      <c r="AY2" s="718"/>
      <c r="AZ2" s="234"/>
      <c r="BA2" s="234"/>
      <c r="BB2" s="234"/>
      <c r="BC2" s="234"/>
      <c r="BD2" s="718"/>
      <c r="BE2" s="718"/>
      <c r="BF2" s="718"/>
      <c r="BG2" s="718"/>
      <c r="BH2" s="718"/>
      <c r="BI2" s="718"/>
      <c r="BJ2" s="234"/>
      <c r="BK2" s="234"/>
      <c r="BL2" s="234"/>
      <c r="BM2" s="234"/>
      <c r="BN2" s="234"/>
      <c r="BO2" s="234"/>
      <c r="BP2" s="234"/>
      <c r="BQ2" s="234"/>
      <c r="BR2" s="234"/>
      <c r="BS2" s="234"/>
      <c r="BT2" s="234"/>
      <c r="BU2" s="234"/>
      <c r="BV2" s="234"/>
    </row>
    <row r="3" spans="1:74" ht="12.85" customHeight="1" x14ac:dyDescent="0.25">
      <c r="A3" s="338" t="s">
        <v>777</v>
      </c>
      <c r="B3" s="313"/>
      <c r="C3" s="1116">
        <f>Dates!D3</f>
        <v>2021</v>
      </c>
      <c r="D3" s="1024"/>
      <c r="E3" s="1024"/>
      <c r="F3" s="1024"/>
      <c r="G3" s="1024"/>
      <c r="H3" s="1024"/>
      <c r="I3" s="1024"/>
      <c r="J3" s="1024"/>
      <c r="K3" s="1024"/>
      <c r="L3" s="1024"/>
      <c r="M3" s="1024"/>
      <c r="N3" s="1101"/>
      <c r="O3" s="1023">
        <f>C3+1</f>
        <v>2022</v>
      </c>
      <c r="P3" s="1024"/>
      <c r="Q3" s="1024"/>
      <c r="R3" s="1024"/>
      <c r="S3" s="1024"/>
      <c r="T3" s="1024"/>
      <c r="U3" s="1024"/>
      <c r="V3" s="1024"/>
      <c r="W3" s="1024"/>
      <c r="X3" s="1024"/>
      <c r="Y3" s="1024"/>
      <c r="Z3" s="1101"/>
      <c r="AA3" s="1023">
        <f>O3+1</f>
        <v>2023</v>
      </c>
      <c r="AB3" s="1024"/>
      <c r="AC3" s="1024"/>
      <c r="AD3" s="1024"/>
      <c r="AE3" s="1024"/>
      <c r="AF3" s="1024"/>
      <c r="AG3" s="1024"/>
      <c r="AH3" s="1024"/>
      <c r="AI3" s="1024"/>
      <c r="AJ3" s="1024"/>
      <c r="AK3" s="1024"/>
      <c r="AL3" s="1101"/>
      <c r="AM3" s="1023">
        <f>AA3+1</f>
        <v>2024</v>
      </c>
      <c r="AN3" s="1024"/>
      <c r="AO3" s="1024"/>
      <c r="AP3" s="1024"/>
      <c r="AQ3" s="1024"/>
      <c r="AR3" s="1024"/>
      <c r="AS3" s="1024"/>
      <c r="AT3" s="1024"/>
      <c r="AU3" s="1024"/>
      <c r="AV3" s="1024"/>
      <c r="AW3" s="1024"/>
      <c r="AX3" s="1101"/>
      <c r="AY3" s="1023">
        <f>AM3+1</f>
        <v>2025</v>
      </c>
      <c r="AZ3" s="1024"/>
      <c r="BA3" s="1024"/>
      <c r="BB3" s="1024"/>
      <c r="BC3" s="1024"/>
      <c r="BD3" s="1024"/>
      <c r="BE3" s="1024"/>
      <c r="BF3" s="1024"/>
      <c r="BG3" s="1024"/>
      <c r="BH3" s="1024"/>
      <c r="BI3" s="1024"/>
      <c r="BJ3" s="1101"/>
      <c r="BK3" s="1023">
        <f>AY3+1</f>
        <v>2026</v>
      </c>
      <c r="BL3" s="1024"/>
      <c r="BM3" s="1024"/>
      <c r="BN3" s="1024"/>
      <c r="BO3" s="1024"/>
      <c r="BP3" s="1024"/>
      <c r="BQ3" s="1024"/>
      <c r="BR3" s="1024"/>
      <c r="BS3" s="1024"/>
      <c r="BT3" s="1024"/>
      <c r="BU3" s="1024"/>
      <c r="BV3" s="1101"/>
    </row>
    <row r="4" spans="1:74" ht="11.95" customHeight="1" x14ac:dyDescent="0.25">
      <c r="A4" s="344" t="str">
        <f>TEXT(Dates!$D$2,"dddd, mmmm d, yyyy")</f>
        <v>Thursday, February 6, 2025</v>
      </c>
      <c r="B4" s="314"/>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6" t="s">
        <v>215</v>
      </c>
      <c r="AZ4" s="12" t="s">
        <v>216</v>
      </c>
      <c r="BA4" s="12" t="s">
        <v>217</v>
      </c>
      <c r="BB4" s="12" t="s">
        <v>218</v>
      </c>
      <c r="BC4" s="12" t="s">
        <v>219</v>
      </c>
      <c r="BD4" s="656" t="s">
        <v>220</v>
      </c>
      <c r="BE4" s="656"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95" customHeight="1" x14ac:dyDescent="0.25">
      <c r="A5" s="312"/>
      <c r="B5" s="311" t="s">
        <v>1063</v>
      </c>
      <c r="C5" s="238"/>
      <c r="D5" s="489"/>
      <c r="E5" s="489"/>
      <c r="F5" s="489"/>
      <c r="G5" s="489"/>
      <c r="H5" s="489"/>
      <c r="I5" s="489"/>
      <c r="J5" s="489"/>
      <c r="K5" s="489"/>
      <c r="L5" s="489"/>
      <c r="M5" s="489"/>
      <c r="N5" s="239"/>
      <c r="O5" s="238"/>
      <c r="P5" s="489"/>
      <c r="Q5" s="489"/>
      <c r="R5" s="489"/>
      <c r="S5" s="489"/>
      <c r="T5" s="489"/>
      <c r="U5" s="489"/>
      <c r="V5" s="489"/>
      <c r="W5" s="489"/>
      <c r="X5" s="489"/>
      <c r="Y5" s="489"/>
      <c r="Z5" s="239"/>
      <c r="AA5" s="238"/>
      <c r="AB5" s="489"/>
      <c r="AC5" s="489"/>
      <c r="AD5" s="489"/>
      <c r="AE5" s="489"/>
      <c r="AF5" s="489"/>
      <c r="AG5" s="489"/>
      <c r="AH5" s="489"/>
      <c r="AI5" s="489"/>
      <c r="AJ5" s="489"/>
      <c r="AK5" s="489"/>
      <c r="AL5" s="239"/>
      <c r="AM5" s="238"/>
      <c r="AN5" s="489"/>
      <c r="AO5" s="489"/>
      <c r="AP5" s="489"/>
      <c r="AQ5" s="489"/>
      <c r="AR5" s="489"/>
      <c r="AS5" s="489"/>
      <c r="AT5" s="489"/>
      <c r="AU5" s="489"/>
      <c r="AV5" s="489"/>
      <c r="AW5" s="489"/>
      <c r="AX5" s="239"/>
      <c r="AY5" s="971"/>
      <c r="AZ5" s="494"/>
      <c r="BA5" s="494"/>
      <c r="BB5" s="494"/>
      <c r="BC5" s="494"/>
      <c r="BD5" s="494"/>
      <c r="BE5" s="494"/>
      <c r="BF5" s="494"/>
      <c r="BG5" s="494"/>
      <c r="BH5" s="494"/>
      <c r="BI5" s="494"/>
      <c r="BJ5" s="494"/>
      <c r="BK5" s="495"/>
      <c r="BL5" s="494"/>
      <c r="BM5" s="494"/>
      <c r="BN5" s="494"/>
      <c r="BO5" s="494"/>
      <c r="BP5" s="494"/>
      <c r="BQ5" s="494"/>
      <c r="BR5" s="494"/>
      <c r="BS5" s="494"/>
      <c r="BT5" s="494"/>
      <c r="BU5" s="494"/>
      <c r="BV5" s="494"/>
    </row>
    <row r="6" spans="1:74" s="505" customFormat="1" ht="11.95" customHeight="1" x14ac:dyDescent="0.25">
      <c r="A6" s="504"/>
      <c r="B6" s="507" t="s">
        <v>1057</v>
      </c>
      <c r="C6" s="322"/>
      <c r="D6" s="322"/>
      <c r="E6" s="322"/>
      <c r="F6" s="322"/>
      <c r="G6" s="322"/>
      <c r="H6" s="322"/>
      <c r="I6" s="322"/>
      <c r="J6" s="322"/>
      <c r="K6" s="322"/>
      <c r="L6" s="322"/>
      <c r="M6" s="322"/>
      <c r="N6" s="322"/>
      <c r="O6" s="322"/>
      <c r="P6" s="322"/>
      <c r="Q6" s="322"/>
      <c r="R6" s="322"/>
      <c r="S6" s="322"/>
      <c r="T6" s="322"/>
      <c r="U6" s="322"/>
      <c r="V6" s="322"/>
      <c r="W6" s="322"/>
      <c r="X6" s="322"/>
      <c r="Y6" s="322"/>
      <c r="Z6" s="322"/>
      <c r="AA6" s="322"/>
      <c r="AB6" s="322"/>
      <c r="AC6" s="503"/>
      <c r="AD6" s="503"/>
      <c r="AE6" s="503"/>
      <c r="AF6" s="503"/>
      <c r="AG6" s="503"/>
      <c r="AH6" s="503"/>
      <c r="AI6" s="503"/>
      <c r="AJ6" s="503"/>
      <c r="AK6" s="503"/>
      <c r="AL6" s="503"/>
      <c r="AM6" s="503"/>
      <c r="AN6" s="503"/>
      <c r="AO6" s="503"/>
      <c r="AP6" s="503"/>
      <c r="AQ6" s="503"/>
      <c r="AR6" s="503"/>
      <c r="AS6" s="503"/>
      <c r="AT6" s="503"/>
      <c r="AU6" s="503"/>
      <c r="AV6" s="503"/>
      <c r="AW6" s="503"/>
      <c r="AX6" s="503"/>
      <c r="AY6" s="974"/>
      <c r="AZ6" s="904"/>
      <c r="BA6" s="904"/>
      <c r="BB6" s="904"/>
      <c r="BC6" s="904"/>
      <c r="BD6" s="484"/>
      <c r="BE6" s="484"/>
      <c r="BF6" s="484"/>
      <c r="BG6" s="484"/>
      <c r="BH6" s="484"/>
      <c r="BI6" s="484"/>
      <c r="BJ6" s="484"/>
      <c r="BK6" s="484"/>
      <c r="BL6" s="484"/>
      <c r="BM6" s="484"/>
      <c r="BN6" s="484"/>
      <c r="BO6" s="484"/>
      <c r="BP6" s="484"/>
      <c r="BQ6" s="484"/>
      <c r="BR6" s="484"/>
      <c r="BS6" s="484"/>
      <c r="BT6" s="484"/>
      <c r="BU6" s="484"/>
      <c r="BV6" s="484"/>
    </row>
    <row r="7" spans="1:74" ht="11.95" customHeight="1" x14ac:dyDescent="0.25">
      <c r="A7" s="312" t="s">
        <v>780</v>
      </c>
      <c r="B7" s="506" t="s">
        <v>1042</v>
      </c>
      <c r="C7" s="490">
        <v>468.14159999999998</v>
      </c>
      <c r="D7" s="490">
        <v>468.12060000000002</v>
      </c>
      <c r="E7" s="490">
        <v>468.26100000000002</v>
      </c>
      <c r="F7" s="490">
        <v>468.5847</v>
      </c>
      <c r="G7" s="490">
        <v>468.54660000000001</v>
      </c>
      <c r="H7" s="490">
        <v>469.06670000000003</v>
      </c>
      <c r="I7" s="490">
        <v>469.96789999999999</v>
      </c>
      <c r="J7" s="490">
        <v>470.66410000000002</v>
      </c>
      <c r="K7" s="490">
        <v>470.50979999999998</v>
      </c>
      <c r="L7" s="490">
        <v>471.7885</v>
      </c>
      <c r="M7" s="490">
        <v>471.8152</v>
      </c>
      <c r="N7" s="490">
        <v>473.4588</v>
      </c>
      <c r="O7" s="490">
        <v>479.64890000000003</v>
      </c>
      <c r="P7" s="490">
        <v>479.6934</v>
      </c>
      <c r="Q7" s="490">
        <v>479.3648</v>
      </c>
      <c r="R7" s="490">
        <v>479.43270000000001</v>
      </c>
      <c r="S7" s="490">
        <v>481.55290000000002</v>
      </c>
      <c r="T7" s="490">
        <v>482.71510000000001</v>
      </c>
      <c r="U7" s="490">
        <v>483.77749999999997</v>
      </c>
      <c r="V7" s="490">
        <v>483.68079999999998</v>
      </c>
      <c r="W7" s="490">
        <v>483.65350000000001</v>
      </c>
      <c r="X7" s="490">
        <v>483.65350000000001</v>
      </c>
      <c r="Y7" s="490">
        <v>483.97699999999998</v>
      </c>
      <c r="Z7" s="490">
        <v>483.61470000000003</v>
      </c>
      <c r="AA7" s="490">
        <v>484.85059999999999</v>
      </c>
      <c r="AB7" s="490">
        <v>486.03859999999997</v>
      </c>
      <c r="AC7" s="490">
        <v>486.06299999999999</v>
      </c>
      <c r="AD7" s="490">
        <v>487.63220000000001</v>
      </c>
      <c r="AE7" s="490">
        <v>486.74250000000001</v>
      </c>
      <c r="AF7" s="490">
        <v>487.7097</v>
      </c>
      <c r="AG7" s="490">
        <v>488.5147</v>
      </c>
      <c r="AH7" s="490">
        <v>488.5147</v>
      </c>
      <c r="AI7" s="490">
        <v>488.13170000000002</v>
      </c>
      <c r="AJ7" s="490">
        <v>488.13290000000001</v>
      </c>
      <c r="AK7" s="490">
        <v>488.82470000000001</v>
      </c>
      <c r="AL7" s="490">
        <v>488.90089999999998</v>
      </c>
      <c r="AM7" s="490">
        <v>489.86419999999998</v>
      </c>
      <c r="AN7" s="490">
        <v>489.86419999999998</v>
      </c>
      <c r="AO7" s="490">
        <v>489.16090000000003</v>
      </c>
      <c r="AP7" s="490">
        <v>489.25389999999999</v>
      </c>
      <c r="AQ7" s="490">
        <v>489.40069999999997</v>
      </c>
      <c r="AR7" s="490">
        <v>487.9966</v>
      </c>
      <c r="AS7" s="490">
        <v>488.79910000000001</v>
      </c>
      <c r="AT7" s="490">
        <v>488.79910000000001</v>
      </c>
      <c r="AU7" s="490">
        <v>488.79910000000001</v>
      </c>
      <c r="AV7" s="490">
        <v>488.92160000000001</v>
      </c>
      <c r="AW7" s="490">
        <v>489.02159999999998</v>
      </c>
      <c r="AX7" s="490">
        <v>489.61860000000001</v>
      </c>
      <c r="AY7" s="940">
        <v>489.61959999999999</v>
      </c>
      <c r="AZ7" s="478">
        <v>490.21300000000002</v>
      </c>
      <c r="BA7" s="478">
        <v>489.46379999999999</v>
      </c>
      <c r="BB7" s="478">
        <v>489.51080000000002</v>
      </c>
      <c r="BC7" s="478">
        <v>490.97030000000001</v>
      </c>
      <c r="BD7" s="478">
        <v>490.3254</v>
      </c>
      <c r="BE7" s="478">
        <v>491.02199999999999</v>
      </c>
      <c r="BF7" s="478">
        <v>491.22329999999999</v>
      </c>
      <c r="BG7" s="478">
        <v>491.43349999999998</v>
      </c>
      <c r="BH7" s="478">
        <v>491.43349999999998</v>
      </c>
      <c r="BI7" s="478">
        <v>491.54950000000002</v>
      </c>
      <c r="BJ7" s="478">
        <v>490.92739999999998</v>
      </c>
      <c r="BK7" s="478">
        <v>491.92140000000001</v>
      </c>
      <c r="BL7" s="478">
        <v>491.92140000000001</v>
      </c>
      <c r="BM7" s="478">
        <v>491.92140000000001</v>
      </c>
      <c r="BN7" s="478">
        <v>492.3374</v>
      </c>
      <c r="BO7" s="478">
        <v>492.3374</v>
      </c>
      <c r="BP7" s="478">
        <v>493.62799999999999</v>
      </c>
      <c r="BQ7" s="478">
        <v>493.64800000000002</v>
      </c>
      <c r="BR7" s="478">
        <v>493.64800000000002</v>
      </c>
      <c r="BS7" s="478">
        <v>493.64800000000002</v>
      </c>
      <c r="BT7" s="478">
        <v>493.7808</v>
      </c>
      <c r="BU7" s="478">
        <v>493.7808</v>
      </c>
      <c r="BV7" s="478">
        <v>492.23349999999999</v>
      </c>
    </row>
    <row r="8" spans="1:74" ht="11.95" customHeight="1" x14ac:dyDescent="0.25">
      <c r="A8" s="312" t="s">
        <v>781</v>
      </c>
      <c r="B8" s="506" t="s">
        <v>474</v>
      </c>
      <c r="C8" s="490">
        <v>213.1018</v>
      </c>
      <c r="D8" s="490">
        <v>213.1018</v>
      </c>
      <c r="E8" s="490">
        <v>212.553</v>
      </c>
      <c r="F8" s="490">
        <v>212.21100000000001</v>
      </c>
      <c r="G8" s="490">
        <v>211.6525</v>
      </c>
      <c r="H8" s="490">
        <v>210.68039999999999</v>
      </c>
      <c r="I8" s="490">
        <v>210.68039999999999</v>
      </c>
      <c r="J8" s="490">
        <v>210.68039999999999</v>
      </c>
      <c r="K8" s="490">
        <v>210.68039999999999</v>
      </c>
      <c r="L8" s="490">
        <v>209.7774</v>
      </c>
      <c r="M8" s="490">
        <v>209.76480000000001</v>
      </c>
      <c r="N8" s="490">
        <v>208.32599999999999</v>
      </c>
      <c r="O8" s="490">
        <v>200.59809999999999</v>
      </c>
      <c r="P8" s="490">
        <v>200.5686</v>
      </c>
      <c r="Q8" s="490">
        <v>199.3766</v>
      </c>
      <c r="R8" s="490">
        <v>198.9316</v>
      </c>
      <c r="S8" s="490">
        <v>197.4076</v>
      </c>
      <c r="T8" s="490">
        <v>194.4196</v>
      </c>
      <c r="U8" s="490">
        <v>194.4376</v>
      </c>
      <c r="V8" s="490">
        <v>193.4126</v>
      </c>
      <c r="W8" s="490">
        <v>190.98159999999999</v>
      </c>
      <c r="X8" s="490">
        <v>190.98159999999999</v>
      </c>
      <c r="Y8" s="490">
        <v>190.8271</v>
      </c>
      <c r="Z8" s="490">
        <v>187.87209999999999</v>
      </c>
      <c r="AA8" s="490">
        <v>185.39940000000001</v>
      </c>
      <c r="AB8" s="490">
        <v>185.3888</v>
      </c>
      <c r="AC8" s="490">
        <v>184.5839</v>
      </c>
      <c r="AD8" s="490">
        <v>184.5839</v>
      </c>
      <c r="AE8" s="490">
        <v>183.09190000000001</v>
      </c>
      <c r="AF8" s="490">
        <v>180.93870000000001</v>
      </c>
      <c r="AG8" s="490">
        <v>180.28980000000001</v>
      </c>
      <c r="AH8" s="490">
        <v>179.6765</v>
      </c>
      <c r="AI8" s="490">
        <v>178.8115</v>
      </c>
      <c r="AJ8" s="490">
        <v>178.32650000000001</v>
      </c>
      <c r="AK8" s="490">
        <v>178.32650000000001</v>
      </c>
      <c r="AL8" s="490">
        <v>177.01849999999999</v>
      </c>
      <c r="AM8" s="490">
        <v>175.9485</v>
      </c>
      <c r="AN8" s="490">
        <v>175.9485</v>
      </c>
      <c r="AO8" s="490">
        <v>175.77500000000001</v>
      </c>
      <c r="AP8" s="490">
        <v>175.1489</v>
      </c>
      <c r="AQ8" s="490">
        <v>174.65289999999999</v>
      </c>
      <c r="AR8" s="490">
        <v>174.47290000000001</v>
      </c>
      <c r="AS8" s="490">
        <v>174.47290000000001</v>
      </c>
      <c r="AT8" s="490">
        <v>174.47290000000001</v>
      </c>
      <c r="AU8" s="490">
        <v>174.2139</v>
      </c>
      <c r="AV8" s="490">
        <v>174.2139</v>
      </c>
      <c r="AW8" s="490">
        <v>174.2269</v>
      </c>
      <c r="AX8" s="490">
        <v>173.80690000000001</v>
      </c>
      <c r="AY8" s="940">
        <v>173.80690000000001</v>
      </c>
      <c r="AZ8" s="478">
        <v>173.80690000000001</v>
      </c>
      <c r="BA8" s="478">
        <v>173.80690000000001</v>
      </c>
      <c r="BB8" s="478">
        <v>173.80690000000001</v>
      </c>
      <c r="BC8" s="478">
        <v>172.4068</v>
      </c>
      <c r="BD8" s="478">
        <v>171.15129999999999</v>
      </c>
      <c r="BE8" s="478">
        <v>169.35130000000001</v>
      </c>
      <c r="BF8" s="478">
        <v>169.35130000000001</v>
      </c>
      <c r="BG8" s="478">
        <v>169.35130000000001</v>
      </c>
      <c r="BH8" s="478">
        <v>169.35130000000001</v>
      </c>
      <c r="BI8" s="478">
        <v>169.35130000000001</v>
      </c>
      <c r="BJ8" s="478">
        <v>162.66589999999999</v>
      </c>
      <c r="BK8" s="478">
        <v>162.66589999999999</v>
      </c>
      <c r="BL8" s="478">
        <v>162.66589999999999</v>
      </c>
      <c r="BM8" s="478">
        <v>162.66589999999999</v>
      </c>
      <c r="BN8" s="478">
        <v>162.17339999999999</v>
      </c>
      <c r="BO8" s="478">
        <v>162.17339999999999</v>
      </c>
      <c r="BP8" s="478">
        <v>161.05539999999999</v>
      </c>
      <c r="BQ8" s="478">
        <v>161.05539999999999</v>
      </c>
      <c r="BR8" s="478">
        <v>161.05539999999999</v>
      </c>
      <c r="BS8" s="478">
        <v>161.05539999999999</v>
      </c>
      <c r="BT8" s="478">
        <v>161.05539999999999</v>
      </c>
      <c r="BU8" s="478">
        <v>161.05539999999999</v>
      </c>
      <c r="BV8" s="478">
        <v>158.89240000000001</v>
      </c>
    </row>
    <row r="9" spans="1:74" ht="11.95" customHeight="1" x14ac:dyDescent="0.25">
      <c r="A9" s="312" t="s">
        <v>782</v>
      </c>
      <c r="B9" s="506" t="s">
        <v>314</v>
      </c>
      <c r="C9" s="490">
        <v>27.3688</v>
      </c>
      <c r="D9" s="490">
        <v>27.3687</v>
      </c>
      <c r="E9" s="490">
        <v>27.369199999999999</v>
      </c>
      <c r="F9" s="490">
        <v>27.367699999999999</v>
      </c>
      <c r="G9" s="490">
        <v>27.366599999999998</v>
      </c>
      <c r="H9" s="490">
        <v>26.842700000000001</v>
      </c>
      <c r="I9" s="490">
        <v>26.825299999999999</v>
      </c>
      <c r="J9" s="490">
        <v>26.827100000000002</v>
      </c>
      <c r="K9" s="490">
        <v>26.8201</v>
      </c>
      <c r="L9" s="490">
        <v>26.8035</v>
      </c>
      <c r="M9" s="490">
        <v>26.7849</v>
      </c>
      <c r="N9" s="490">
        <v>26.783000000000001</v>
      </c>
      <c r="O9" s="490">
        <v>29.762799999999999</v>
      </c>
      <c r="P9" s="490">
        <v>29.762799999999999</v>
      </c>
      <c r="Q9" s="490">
        <v>29.722100000000001</v>
      </c>
      <c r="R9" s="490">
        <v>29.599799999999998</v>
      </c>
      <c r="S9" s="490">
        <v>29.605599999999999</v>
      </c>
      <c r="T9" s="490">
        <v>29.437100000000001</v>
      </c>
      <c r="U9" s="490">
        <v>29.4358</v>
      </c>
      <c r="V9" s="490">
        <v>29.440300000000001</v>
      </c>
      <c r="W9" s="490">
        <v>29.3536</v>
      </c>
      <c r="X9" s="490">
        <v>29.323499999999999</v>
      </c>
      <c r="Y9" s="490">
        <v>29.292899999999999</v>
      </c>
      <c r="Z9" s="490">
        <v>29.2455</v>
      </c>
      <c r="AA9" s="490">
        <v>28.180499999999999</v>
      </c>
      <c r="AB9" s="490">
        <v>28.183599999999998</v>
      </c>
      <c r="AC9" s="490">
        <v>28.1751</v>
      </c>
      <c r="AD9" s="490">
        <v>28.177600000000002</v>
      </c>
      <c r="AE9" s="490">
        <v>28.135000000000002</v>
      </c>
      <c r="AF9" s="490">
        <v>27.988299999999999</v>
      </c>
      <c r="AG9" s="490">
        <v>27.9908</v>
      </c>
      <c r="AH9" s="490">
        <v>28.0016</v>
      </c>
      <c r="AI9" s="490">
        <v>28.003799999999998</v>
      </c>
      <c r="AJ9" s="490">
        <v>28.003799999999998</v>
      </c>
      <c r="AK9" s="490">
        <v>28.000599999999999</v>
      </c>
      <c r="AL9" s="490">
        <v>27.9895</v>
      </c>
      <c r="AM9" s="490">
        <v>27.997399999999999</v>
      </c>
      <c r="AN9" s="490">
        <v>27.997399999999999</v>
      </c>
      <c r="AO9" s="490">
        <v>27.9998</v>
      </c>
      <c r="AP9" s="490">
        <v>27.998899999999999</v>
      </c>
      <c r="AQ9" s="490">
        <v>27.9909</v>
      </c>
      <c r="AR9" s="490">
        <v>27.8919</v>
      </c>
      <c r="AS9" s="490">
        <v>27.892199999999999</v>
      </c>
      <c r="AT9" s="490">
        <v>27.892199999999999</v>
      </c>
      <c r="AU9" s="490">
        <v>27.892199999999999</v>
      </c>
      <c r="AV9" s="490">
        <v>27.892199999999999</v>
      </c>
      <c r="AW9" s="490">
        <v>27.8901</v>
      </c>
      <c r="AX9" s="490">
        <v>27.8857</v>
      </c>
      <c r="AY9" s="940">
        <v>27.8857</v>
      </c>
      <c r="AZ9" s="478">
        <v>27.895600000000002</v>
      </c>
      <c r="BA9" s="478">
        <v>27.895600000000002</v>
      </c>
      <c r="BB9" s="478">
        <v>27.895600000000002</v>
      </c>
      <c r="BC9" s="478">
        <v>27.935600000000001</v>
      </c>
      <c r="BD9" s="478">
        <v>26.543299999999999</v>
      </c>
      <c r="BE9" s="478">
        <v>26.563099999999999</v>
      </c>
      <c r="BF9" s="478">
        <v>26.565999999999999</v>
      </c>
      <c r="BG9" s="478">
        <v>26.565999999999999</v>
      </c>
      <c r="BH9" s="478">
        <v>26.565999999999999</v>
      </c>
      <c r="BI9" s="478">
        <v>26.565999999999999</v>
      </c>
      <c r="BJ9" s="478">
        <v>26.314800000000002</v>
      </c>
      <c r="BK9" s="478">
        <v>26.314800000000002</v>
      </c>
      <c r="BL9" s="478">
        <v>26.314800000000002</v>
      </c>
      <c r="BM9" s="478">
        <v>26.314800000000002</v>
      </c>
      <c r="BN9" s="478">
        <v>26.314800000000002</v>
      </c>
      <c r="BO9" s="478">
        <v>26.308800000000002</v>
      </c>
      <c r="BP9" s="478">
        <v>26.308800000000002</v>
      </c>
      <c r="BQ9" s="478">
        <v>26.308800000000002</v>
      </c>
      <c r="BR9" s="478">
        <v>26.308800000000002</v>
      </c>
      <c r="BS9" s="478">
        <v>26.308800000000002</v>
      </c>
      <c r="BT9" s="478">
        <v>26.308800000000002</v>
      </c>
      <c r="BU9" s="478">
        <v>26.308800000000002</v>
      </c>
      <c r="BV9" s="478">
        <v>26.278199999999998</v>
      </c>
    </row>
    <row r="10" spans="1:74" ht="11.95" customHeight="1" x14ac:dyDescent="0.25">
      <c r="A10" s="312" t="s">
        <v>783</v>
      </c>
      <c r="B10" s="506" t="s">
        <v>1583</v>
      </c>
      <c r="C10" s="490">
        <v>0.36430000000000001</v>
      </c>
      <c r="D10" s="490">
        <v>0.36430000000000001</v>
      </c>
      <c r="E10" s="490">
        <v>0.36430000000000001</v>
      </c>
      <c r="F10" s="490">
        <v>0.36430000000000001</v>
      </c>
      <c r="G10" s="490">
        <v>0.36430000000000001</v>
      </c>
      <c r="H10" s="490">
        <v>0.36430000000000001</v>
      </c>
      <c r="I10" s="490">
        <v>0.36430000000000001</v>
      </c>
      <c r="J10" s="490">
        <v>0.36430000000000001</v>
      </c>
      <c r="K10" s="490">
        <v>0.36430000000000001</v>
      </c>
      <c r="L10" s="490">
        <v>0.36430000000000001</v>
      </c>
      <c r="M10" s="490">
        <v>0.36430000000000001</v>
      </c>
      <c r="N10" s="490">
        <v>0.36430000000000001</v>
      </c>
      <c r="O10" s="490">
        <v>0.36430000000000001</v>
      </c>
      <c r="P10" s="490">
        <v>0.36430000000000001</v>
      </c>
      <c r="Q10" s="490">
        <v>0.36430000000000001</v>
      </c>
      <c r="R10" s="490">
        <v>0.36430000000000001</v>
      </c>
      <c r="S10" s="490">
        <v>0.36430000000000001</v>
      </c>
      <c r="T10" s="490">
        <v>0.36430000000000001</v>
      </c>
      <c r="U10" s="490">
        <v>0.36430000000000001</v>
      </c>
      <c r="V10" s="490">
        <v>0.36430000000000001</v>
      </c>
      <c r="W10" s="490">
        <v>0.36430000000000001</v>
      </c>
      <c r="X10" s="490">
        <v>0.36430000000000001</v>
      </c>
      <c r="Y10" s="490">
        <v>0.36430000000000001</v>
      </c>
      <c r="Z10" s="490">
        <v>0.36430000000000001</v>
      </c>
      <c r="AA10" s="490">
        <v>0.36430000000000001</v>
      </c>
      <c r="AB10" s="490">
        <v>0.36430000000000001</v>
      </c>
      <c r="AC10" s="490">
        <v>0.36430000000000001</v>
      </c>
      <c r="AD10" s="490">
        <v>0.36430000000000001</v>
      </c>
      <c r="AE10" s="490">
        <v>0.36430000000000001</v>
      </c>
      <c r="AF10" s="490">
        <v>0.36430000000000001</v>
      </c>
      <c r="AG10" s="490">
        <v>0.36430000000000001</v>
      </c>
      <c r="AH10" s="490">
        <v>0.36430000000000001</v>
      </c>
      <c r="AI10" s="490">
        <v>0.36430000000000001</v>
      </c>
      <c r="AJ10" s="490">
        <v>0.36430000000000001</v>
      </c>
      <c r="AK10" s="490">
        <v>0.36430000000000001</v>
      </c>
      <c r="AL10" s="490">
        <v>0.36430000000000001</v>
      </c>
      <c r="AM10" s="490">
        <v>0.36430000000000001</v>
      </c>
      <c r="AN10" s="490">
        <v>0.36430000000000001</v>
      </c>
      <c r="AO10" s="490">
        <v>0.36430000000000001</v>
      </c>
      <c r="AP10" s="490">
        <v>0.33629999999999999</v>
      </c>
      <c r="AQ10" s="490">
        <v>0.33629999999999999</v>
      </c>
      <c r="AR10" s="490">
        <v>0.33629999999999999</v>
      </c>
      <c r="AS10" s="490">
        <v>0.33629999999999999</v>
      </c>
      <c r="AT10" s="490">
        <v>0.33629999999999999</v>
      </c>
      <c r="AU10" s="490">
        <v>0.33629999999999999</v>
      </c>
      <c r="AV10" s="490">
        <v>0.33629999999999999</v>
      </c>
      <c r="AW10" s="490">
        <v>0.33629999999999999</v>
      </c>
      <c r="AX10" s="490">
        <v>0.33629999999999999</v>
      </c>
      <c r="AY10" s="940">
        <v>0.33629999999999999</v>
      </c>
      <c r="AZ10" s="478">
        <v>0.33629999999999999</v>
      </c>
      <c r="BA10" s="478">
        <v>0.33629999999999999</v>
      </c>
      <c r="BB10" s="478">
        <v>0.33629999999999999</v>
      </c>
      <c r="BC10" s="478">
        <v>0.33629999999999999</v>
      </c>
      <c r="BD10" s="478">
        <v>0.33629999999999999</v>
      </c>
      <c r="BE10" s="478">
        <v>0.33629999999999999</v>
      </c>
      <c r="BF10" s="478">
        <v>0.33629999999999999</v>
      </c>
      <c r="BG10" s="478">
        <v>0.33629999999999999</v>
      </c>
      <c r="BH10" s="478">
        <v>0.33629999999999999</v>
      </c>
      <c r="BI10" s="478">
        <v>0.33629999999999999</v>
      </c>
      <c r="BJ10" s="478">
        <v>0.33629999999999999</v>
      </c>
      <c r="BK10" s="478">
        <v>0.33629999999999999</v>
      </c>
      <c r="BL10" s="478">
        <v>0.33629999999999999</v>
      </c>
      <c r="BM10" s="478">
        <v>0.33629999999999999</v>
      </c>
      <c r="BN10" s="478">
        <v>0.33629999999999999</v>
      </c>
      <c r="BO10" s="478">
        <v>0.33629999999999999</v>
      </c>
      <c r="BP10" s="478">
        <v>0.33629999999999999</v>
      </c>
      <c r="BQ10" s="478">
        <v>0.33629999999999999</v>
      </c>
      <c r="BR10" s="478">
        <v>0.33629999999999999</v>
      </c>
      <c r="BS10" s="478">
        <v>0.33629999999999999</v>
      </c>
      <c r="BT10" s="478">
        <v>0.33629999999999999</v>
      </c>
      <c r="BU10" s="478">
        <v>0.33629999999999999</v>
      </c>
      <c r="BV10" s="478">
        <v>0.33629999999999999</v>
      </c>
    </row>
    <row r="11" spans="1:74" s="505" customFormat="1" ht="11.95" customHeight="1" x14ac:dyDescent="0.25">
      <c r="A11" s="504"/>
      <c r="B11" s="507" t="s">
        <v>1058</v>
      </c>
      <c r="C11" s="322"/>
      <c r="D11" s="322"/>
      <c r="E11" s="322"/>
      <c r="F11" s="322"/>
      <c r="G11" s="322"/>
      <c r="H11" s="322"/>
      <c r="I11" s="322"/>
      <c r="J11" s="322"/>
      <c r="K11" s="322"/>
      <c r="L11" s="322"/>
      <c r="M11" s="322"/>
      <c r="N11" s="322"/>
      <c r="O11" s="322"/>
      <c r="P11" s="322"/>
      <c r="Q11" s="322"/>
      <c r="R11" s="322"/>
      <c r="S11" s="322"/>
      <c r="T11" s="322"/>
      <c r="U11" s="322"/>
      <c r="V11" s="322"/>
      <c r="W11" s="322"/>
      <c r="X11" s="322"/>
      <c r="Y11" s="322"/>
      <c r="Z11" s="322"/>
      <c r="AA11" s="322"/>
      <c r="AB11" s="322"/>
      <c r="AC11" s="322"/>
      <c r="AD11" s="322"/>
      <c r="AE11" s="322"/>
      <c r="AF11" s="322"/>
      <c r="AG11" s="322"/>
      <c r="AH11" s="322"/>
      <c r="AI11" s="322"/>
      <c r="AJ11" s="322"/>
      <c r="AK11" s="322"/>
      <c r="AL11" s="322"/>
      <c r="AM11" s="322"/>
      <c r="AN11" s="322"/>
      <c r="AO11" s="322"/>
      <c r="AP11" s="322"/>
      <c r="AQ11" s="322"/>
      <c r="AR11" s="322"/>
      <c r="AS11" s="322"/>
      <c r="AT11" s="322"/>
      <c r="AU11" s="322"/>
      <c r="AV11" s="322"/>
      <c r="AW11" s="322"/>
      <c r="AX11" s="322"/>
      <c r="AY11" s="965"/>
      <c r="AZ11" s="484"/>
      <c r="BA11" s="484"/>
      <c r="BB11" s="484"/>
      <c r="BC11" s="484"/>
      <c r="BD11" s="484"/>
      <c r="BE11" s="484"/>
      <c r="BF11" s="484"/>
      <c r="BG11" s="484"/>
      <c r="BH11" s="484"/>
      <c r="BI11" s="484"/>
      <c r="BJ11" s="484"/>
      <c r="BK11" s="484"/>
      <c r="BL11" s="484"/>
      <c r="BM11" s="484"/>
      <c r="BN11" s="484"/>
      <c r="BO11" s="484"/>
      <c r="BP11" s="484"/>
      <c r="BQ11" s="484"/>
      <c r="BR11" s="484"/>
      <c r="BS11" s="484"/>
      <c r="BT11" s="484"/>
      <c r="BU11" s="484"/>
      <c r="BV11" s="484"/>
    </row>
    <row r="12" spans="1:74" ht="11.95" customHeight="1" x14ac:dyDescent="0.25">
      <c r="A12" s="312" t="s">
        <v>784</v>
      </c>
      <c r="B12" s="500" t="s">
        <v>1037</v>
      </c>
      <c r="C12" s="490">
        <v>118.8746</v>
      </c>
      <c r="D12" s="490">
        <v>119.84139999999999</v>
      </c>
      <c r="E12" s="490">
        <v>120.9743</v>
      </c>
      <c r="F12" s="490">
        <v>121.7433</v>
      </c>
      <c r="G12" s="490">
        <v>123.08159999999999</v>
      </c>
      <c r="H12" s="490">
        <v>124.72920000000001</v>
      </c>
      <c r="I12" s="490">
        <v>125.997</v>
      </c>
      <c r="J12" s="490">
        <v>126.33540000000001</v>
      </c>
      <c r="K12" s="490">
        <v>126.6836</v>
      </c>
      <c r="L12" s="490">
        <v>128.09989999999999</v>
      </c>
      <c r="M12" s="490">
        <v>129.22550000000001</v>
      </c>
      <c r="N12" s="490">
        <v>132.62889999999999</v>
      </c>
      <c r="O12" s="490">
        <v>133.58449999999999</v>
      </c>
      <c r="P12" s="490">
        <v>133.84450000000001</v>
      </c>
      <c r="Q12" s="490">
        <v>134.95349999999999</v>
      </c>
      <c r="R12" s="490">
        <v>137.25729999999999</v>
      </c>
      <c r="S12" s="490">
        <v>137.4513</v>
      </c>
      <c r="T12" s="490">
        <v>137.88050000000001</v>
      </c>
      <c r="U12" s="490">
        <v>137.8725</v>
      </c>
      <c r="V12" s="490">
        <v>137.87809999999999</v>
      </c>
      <c r="W12" s="490">
        <v>137.87809999999999</v>
      </c>
      <c r="X12" s="490">
        <v>137.8981</v>
      </c>
      <c r="Y12" s="490">
        <v>139.5986</v>
      </c>
      <c r="Z12" s="490">
        <v>141.27529999999999</v>
      </c>
      <c r="AA12" s="490">
        <v>141.40729999999999</v>
      </c>
      <c r="AB12" s="490">
        <v>142.1208</v>
      </c>
      <c r="AC12" s="490">
        <v>142.53360000000001</v>
      </c>
      <c r="AD12" s="490">
        <v>142.8502</v>
      </c>
      <c r="AE12" s="490">
        <v>143.6345</v>
      </c>
      <c r="AF12" s="490">
        <v>143.60489999999999</v>
      </c>
      <c r="AG12" s="490">
        <v>144.1044</v>
      </c>
      <c r="AH12" s="490">
        <v>144.19239999999999</v>
      </c>
      <c r="AI12" s="490">
        <v>144.29599999999999</v>
      </c>
      <c r="AJ12" s="490">
        <v>145.10910000000001</v>
      </c>
      <c r="AK12" s="490">
        <v>145.10910000000001</v>
      </c>
      <c r="AL12" s="490">
        <v>147.3218</v>
      </c>
      <c r="AM12" s="490">
        <v>148.23570000000001</v>
      </c>
      <c r="AN12" s="490">
        <v>148.43719999999999</v>
      </c>
      <c r="AO12" s="490">
        <v>148.59719999999999</v>
      </c>
      <c r="AP12" s="490">
        <v>149.7261</v>
      </c>
      <c r="AQ12" s="490">
        <v>149.8116</v>
      </c>
      <c r="AR12" s="490">
        <v>149.8416</v>
      </c>
      <c r="AS12" s="490">
        <v>150.5421</v>
      </c>
      <c r="AT12" s="490">
        <v>150.89230000000001</v>
      </c>
      <c r="AU12" s="490">
        <v>151.03100000000001</v>
      </c>
      <c r="AV12" s="490">
        <v>151.05160000000001</v>
      </c>
      <c r="AW12" s="490">
        <v>151.05160000000001</v>
      </c>
      <c r="AX12" s="490">
        <v>152.90870000000001</v>
      </c>
      <c r="AY12" s="940">
        <v>153.96510000000001</v>
      </c>
      <c r="AZ12" s="478">
        <v>154.03210000000001</v>
      </c>
      <c r="BA12" s="478">
        <v>155.13720000000001</v>
      </c>
      <c r="BB12" s="478">
        <v>155.33099999999999</v>
      </c>
      <c r="BC12" s="478">
        <v>156.52010000000001</v>
      </c>
      <c r="BD12" s="478">
        <v>156.88829999999999</v>
      </c>
      <c r="BE12" s="478">
        <v>156.88829999999999</v>
      </c>
      <c r="BF12" s="478">
        <v>156.88829999999999</v>
      </c>
      <c r="BG12" s="478">
        <v>158.27539999999999</v>
      </c>
      <c r="BH12" s="478">
        <v>158.47540000000001</v>
      </c>
      <c r="BI12" s="478">
        <v>158.47540000000001</v>
      </c>
      <c r="BJ12" s="478">
        <v>161.80779999999999</v>
      </c>
      <c r="BK12" s="478">
        <v>162.0985</v>
      </c>
      <c r="BL12" s="478">
        <v>162.2388</v>
      </c>
      <c r="BM12" s="478">
        <v>162.42179999999999</v>
      </c>
      <c r="BN12" s="478">
        <v>162.5317</v>
      </c>
      <c r="BO12" s="478">
        <v>162.53030000000001</v>
      </c>
      <c r="BP12" s="478">
        <v>166.5444</v>
      </c>
      <c r="BQ12" s="478">
        <v>166.5444</v>
      </c>
      <c r="BR12" s="478">
        <v>166.5444</v>
      </c>
      <c r="BS12" s="478">
        <v>166.5444</v>
      </c>
      <c r="BT12" s="478">
        <v>167.50540000000001</v>
      </c>
      <c r="BU12" s="478">
        <v>167.90539999999999</v>
      </c>
      <c r="BV12" s="478">
        <v>172.1645</v>
      </c>
    </row>
    <row r="13" spans="1:74" ht="11.95" customHeight="1" x14ac:dyDescent="0.25">
      <c r="A13" s="312" t="s">
        <v>785</v>
      </c>
      <c r="B13" s="500" t="s">
        <v>1052</v>
      </c>
      <c r="C13" s="490">
        <v>46.484299999999998</v>
      </c>
      <c r="D13" s="490">
        <v>47.177999999999997</v>
      </c>
      <c r="E13" s="490">
        <v>48.7928</v>
      </c>
      <c r="F13" s="490">
        <v>49.304699999999997</v>
      </c>
      <c r="G13" s="490">
        <v>49.969499999999996</v>
      </c>
      <c r="H13" s="490">
        <v>50.695500000000003</v>
      </c>
      <c r="I13" s="490">
        <v>51.642800000000001</v>
      </c>
      <c r="J13" s="490">
        <v>53.119799999999998</v>
      </c>
      <c r="K13" s="490">
        <v>54.140500000000003</v>
      </c>
      <c r="L13" s="490">
        <v>54.960700000000003</v>
      </c>
      <c r="M13" s="490">
        <v>55.974899999999998</v>
      </c>
      <c r="N13" s="490">
        <v>59.529200000000003</v>
      </c>
      <c r="O13" s="490">
        <v>60.788200000000003</v>
      </c>
      <c r="P13" s="490">
        <v>61.111400000000003</v>
      </c>
      <c r="Q13" s="490">
        <v>62.0869</v>
      </c>
      <c r="R13" s="490">
        <v>62.541499999999999</v>
      </c>
      <c r="S13" s="490">
        <v>63.302300000000002</v>
      </c>
      <c r="T13" s="490">
        <v>64.515199999999993</v>
      </c>
      <c r="U13" s="490">
        <v>65.101799999999997</v>
      </c>
      <c r="V13" s="490">
        <v>65.804699999999997</v>
      </c>
      <c r="W13" s="490">
        <v>66.587800000000001</v>
      </c>
      <c r="X13" s="490">
        <v>67.123699999999999</v>
      </c>
      <c r="Y13" s="490">
        <v>67.950999999999993</v>
      </c>
      <c r="Z13" s="490">
        <v>70.767799999999994</v>
      </c>
      <c r="AA13" s="490">
        <v>72.231899999999996</v>
      </c>
      <c r="AB13" s="490">
        <v>72.784199999999998</v>
      </c>
      <c r="AC13" s="490">
        <v>73.327299999999994</v>
      </c>
      <c r="AD13" s="490">
        <v>74.261099999999999</v>
      </c>
      <c r="AE13" s="490">
        <v>75.361000000000004</v>
      </c>
      <c r="AF13" s="490">
        <v>76.980999999999995</v>
      </c>
      <c r="AG13" s="490">
        <v>78.305999999999997</v>
      </c>
      <c r="AH13" s="490">
        <v>79.026499999999999</v>
      </c>
      <c r="AI13" s="490">
        <v>79.984499999999997</v>
      </c>
      <c r="AJ13" s="490">
        <v>81.749399999999994</v>
      </c>
      <c r="AK13" s="490">
        <v>82.744399999999999</v>
      </c>
      <c r="AL13" s="490">
        <v>89.833699999999993</v>
      </c>
      <c r="AM13" s="490">
        <v>92.599800000000002</v>
      </c>
      <c r="AN13" s="490">
        <v>93.1845</v>
      </c>
      <c r="AO13" s="490">
        <v>96.113399999999999</v>
      </c>
      <c r="AP13" s="490">
        <v>97.514300000000006</v>
      </c>
      <c r="AQ13" s="490">
        <v>100.0521</v>
      </c>
      <c r="AR13" s="490">
        <v>102.68899999999999</v>
      </c>
      <c r="AS13" s="490">
        <v>103.6473</v>
      </c>
      <c r="AT13" s="490">
        <v>104.8336</v>
      </c>
      <c r="AU13" s="490">
        <v>107.19580000000001</v>
      </c>
      <c r="AV13" s="490">
        <v>110.428</v>
      </c>
      <c r="AW13" s="490">
        <v>114.8873</v>
      </c>
      <c r="AX13" s="490">
        <v>123.6465</v>
      </c>
      <c r="AY13" s="940">
        <v>129.16220000000001</v>
      </c>
      <c r="AZ13" s="478">
        <v>131.63339999999999</v>
      </c>
      <c r="BA13" s="478">
        <v>133.37979999999999</v>
      </c>
      <c r="BB13" s="478">
        <v>134.9787</v>
      </c>
      <c r="BC13" s="478">
        <v>136.6157</v>
      </c>
      <c r="BD13" s="478">
        <v>139.4126</v>
      </c>
      <c r="BE13" s="478">
        <v>140.32509999999999</v>
      </c>
      <c r="BF13" s="478">
        <v>140.74879999999999</v>
      </c>
      <c r="BG13" s="478">
        <v>141.39670000000001</v>
      </c>
      <c r="BH13" s="478">
        <v>142.52430000000001</v>
      </c>
      <c r="BI13" s="478">
        <v>143.69059999999999</v>
      </c>
      <c r="BJ13" s="478">
        <v>154.04910000000001</v>
      </c>
      <c r="BK13" s="478">
        <v>155.8056</v>
      </c>
      <c r="BL13" s="478">
        <v>156.054</v>
      </c>
      <c r="BM13" s="478">
        <v>158.37309999999999</v>
      </c>
      <c r="BN13" s="478">
        <v>159.02019999999999</v>
      </c>
      <c r="BO13" s="478">
        <v>160.9444</v>
      </c>
      <c r="BP13" s="478">
        <v>164.26589999999999</v>
      </c>
      <c r="BQ13" s="478">
        <v>165.62970000000001</v>
      </c>
      <c r="BR13" s="478">
        <v>166.0196</v>
      </c>
      <c r="BS13" s="478">
        <v>167.53229999999999</v>
      </c>
      <c r="BT13" s="478">
        <v>170.36539999999999</v>
      </c>
      <c r="BU13" s="478">
        <v>171.6678</v>
      </c>
      <c r="BV13" s="478">
        <v>179.50909999999999</v>
      </c>
    </row>
    <row r="14" spans="1:74" ht="11.95" customHeight="1" x14ac:dyDescent="0.25">
      <c r="A14" s="312" t="s">
        <v>786</v>
      </c>
      <c r="B14" s="506" t="s">
        <v>1053</v>
      </c>
      <c r="C14" s="490">
        <v>1.7399</v>
      </c>
      <c r="D14" s="490">
        <v>1.7399</v>
      </c>
      <c r="E14" s="490">
        <v>1.7399</v>
      </c>
      <c r="F14" s="490">
        <v>1.7399</v>
      </c>
      <c r="G14" s="490">
        <v>1.7399</v>
      </c>
      <c r="H14" s="490">
        <v>1.7399</v>
      </c>
      <c r="I14" s="490">
        <v>1.5599000000000001</v>
      </c>
      <c r="J14" s="490">
        <v>1.5599000000000001</v>
      </c>
      <c r="K14" s="490">
        <v>1.5599000000000001</v>
      </c>
      <c r="L14" s="490">
        <v>1.4799</v>
      </c>
      <c r="M14" s="490">
        <v>1.4799</v>
      </c>
      <c r="N14" s="490">
        <v>1.48</v>
      </c>
      <c r="O14" s="490">
        <v>1.48</v>
      </c>
      <c r="P14" s="490">
        <v>1.48</v>
      </c>
      <c r="Q14" s="490">
        <v>1.48</v>
      </c>
      <c r="R14" s="490">
        <v>1.48</v>
      </c>
      <c r="S14" s="490">
        <v>1.48</v>
      </c>
      <c r="T14" s="490">
        <v>1.48</v>
      </c>
      <c r="U14" s="490">
        <v>1.48</v>
      </c>
      <c r="V14" s="490">
        <v>1.48</v>
      </c>
      <c r="W14" s="490">
        <v>1.48</v>
      </c>
      <c r="X14" s="490">
        <v>1.48</v>
      </c>
      <c r="Y14" s="490">
        <v>1.48</v>
      </c>
      <c r="Z14" s="490">
        <v>1.48</v>
      </c>
      <c r="AA14" s="490">
        <v>1.48</v>
      </c>
      <c r="AB14" s="490">
        <v>1.48</v>
      </c>
      <c r="AC14" s="490">
        <v>1.48</v>
      </c>
      <c r="AD14" s="490">
        <v>1.48</v>
      </c>
      <c r="AE14" s="490">
        <v>1.48</v>
      </c>
      <c r="AF14" s="490">
        <v>1.48</v>
      </c>
      <c r="AG14" s="490">
        <v>1.48</v>
      </c>
      <c r="AH14" s="490">
        <v>1.48</v>
      </c>
      <c r="AI14" s="490">
        <v>1.48</v>
      </c>
      <c r="AJ14" s="490">
        <v>1.48</v>
      </c>
      <c r="AK14" s="490">
        <v>1.48</v>
      </c>
      <c r="AL14" s="490">
        <v>1.48</v>
      </c>
      <c r="AM14" s="490">
        <v>1.48</v>
      </c>
      <c r="AN14" s="490">
        <v>1.48</v>
      </c>
      <c r="AO14" s="490">
        <v>1.48</v>
      </c>
      <c r="AP14" s="490">
        <v>1.48</v>
      </c>
      <c r="AQ14" s="490">
        <v>1.48</v>
      </c>
      <c r="AR14" s="490">
        <v>1.48</v>
      </c>
      <c r="AS14" s="490">
        <v>1.48</v>
      </c>
      <c r="AT14" s="490">
        <v>1.48</v>
      </c>
      <c r="AU14" s="490">
        <v>1.48</v>
      </c>
      <c r="AV14" s="490">
        <v>1.3919999999999999</v>
      </c>
      <c r="AW14" s="490">
        <v>1.3919999999999999</v>
      </c>
      <c r="AX14" s="490">
        <v>1.3919999999999999</v>
      </c>
      <c r="AY14" s="940">
        <v>1.3919999999999999</v>
      </c>
      <c r="AZ14" s="478">
        <v>1.3919999999999999</v>
      </c>
      <c r="BA14" s="478">
        <v>1.3919999999999999</v>
      </c>
      <c r="BB14" s="478">
        <v>1.3919999999999999</v>
      </c>
      <c r="BC14" s="478">
        <v>1.3919999999999999</v>
      </c>
      <c r="BD14" s="478">
        <v>1.3919999999999999</v>
      </c>
      <c r="BE14" s="478">
        <v>1.3919999999999999</v>
      </c>
      <c r="BF14" s="478">
        <v>1.3919999999999999</v>
      </c>
      <c r="BG14" s="478">
        <v>1.3919999999999999</v>
      </c>
      <c r="BH14" s="478">
        <v>1.3919999999999999</v>
      </c>
      <c r="BI14" s="478">
        <v>1.3919999999999999</v>
      </c>
      <c r="BJ14" s="478">
        <v>1.3919999999999999</v>
      </c>
      <c r="BK14" s="478">
        <v>1.3919999999999999</v>
      </c>
      <c r="BL14" s="478">
        <v>1.3919999999999999</v>
      </c>
      <c r="BM14" s="478">
        <v>1.3919999999999999</v>
      </c>
      <c r="BN14" s="478">
        <v>1.3919999999999999</v>
      </c>
      <c r="BO14" s="478">
        <v>1.3919999999999999</v>
      </c>
      <c r="BP14" s="478">
        <v>1.3919999999999999</v>
      </c>
      <c r="BQ14" s="478">
        <v>1.3919999999999999</v>
      </c>
      <c r="BR14" s="478">
        <v>1.3919999999999999</v>
      </c>
      <c r="BS14" s="478">
        <v>1.3919999999999999</v>
      </c>
      <c r="BT14" s="478">
        <v>1.3919999999999999</v>
      </c>
      <c r="BU14" s="478">
        <v>1.3919999999999999</v>
      </c>
      <c r="BV14" s="478">
        <v>1.3919999999999999</v>
      </c>
    </row>
    <row r="15" spans="1:74" ht="11.95" customHeight="1" x14ac:dyDescent="0.25">
      <c r="A15" s="312" t="s">
        <v>789</v>
      </c>
      <c r="B15" s="506" t="s">
        <v>1039</v>
      </c>
      <c r="C15" s="490">
        <v>2.5225</v>
      </c>
      <c r="D15" s="490">
        <v>2.5225</v>
      </c>
      <c r="E15" s="490">
        <v>2.5225</v>
      </c>
      <c r="F15" s="490">
        <v>2.5225</v>
      </c>
      <c r="G15" s="490">
        <v>2.5225</v>
      </c>
      <c r="H15" s="490">
        <v>2.5225</v>
      </c>
      <c r="I15" s="490">
        <v>2.5225</v>
      </c>
      <c r="J15" s="490">
        <v>2.5225</v>
      </c>
      <c r="K15" s="490">
        <v>2.5225</v>
      </c>
      <c r="L15" s="490">
        <v>2.5225</v>
      </c>
      <c r="M15" s="490">
        <v>2.5225</v>
      </c>
      <c r="N15" s="490">
        <v>2.5225</v>
      </c>
      <c r="O15" s="490">
        <v>2.5928</v>
      </c>
      <c r="P15" s="490">
        <v>2.5928</v>
      </c>
      <c r="Q15" s="490">
        <v>2.5928</v>
      </c>
      <c r="R15" s="490">
        <v>2.6097999999999999</v>
      </c>
      <c r="S15" s="490">
        <v>2.6097999999999999</v>
      </c>
      <c r="T15" s="490">
        <v>2.6097999999999999</v>
      </c>
      <c r="U15" s="490">
        <v>2.6394000000000002</v>
      </c>
      <c r="V15" s="490">
        <v>2.6613000000000002</v>
      </c>
      <c r="W15" s="490">
        <v>2.6613000000000002</v>
      </c>
      <c r="X15" s="490">
        <v>2.6204999999999998</v>
      </c>
      <c r="Y15" s="490">
        <v>2.6486000000000001</v>
      </c>
      <c r="Z15" s="490">
        <v>2.6486000000000001</v>
      </c>
      <c r="AA15" s="490">
        <v>2.6576</v>
      </c>
      <c r="AB15" s="490">
        <v>2.6576</v>
      </c>
      <c r="AC15" s="490">
        <v>2.6233</v>
      </c>
      <c r="AD15" s="490">
        <v>2.6842999999999999</v>
      </c>
      <c r="AE15" s="490">
        <v>2.6842999999999999</v>
      </c>
      <c r="AF15" s="490">
        <v>2.6842999999999999</v>
      </c>
      <c r="AG15" s="490">
        <v>2.6842999999999999</v>
      </c>
      <c r="AH15" s="490">
        <v>2.6718000000000002</v>
      </c>
      <c r="AI15" s="490">
        <v>2.6958000000000002</v>
      </c>
      <c r="AJ15" s="490">
        <v>2.6958000000000002</v>
      </c>
      <c r="AK15" s="490">
        <v>2.6958000000000002</v>
      </c>
      <c r="AL15" s="490">
        <v>2.6958000000000002</v>
      </c>
      <c r="AM15" s="490">
        <v>2.6958000000000002</v>
      </c>
      <c r="AN15" s="490">
        <v>2.6958000000000002</v>
      </c>
      <c r="AO15" s="490">
        <v>2.6958000000000002</v>
      </c>
      <c r="AP15" s="490">
        <v>2.6958000000000002</v>
      </c>
      <c r="AQ15" s="490">
        <v>2.6958000000000002</v>
      </c>
      <c r="AR15" s="490">
        <v>2.7158000000000002</v>
      </c>
      <c r="AS15" s="490">
        <v>2.7158000000000002</v>
      </c>
      <c r="AT15" s="490">
        <v>2.7158000000000002</v>
      </c>
      <c r="AU15" s="490">
        <v>2.7158000000000002</v>
      </c>
      <c r="AV15" s="490">
        <v>2.7158000000000002</v>
      </c>
      <c r="AW15" s="490">
        <v>2.7158000000000002</v>
      </c>
      <c r="AX15" s="490">
        <v>2.7158000000000002</v>
      </c>
      <c r="AY15" s="940">
        <v>2.7158000000000002</v>
      </c>
      <c r="AZ15" s="478">
        <v>2.7158000000000002</v>
      </c>
      <c r="BA15" s="478">
        <v>2.7158000000000002</v>
      </c>
      <c r="BB15" s="478">
        <v>2.7158000000000002</v>
      </c>
      <c r="BC15" s="478">
        <v>2.7158000000000002</v>
      </c>
      <c r="BD15" s="478">
        <v>2.7158000000000002</v>
      </c>
      <c r="BE15" s="478">
        <v>2.7158000000000002</v>
      </c>
      <c r="BF15" s="478">
        <v>2.7158000000000002</v>
      </c>
      <c r="BG15" s="478">
        <v>2.7158000000000002</v>
      </c>
      <c r="BH15" s="478">
        <v>2.7158000000000002</v>
      </c>
      <c r="BI15" s="478">
        <v>2.7158000000000002</v>
      </c>
      <c r="BJ15" s="478">
        <v>2.7158000000000002</v>
      </c>
      <c r="BK15" s="478">
        <v>2.7158000000000002</v>
      </c>
      <c r="BL15" s="478">
        <v>2.7353000000000001</v>
      </c>
      <c r="BM15" s="478">
        <v>2.7353000000000001</v>
      </c>
      <c r="BN15" s="478">
        <v>2.7353000000000001</v>
      </c>
      <c r="BO15" s="478">
        <v>2.7353000000000001</v>
      </c>
      <c r="BP15" s="478">
        <v>2.7633000000000001</v>
      </c>
      <c r="BQ15" s="478">
        <v>2.7633000000000001</v>
      </c>
      <c r="BR15" s="478">
        <v>2.7633000000000001</v>
      </c>
      <c r="BS15" s="478">
        <v>2.7633000000000001</v>
      </c>
      <c r="BT15" s="478">
        <v>2.7633000000000001</v>
      </c>
      <c r="BU15" s="478">
        <v>2.7633000000000001</v>
      </c>
      <c r="BV15" s="478">
        <v>2.7633000000000001</v>
      </c>
    </row>
    <row r="16" spans="1:74" ht="11.95" customHeight="1" x14ac:dyDescent="0.25">
      <c r="A16" s="312" t="s">
        <v>788</v>
      </c>
      <c r="B16" s="506" t="s">
        <v>1040</v>
      </c>
      <c r="C16" s="490">
        <v>3.6907000000000001</v>
      </c>
      <c r="D16" s="490">
        <v>3.69</v>
      </c>
      <c r="E16" s="490">
        <v>3.6804000000000001</v>
      </c>
      <c r="F16" s="490">
        <v>3.6804000000000001</v>
      </c>
      <c r="G16" s="490">
        <v>3.6692</v>
      </c>
      <c r="H16" s="490">
        <v>3.6598999999999999</v>
      </c>
      <c r="I16" s="490">
        <v>3.6576</v>
      </c>
      <c r="J16" s="490">
        <v>3.6576</v>
      </c>
      <c r="K16" s="490">
        <v>3.6463000000000001</v>
      </c>
      <c r="L16" s="490">
        <v>3.6562999999999999</v>
      </c>
      <c r="M16" s="490">
        <v>3.6534</v>
      </c>
      <c r="N16" s="490">
        <v>3.6520999999999999</v>
      </c>
      <c r="O16" s="490">
        <v>3.0531000000000001</v>
      </c>
      <c r="P16" s="490">
        <v>3.0516999999999999</v>
      </c>
      <c r="Q16" s="490">
        <v>3.0371000000000001</v>
      </c>
      <c r="R16" s="490">
        <v>3.0371000000000001</v>
      </c>
      <c r="S16" s="490">
        <v>3.0343</v>
      </c>
      <c r="T16" s="490">
        <v>3.0377999999999998</v>
      </c>
      <c r="U16" s="490">
        <v>2.9784000000000002</v>
      </c>
      <c r="V16" s="490">
        <v>2.9784000000000002</v>
      </c>
      <c r="W16" s="490">
        <v>2.9698000000000002</v>
      </c>
      <c r="X16" s="490">
        <v>2.9666000000000001</v>
      </c>
      <c r="Y16" s="490">
        <v>2.9544000000000001</v>
      </c>
      <c r="Z16" s="490">
        <v>2.9224000000000001</v>
      </c>
      <c r="AA16" s="490">
        <v>2.8653</v>
      </c>
      <c r="AB16" s="490">
        <v>2.7637</v>
      </c>
      <c r="AC16" s="490">
        <v>2.7637</v>
      </c>
      <c r="AD16" s="490">
        <v>2.7637</v>
      </c>
      <c r="AE16" s="490">
        <v>2.7637</v>
      </c>
      <c r="AF16" s="490">
        <v>2.7637</v>
      </c>
      <c r="AG16" s="490">
        <v>2.7637</v>
      </c>
      <c r="AH16" s="490">
        <v>2.7597</v>
      </c>
      <c r="AI16" s="490">
        <v>2.7597</v>
      </c>
      <c r="AJ16" s="490">
        <v>2.7530999999999999</v>
      </c>
      <c r="AK16" s="490">
        <v>2.7553000000000001</v>
      </c>
      <c r="AL16" s="490">
        <v>2.7374999999999998</v>
      </c>
      <c r="AM16" s="490">
        <v>2.7286999999999999</v>
      </c>
      <c r="AN16" s="490">
        <v>2.7286999999999999</v>
      </c>
      <c r="AO16" s="490">
        <v>2.7286999999999999</v>
      </c>
      <c r="AP16" s="490">
        <v>2.7006999999999999</v>
      </c>
      <c r="AQ16" s="490">
        <v>2.6899000000000002</v>
      </c>
      <c r="AR16" s="490">
        <v>2.6899000000000002</v>
      </c>
      <c r="AS16" s="490">
        <v>2.6899000000000002</v>
      </c>
      <c r="AT16" s="490">
        <v>2.6930999999999998</v>
      </c>
      <c r="AU16" s="490">
        <v>2.6930999999999998</v>
      </c>
      <c r="AV16" s="490">
        <v>2.6930999999999998</v>
      </c>
      <c r="AW16" s="490">
        <v>2.6930999999999998</v>
      </c>
      <c r="AX16" s="490">
        <v>2.6930999999999998</v>
      </c>
      <c r="AY16" s="940">
        <v>2.6930999999999998</v>
      </c>
      <c r="AZ16" s="478">
        <v>2.6957</v>
      </c>
      <c r="BA16" s="478">
        <v>2.6985000000000001</v>
      </c>
      <c r="BB16" s="478">
        <v>2.6985000000000001</v>
      </c>
      <c r="BC16" s="478">
        <v>2.6985000000000001</v>
      </c>
      <c r="BD16" s="478">
        <v>2.7334999999999998</v>
      </c>
      <c r="BE16" s="478">
        <v>2.7334999999999998</v>
      </c>
      <c r="BF16" s="478">
        <v>2.7334999999999998</v>
      </c>
      <c r="BG16" s="478">
        <v>2.7334999999999998</v>
      </c>
      <c r="BH16" s="478">
        <v>2.7254999999999998</v>
      </c>
      <c r="BI16" s="478">
        <v>2.7254999999999998</v>
      </c>
      <c r="BJ16" s="478">
        <v>2.7254999999999998</v>
      </c>
      <c r="BK16" s="478">
        <v>2.7265000000000001</v>
      </c>
      <c r="BL16" s="478">
        <v>2.7265000000000001</v>
      </c>
      <c r="BM16" s="478">
        <v>2.7265000000000001</v>
      </c>
      <c r="BN16" s="478">
        <v>2.7265000000000001</v>
      </c>
      <c r="BO16" s="478">
        <v>2.7265000000000001</v>
      </c>
      <c r="BP16" s="478">
        <v>2.7265000000000001</v>
      </c>
      <c r="BQ16" s="478">
        <v>2.7265000000000001</v>
      </c>
      <c r="BR16" s="478">
        <v>2.7265000000000001</v>
      </c>
      <c r="BS16" s="478">
        <v>2.7444999999999999</v>
      </c>
      <c r="BT16" s="478">
        <v>2.7444999999999999</v>
      </c>
      <c r="BU16" s="478">
        <v>2.7444999999999999</v>
      </c>
      <c r="BV16" s="478">
        <v>2.7444999999999999</v>
      </c>
    </row>
    <row r="17" spans="1:74" ht="11.95" customHeight="1" x14ac:dyDescent="0.25">
      <c r="A17" s="312" t="s">
        <v>787</v>
      </c>
      <c r="B17" s="506" t="s">
        <v>1041</v>
      </c>
      <c r="C17" s="490">
        <v>2.5929000000000002</v>
      </c>
      <c r="D17" s="490">
        <v>2.5929000000000002</v>
      </c>
      <c r="E17" s="490">
        <v>2.4499</v>
      </c>
      <c r="F17" s="490">
        <v>2.4499</v>
      </c>
      <c r="G17" s="490">
        <v>2.4499</v>
      </c>
      <c r="H17" s="490">
        <v>2.4499</v>
      </c>
      <c r="I17" s="490">
        <v>2.4346999999999999</v>
      </c>
      <c r="J17" s="490">
        <v>2.4346999999999999</v>
      </c>
      <c r="K17" s="490">
        <v>2.4346999999999999</v>
      </c>
      <c r="L17" s="490">
        <v>2.4346999999999999</v>
      </c>
      <c r="M17" s="490">
        <v>2.4346999999999999</v>
      </c>
      <c r="N17" s="490">
        <v>2.4346999999999999</v>
      </c>
      <c r="O17" s="490">
        <v>2.4447999999999999</v>
      </c>
      <c r="P17" s="490">
        <v>2.4447999999999999</v>
      </c>
      <c r="Q17" s="490">
        <v>2.4447999999999999</v>
      </c>
      <c r="R17" s="490">
        <v>2.4447999999999999</v>
      </c>
      <c r="S17" s="490">
        <v>2.4270999999999998</v>
      </c>
      <c r="T17" s="490">
        <v>2.4270999999999998</v>
      </c>
      <c r="U17" s="490">
        <v>2.4270999999999998</v>
      </c>
      <c r="V17" s="490">
        <v>2.4270999999999998</v>
      </c>
      <c r="W17" s="490">
        <v>2.4270999999999998</v>
      </c>
      <c r="X17" s="490">
        <v>2.4270999999999998</v>
      </c>
      <c r="Y17" s="490">
        <v>2.4270999999999998</v>
      </c>
      <c r="Z17" s="490">
        <v>2.4140999999999999</v>
      </c>
      <c r="AA17" s="490">
        <v>2.4157999999999999</v>
      </c>
      <c r="AB17" s="490">
        <v>2.4157999999999999</v>
      </c>
      <c r="AC17" s="490">
        <v>2.4157999999999999</v>
      </c>
      <c r="AD17" s="490">
        <v>2.4157999999999999</v>
      </c>
      <c r="AE17" s="490">
        <v>2.4157999999999999</v>
      </c>
      <c r="AF17" s="490">
        <v>2.4157999999999999</v>
      </c>
      <c r="AG17" s="490">
        <v>2.3308</v>
      </c>
      <c r="AH17" s="490">
        <v>2.3308</v>
      </c>
      <c r="AI17" s="490">
        <v>2.3308</v>
      </c>
      <c r="AJ17" s="490">
        <v>2.3308</v>
      </c>
      <c r="AK17" s="490">
        <v>2.3308</v>
      </c>
      <c r="AL17" s="490">
        <v>2.3308</v>
      </c>
      <c r="AM17" s="490">
        <v>2.3308</v>
      </c>
      <c r="AN17" s="490">
        <v>2.3308</v>
      </c>
      <c r="AO17" s="490">
        <v>2.3308</v>
      </c>
      <c r="AP17" s="490">
        <v>2.3308</v>
      </c>
      <c r="AQ17" s="490">
        <v>2.3308</v>
      </c>
      <c r="AR17" s="490">
        <v>2.3308</v>
      </c>
      <c r="AS17" s="490">
        <v>2.3308</v>
      </c>
      <c r="AT17" s="490">
        <v>2.3308</v>
      </c>
      <c r="AU17" s="490">
        <v>2.3308</v>
      </c>
      <c r="AV17" s="490">
        <v>2.3308</v>
      </c>
      <c r="AW17" s="490">
        <v>2.3308</v>
      </c>
      <c r="AX17" s="490">
        <v>2.3308</v>
      </c>
      <c r="AY17" s="940">
        <v>2.3338000000000001</v>
      </c>
      <c r="AZ17" s="478">
        <v>2.3338000000000001</v>
      </c>
      <c r="BA17" s="478">
        <v>2.3338000000000001</v>
      </c>
      <c r="BB17" s="478">
        <v>2.3338000000000001</v>
      </c>
      <c r="BC17" s="478">
        <v>2.3338000000000001</v>
      </c>
      <c r="BD17" s="478">
        <v>2.3338000000000001</v>
      </c>
      <c r="BE17" s="478">
        <v>2.3338000000000001</v>
      </c>
      <c r="BF17" s="478">
        <v>2.3338000000000001</v>
      </c>
      <c r="BG17" s="478">
        <v>2.3338000000000001</v>
      </c>
      <c r="BH17" s="478">
        <v>2.3338000000000001</v>
      </c>
      <c r="BI17" s="478">
        <v>2.3338000000000001</v>
      </c>
      <c r="BJ17" s="478">
        <v>2.3338000000000001</v>
      </c>
      <c r="BK17" s="478">
        <v>2.3338000000000001</v>
      </c>
      <c r="BL17" s="478">
        <v>2.3338000000000001</v>
      </c>
      <c r="BM17" s="478">
        <v>2.3338000000000001</v>
      </c>
      <c r="BN17" s="478">
        <v>2.3338000000000001</v>
      </c>
      <c r="BO17" s="478">
        <v>2.3338000000000001</v>
      </c>
      <c r="BP17" s="478">
        <v>2.3338000000000001</v>
      </c>
      <c r="BQ17" s="478">
        <v>2.3338000000000001</v>
      </c>
      <c r="BR17" s="478">
        <v>2.3338000000000001</v>
      </c>
      <c r="BS17" s="478">
        <v>2.3338000000000001</v>
      </c>
      <c r="BT17" s="478">
        <v>2.3338000000000001</v>
      </c>
      <c r="BU17" s="478">
        <v>2.3338000000000001</v>
      </c>
      <c r="BV17" s="478">
        <v>2.3338000000000001</v>
      </c>
    </row>
    <row r="18" spans="1:74" ht="11.95" customHeight="1" x14ac:dyDescent="0.25">
      <c r="A18" s="312" t="s">
        <v>790</v>
      </c>
      <c r="B18" s="506" t="s">
        <v>1054</v>
      </c>
      <c r="C18" s="490">
        <v>79.539000000000001</v>
      </c>
      <c r="D18" s="490">
        <v>79.539000000000001</v>
      </c>
      <c r="E18" s="490">
        <v>79.537899999999993</v>
      </c>
      <c r="F18" s="490">
        <v>79.540999999999997</v>
      </c>
      <c r="G18" s="490">
        <v>79.571399999999997</v>
      </c>
      <c r="H18" s="490">
        <v>79.6083</v>
      </c>
      <c r="I18" s="490">
        <v>79.6083</v>
      </c>
      <c r="J18" s="490">
        <v>79.6083</v>
      </c>
      <c r="K18" s="490">
        <v>79.610799999999998</v>
      </c>
      <c r="L18" s="490">
        <v>79.610799999999998</v>
      </c>
      <c r="M18" s="490">
        <v>79.610799999999998</v>
      </c>
      <c r="N18" s="490">
        <v>79.610699999999994</v>
      </c>
      <c r="O18" s="490">
        <v>79.746700000000004</v>
      </c>
      <c r="P18" s="490">
        <v>79.746700000000004</v>
      </c>
      <c r="Q18" s="490">
        <v>79.760800000000003</v>
      </c>
      <c r="R18" s="490">
        <v>79.760800000000003</v>
      </c>
      <c r="S18" s="490">
        <v>79.760800000000003</v>
      </c>
      <c r="T18" s="490">
        <v>79.760800000000003</v>
      </c>
      <c r="U18" s="490">
        <v>79.760800000000003</v>
      </c>
      <c r="V18" s="490">
        <v>79.760800000000003</v>
      </c>
      <c r="W18" s="490">
        <v>79.762299999999996</v>
      </c>
      <c r="X18" s="490">
        <v>79.762799999999999</v>
      </c>
      <c r="Y18" s="490">
        <v>79.766300000000001</v>
      </c>
      <c r="Z18" s="490">
        <v>79.771299999999997</v>
      </c>
      <c r="AA18" s="490">
        <v>79.693200000000004</v>
      </c>
      <c r="AB18" s="490">
        <v>79.693200000000004</v>
      </c>
      <c r="AC18" s="490">
        <v>79.693200000000004</v>
      </c>
      <c r="AD18" s="490">
        <v>79.710999999999999</v>
      </c>
      <c r="AE18" s="490">
        <v>79.682000000000002</v>
      </c>
      <c r="AF18" s="490">
        <v>79.683400000000006</v>
      </c>
      <c r="AG18" s="490">
        <v>79.683400000000006</v>
      </c>
      <c r="AH18" s="490">
        <v>79.683400000000006</v>
      </c>
      <c r="AI18" s="490">
        <v>79.680599999999998</v>
      </c>
      <c r="AJ18" s="490">
        <v>79.685199999999995</v>
      </c>
      <c r="AK18" s="490">
        <v>79.685199999999995</v>
      </c>
      <c r="AL18" s="490">
        <v>79.691100000000006</v>
      </c>
      <c r="AM18" s="490">
        <v>79.546700000000001</v>
      </c>
      <c r="AN18" s="490">
        <v>79.546700000000001</v>
      </c>
      <c r="AO18" s="490">
        <v>79.546700000000001</v>
      </c>
      <c r="AP18" s="490">
        <v>79.546700000000001</v>
      </c>
      <c r="AQ18" s="490">
        <v>79.546700000000001</v>
      </c>
      <c r="AR18" s="490">
        <v>79.538200000000003</v>
      </c>
      <c r="AS18" s="490">
        <v>79.538200000000003</v>
      </c>
      <c r="AT18" s="490">
        <v>79.543800000000005</v>
      </c>
      <c r="AU18" s="490">
        <v>79.544799999999995</v>
      </c>
      <c r="AV18" s="490">
        <v>79.544799999999995</v>
      </c>
      <c r="AW18" s="490">
        <v>79.544799999999995</v>
      </c>
      <c r="AX18" s="490">
        <v>79.570999999999998</v>
      </c>
      <c r="AY18" s="940">
        <v>79.575100000000006</v>
      </c>
      <c r="AZ18" s="478">
        <v>79.575100000000006</v>
      </c>
      <c r="BA18" s="478">
        <v>79.578400000000002</v>
      </c>
      <c r="BB18" s="478">
        <v>79.579099999999997</v>
      </c>
      <c r="BC18" s="478">
        <v>79.579099999999997</v>
      </c>
      <c r="BD18" s="478">
        <v>79.586600000000004</v>
      </c>
      <c r="BE18" s="478">
        <v>79.590699999999998</v>
      </c>
      <c r="BF18" s="478">
        <v>79.590699999999998</v>
      </c>
      <c r="BG18" s="478">
        <v>79.590699999999998</v>
      </c>
      <c r="BH18" s="478">
        <v>79.595799999999997</v>
      </c>
      <c r="BI18" s="478">
        <v>79.595799999999997</v>
      </c>
      <c r="BJ18" s="478">
        <v>79.632999999999996</v>
      </c>
      <c r="BK18" s="478">
        <v>79.657499999999999</v>
      </c>
      <c r="BL18" s="478">
        <v>79.657499999999999</v>
      </c>
      <c r="BM18" s="478">
        <v>79.663899999999998</v>
      </c>
      <c r="BN18" s="478">
        <v>79.663899999999998</v>
      </c>
      <c r="BO18" s="478">
        <v>79.663899999999998</v>
      </c>
      <c r="BP18" s="478">
        <v>79.665999999999997</v>
      </c>
      <c r="BQ18" s="478">
        <v>79.665999999999997</v>
      </c>
      <c r="BR18" s="478">
        <v>79.665999999999997</v>
      </c>
      <c r="BS18" s="478">
        <v>79.668199999999999</v>
      </c>
      <c r="BT18" s="478">
        <v>79.688199999999995</v>
      </c>
      <c r="BU18" s="478">
        <v>79.688199999999995</v>
      </c>
      <c r="BV18" s="478">
        <v>79.688199999999995</v>
      </c>
    </row>
    <row r="19" spans="1:74" ht="11.95" customHeight="1" x14ac:dyDescent="0.25">
      <c r="A19" s="312" t="s">
        <v>791</v>
      </c>
      <c r="B19" s="498" t="s">
        <v>1060</v>
      </c>
      <c r="C19" s="490">
        <v>23.0077</v>
      </c>
      <c r="D19" s="490">
        <v>23.0077</v>
      </c>
      <c r="E19" s="490">
        <v>23.0077</v>
      </c>
      <c r="F19" s="490">
        <v>23.0077</v>
      </c>
      <c r="G19" s="490">
        <v>23.0077</v>
      </c>
      <c r="H19" s="490">
        <v>23.0077</v>
      </c>
      <c r="I19" s="490">
        <v>23.0077</v>
      </c>
      <c r="J19" s="490">
        <v>23.0077</v>
      </c>
      <c r="K19" s="490">
        <v>23.0077</v>
      </c>
      <c r="L19" s="490">
        <v>23.0077</v>
      </c>
      <c r="M19" s="490">
        <v>23.0077</v>
      </c>
      <c r="N19" s="490">
        <v>23.0077</v>
      </c>
      <c r="O19" s="490">
        <v>23.013400000000001</v>
      </c>
      <c r="P19" s="490">
        <v>23.013400000000001</v>
      </c>
      <c r="Q19" s="490">
        <v>23.013400000000001</v>
      </c>
      <c r="R19" s="490">
        <v>23.013400000000001</v>
      </c>
      <c r="S19" s="490">
        <v>23.043900000000001</v>
      </c>
      <c r="T19" s="490">
        <v>23.043900000000001</v>
      </c>
      <c r="U19" s="490">
        <v>23.043900000000001</v>
      </c>
      <c r="V19" s="490">
        <v>23.043900000000001</v>
      </c>
      <c r="W19" s="490">
        <v>23.043900000000001</v>
      </c>
      <c r="X19" s="490">
        <v>23.043900000000001</v>
      </c>
      <c r="Y19" s="490">
        <v>23.043900000000001</v>
      </c>
      <c r="Z19" s="490">
        <v>23.043900000000001</v>
      </c>
      <c r="AA19" s="490">
        <v>23.0578</v>
      </c>
      <c r="AB19" s="490">
        <v>23.0578</v>
      </c>
      <c r="AC19" s="490">
        <v>23.137799999999999</v>
      </c>
      <c r="AD19" s="490">
        <v>23.147400000000001</v>
      </c>
      <c r="AE19" s="490">
        <v>23.147400000000001</v>
      </c>
      <c r="AF19" s="490">
        <v>23.147400000000001</v>
      </c>
      <c r="AG19" s="490">
        <v>23.147400000000001</v>
      </c>
      <c r="AH19" s="490">
        <v>23.147400000000001</v>
      </c>
      <c r="AI19" s="490">
        <v>23.147400000000001</v>
      </c>
      <c r="AJ19" s="490">
        <v>23.147400000000001</v>
      </c>
      <c r="AK19" s="490">
        <v>23.147400000000001</v>
      </c>
      <c r="AL19" s="490">
        <v>23.147400000000001</v>
      </c>
      <c r="AM19" s="490">
        <v>23.147400000000001</v>
      </c>
      <c r="AN19" s="490">
        <v>23.147400000000001</v>
      </c>
      <c r="AO19" s="490">
        <v>23.227399999999999</v>
      </c>
      <c r="AP19" s="490">
        <v>23.227399999999999</v>
      </c>
      <c r="AQ19" s="490">
        <v>23.227399999999999</v>
      </c>
      <c r="AR19" s="490">
        <v>23.227399999999999</v>
      </c>
      <c r="AS19" s="490">
        <v>23.227399999999999</v>
      </c>
      <c r="AT19" s="490">
        <v>23.227399999999999</v>
      </c>
      <c r="AU19" s="490">
        <v>23.227399999999999</v>
      </c>
      <c r="AV19" s="490">
        <v>23.227399999999999</v>
      </c>
      <c r="AW19" s="490">
        <v>23.227399999999999</v>
      </c>
      <c r="AX19" s="490">
        <v>23.227399999999999</v>
      </c>
      <c r="AY19" s="940">
        <v>23.227399999999999</v>
      </c>
      <c r="AZ19" s="478">
        <v>23.227399999999999</v>
      </c>
      <c r="BA19" s="478">
        <v>23.227399999999999</v>
      </c>
      <c r="BB19" s="478">
        <v>23.227399999999999</v>
      </c>
      <c r="BC19" s="478">
        <v>23.227399999999999</v>
      </c>
      <c r="BD19" s="478">
        <v>23.227399999999999</v>
      </c>
      <c r="BE19" s="478">
        <v>23.227399999999999</v>
      </c>
      <c r="BF19" s="478">
        <v>23.227399999999999</v>
      </c>
      <c r="BG19" s="478">
        <v>23.227399999999999</v>
      </c>
      <c r="BH19" s="478">
        <v>23.231400000000001</v>
      </c>
      <c r="BI19" s="478">
        <v>23.231400000000001</v>
      </c>
      <c r="BJ19" s="478">
        <v>23.231400000000001</v>
      </c>
      <c r="BK19" s="478">
        <v>23.231400000000001</v>
      </c>
      <c r="BL19" s="478">
        <v>23.231400000000001</v>
      </c>
      <c r="BM19" s="478">
        <v>23.231400000000001</v>
      </c>
      <c r="BN19" s="478">
        <v>23.231400000000001</v>
      </c>
      <c r="BO19" s="478">
        <v>23.231400000000001</v>
      </c>
      <c r="BP19" s="478">
        <v>23.231400000000001</v>
      </c>
      <c r="BQ19" s="478">
        <v>23.237400000000001</v>
      </c>
      <c r="BR19" s="478">
        <v>23.237400000000001</v>
      </c>
      <c r="BS19" s="478">
        <v>23.237400000000001</v>
      </c>
      <c r="BT19" s="478">
        <v>23.241399999999999</v>
      </c>
      <c r="BU19" s="478">
        <v>23.241399999999999</v>
      </c>
      <c r="BV19" s="478">
        <v>23.241399999999999</v>
      </c>
    </row>
    <row r="20" spans="1:74" ht="11.95" customHeight="1" x14ac:dyDescent="0.25">
      <c r="A20" s="312" t="s">
        <v>792</v>
      </c>
      <c r="B20" s="467" t="s">
        <v>1043</v>
      </c>
      <c r="C20" s="490">
        <v>96.585800000000006</v>
      </c>
      <c r="D20" s="490">
        <v>96.585800000000006</v>
      </c>
      <c r="E20" s="490">
        <v>96.585800000000006</v>
      </c>
      <c r="F20" s="490">
        <v>95.546400000000006</v>
      </c>
      <c r="G20" s="490">
        <v>95.546400000000006</v>
      </c>
      <c r="H20" s="490">
        <v>95.546400000000006</v>
      </c>
      <c r="I20" s="490">
        <v>95.546400000000006</v>
      </c>
      <c r="J20" s="490">
        <v>95.546400000000006</v>
      </c>
      <c r="K20" s="490">
        <v>95.546400000000006</v>
      </c>
      <c r="L20" s="490">
        <v>95.546400000000006</v>
      </c>
      <c r="M20" s="490">
        <v>95.546400000000006</v>
      </c>
      <c r="N20" s="490">
        <v>95.546400000000006</v>
      </c>
      <c r="O20" s="490">
        <v>95.406400000000005</v>
      </c>
      <c r="P20" s="490">
        <v>95.406400000000005</v>
      </c>
      <c r="Q20" s="490">
        <v>95.406400000000005</v>
      </c>
      <c r="R20" s="490">
        <v>95.406400000000005</v>
      </c>
      <c r="S20" s="490">
        <v>95.427400000000006</v>
      </c>
      <c r="T20" s="490">
        <v>94.658900000000003</v>
      </c>
      <c r="U20" s="490">
        <v>94.658900000000003</v>
      </c>
      <c r="V20" s="490">
        <v>94.658900000000003</v>
      </c>
      <c r="W20" s="490">
        <v>94.658900000000003</v>
      </c>
      <c r="X20" s="490">
        <v>94.658900000000003</v>
      </c>
      <c r="Y20" s="490">
        <v>94.658900000000003</v>
      </c>
      <c r="Z20" s="490">
        <v>94.658900000000003</v>
      </c>
      <c r="AA20" s="490">
        <v>94.598200000000006</v>
      </c>
      <c r="AB20" s="490">
        <v>94.598200000000006</v>
      </c>
      <c r="AC20" s="490">
        <v>94.598200000000006</v>
      </c>
      <c r="AD20" s="490">
        <v>94.598200000000006</v>
      </c>
      <c r="AE20" s="490">
        <v>94.598200000000006</v>
      </c>
      <c r="AF20" s="490">
        <v>94.598200000000006</v>
      </c>
      <c r="AG20" s="490">
        <v>95.712199999999996</v>
      </c>
      <c r="AH20" s="490">
        <v>95.712199999999996</v>
      </c>
      <c r="AI20" s="490">
        <v>95.712199999999996</v>
      </c>
      <c r="AJ20" s="490">
        <v>95.712199999999996</v>
      </c>
      <c r="AK20" s="490">
        <v>95.712199999999996</v>
      </c>
      <c r="AL20" s="490">
        <v>95.712199999999996</v>
      </c>
      <c r="AM20" s="490">
        <v>95.712100000000007</v>
      </c>
      <c r="AN20" s="490">
        <v>95.712100000000007</v>
      </c>
      <c r="AO20" s="490">
        <v>95.712100000000007</v>
      </c>
      <c r="AP20" s="490">
        <v>96.826099999999997</v>
      </c>
      <c r="AQ20" s="490">
        <v>96.826099999999997</v>
      </c>
      <c r="AR20" s="490">
        <v>96.826099999999997</v>
      </c>
      <c r="AS20" s="490">
        <v>96.826099999999997</v>
      </c>
      <c r="AT20" s="490">
        <v>96.826099999999997</v>
      </c>
      <c r="AU20" s="490">
        <v>96.826099999999997</v>
      </c>
      <c r="AV20" s="490">
        <v>96.826099999999997</v>
      </c>
      <c r="AW20" s="490">
        <v>96.826099999999997</v>
      </c>
      <c r="AX20" s="490">
        <v>96.850099999999998</v>
      </c>
      <c r="AY20" s="940">
        <v>96.895099999999999</v>
      </c>
      <c r="AZ20" s="478">
        <v>96.895099999999999</v>
      </c>
      <c r="BA20" s="478">
        <v>96.895099999999999</v>
      </c>
      <c r="BB20" s="478">
        <v>96.895099999999999</v>
      </c>
      <c r="BC20" s="478">
        <v>96.895099999999999</v>
      </c>
      <c r="BD20" s="478">
        <v>96.895099999999999</v>
      </c>
      <c r="BE20" s="478">
        <v>96.895099999999999</v>
      </c>
      <c r="BF20" s="478">
        <v>96.895099999999999</v>
      </c>
      <c r="BG20" s="478">
        <v>96.895099999999999</v>
      </c>
      <c r="BH20" s="478">
        <v>96.895099999999999</v>
      </c>
      <c r="BI20" s="478">
        <v>96.895099999999999</v>
      </c>
      <c r="BJ20" s="478">
        <v>96.895099999999999</v>
      </c>
      <c r="BK20" s="478">
        <v>97.663600000000002</v>
      </c>
      <c r="BL20" s="478">
        <v>97.663600000000002</v>
      </c>
      <c r="BM20" s="478">
        <v>97.663600000000002</v>
      </c>
      <c r="BN20" s="478">
        <v>97.663600000000002</v>
      </c>
      <c r="BO20" s="478">
        <v>97.663600000000002</v>
      </c>
      <c r="BP20" s="478">
        <v>97.663600000000002</v>
      </c>
      <c r="BQ20" s="478">
        <v>97.663600000000002</v>
      </c>
      <c r="BR20" s="478">
        <v>97.663600000000002</v>
      </c>
      <c r="BS20" s="478">
        <v>97.663600000000002</v>
      </c>
      <c r="BT20" s="478">
        <v>97.663600000000002</v>
      </c>
      <c r="BU20" s="478">
        <v>97.663600000000002</v>
      </c>
      <c r="BV20" s="478">
        <v>97.663600000000002</v>
      </c>
    </row>
    <row r="21" spans="1:74" ht="11.95" customHeight="1" x14ac:dyDescent="0.25">
      <c r="A21" s="312" t="s">
        <v>793</v>
      </c>
      <c r="B21" s="467" t="s">
        <v>1061</v>
      </c>
      <c r="C21" s="490">
        <v>1.6466000000000001</v>
      </c>
      <c r="D21" s="490">
        <v>1.6556</v>
      </c>
      <c r="E21" s="490">
        <v>1.7849999999999999</v>
      </c>
      <c r="F21" s="490">
        <v>1.9614</v>
      </c>
      <c r="G21" s="490">
        <v>2.5019999999999998</v>
      </c>
      <c r="H21" s="490">
        <v>2.7835999999999999</v>
      </c>
      <c r="I21" s="490">
        <v>3.0440999999999998</v>
      </c>
      <c r="J21" s="490">
        <v>3.1114999999999999</v>
      </c>
      <c r="K21" s="490">
        <v>3.3050999999999999</v>
      </c>
      <c r="L21" s="490">
        <v>3.7662</v>
      </c>
      <c r="M21" s="490">
        <v>4.4169</v>
      </c>
      <c r="N21" s="490">
        <v>4.7454000000000001</v>
      </c>
      <c r="O21" s="490">
        <v>4.9949000000000003</v>
      </c>
      <c r="P21" s="490">
        <v>5.0674000000000001</v>
      </c>
      <c r="Q21" s="490">
        <v>5.3144</v>
      </c>
      <c r="R21" s="490">
        <v>6.0537000000000001</v>
      </c>
      <c r="S21" s="490">
        <v>6.0618999999999996</v>
      </c>
      <c r="T21" s="490">
        <v>6.5922000000000001</v>
      </c>
      <c r="U21" s="490">
        <v>6.9390000000000001</v>
      </c>
      <c r="V21" s="490">
        <v>7.4683000000000002</v>
      </c>
      <c r="W21" s="490">
        <v>7.9558</v>
      </c>
      <c r="X21" s="490">
        <v>8.6290999999999993</v>
      </c>
      <c r="Y21" s="490">
        <v>8.7063000000000006</v>
      </c>
      <c r="Z21" s="490">
        <v>8.9763000000000002</v>
      </c>
      <c r="AA21" s="490">
        <v>9.2312999999999992</v>
      </c>
      <c r="AB21" s="490">
        <v>9.3172999999999995</v>
      </c>
      <c r="AC21" s="490">
        <v>9.6164000000000005</v>
      </c>
      <c r="AD21" s="490">
        <v>9.7853999999999992</v>
      </c>
      <c r="AE21" s="490">
        <v>9.9369999999999994</v>
      </c>
      <c r="AF21" s="490">
        <v>10.8405</v>
      </c>
      <c r="AG21" s="490">
        <v>12.3261</v>
      </c>
      <c r="AH21" s="490">
        <v>12.8093</v>
      </c>
      <c r="AI21" s="490">
        <v>13.5138</v>
      </c>
      <c r="AJ21" s="490">
        <v>13.7622</v>
      </c>
      <c r="AK21" s="490">
        <v>14.1935</v>
      </c>
      <c r="AL21" s="490">
        <v>15.988799999999999</v>
      </c>
      <c r="AM21" s="490">
        <v>15.8857</v>
      </c>
      <c r="AN21" s="490">
        <v>15.9216</v>
      </c>
      <c r="AO21" s="490">
        <v>16.964400000000001</v>
      </c>
      <c r="AP21" s="490">
        <v>17.647300000000001</v>
      </c>
      <c r="AQ21" s="490">
        <v>18.795100000000001</v>
      </c>
      <c r="AR21" s="490">
        <v>20.0367</v>
      </c>
      <c r="AS21" s="490">
        <v>20.781500000000001</v>
      </c>
      <c r="AT21" s="490">
        <v>21.704799999999999</v>
      </c>
      <c r="AU21" s="490">
        <v>22.649000000000001</v>
      </c>
      <c r="AV21" s="490">
        <v>23.372900000000001</v>
      </c>
      <c r="AW21" s="490">
        <v>23.916699999999999</v>
      </c>
      <c r="AX21" s="490">
        <v>28.797899999999998</v>
      </c>
      <c r="AY21" s="940">
        <v>30.359300000000001</v>
      </c>
      <c r="AZ21" s="478">
        <v>31.7193</v>
      </c>
      <c r="BA21" s="478">
        <v>32.615099999999998</v>
      </c>
      <c r="BB21" s="478">
        <v>33.419800000000002</v>
      </c>
      <c r="BC21" s="478">
        <v>35.848799999999997</v>
      </c>
      <c r="BD21" s="478">
        <v>38.380000000000003</v>
      </c>
      <c r="BE21" s="478">
        <v>38.9833</v>
      </c>
      <c r="BF21" s="478">
        <v>39.218299999999999</v>
      </c>
      <c r="BG21" s="478">
        <v>39.468299999999999</v>
      </c>
      <c r="BH21" s="478">
        <v>40.135800000000003</v>
      </c>
      <c r="BI21" s="478">
        <v>40.4938</v>
      </c>
      <c r="BJ21" s="478">
        <v>45.036200000000001</v>
      </c>
      <c r="BK21" s="478">
        <v>45.337200000000003</v>
      </c>
      <c r="BL21" s="478">
        <v>45.362200000000001</v>
      </c>
      <c r="BM21" s="478">
        <v>46.158200000000001</v>
      </c>
      <c r="BN21" s="478">
        <v>46.725999999999999</v>
      </c>
      <c r="BO21" s="478">
        <v>47.852600000000002</v>
      </c>
      <c r="BP21" s="478">
        <v>49.730699999999999</v>
      </c>
      <c r="BQ21" s="478">
        <v>50.1751</v>
      </c>
      <c r="BR21" s="478">
        <v>50.325800000000001</v>
      </c>
      <c r="BS21" s="478">
        <v>51.809100000000001</v>
      </c>
      <c r="BT21" s="478">
        <v>52.540500000000002</v>
      </c>
      <c r="BU21" s="478">
        <v>53.604199999999999</v>
      </c>
      <c r="BV21" s="478">
        <v>59.072000000000003</v>
      </c>
    </row>
    <row r="22" spans="1:74" ht="11.95" customHeight="1" x14ac:dyDescent="0.25">
      <c r="A22" s="312" t="s">
        <v>794</v>
      </c>
      <c r="B22" s="467" t="s">
        <v>1062</v>
      </c>
      <c r="C22" s="490">
        <v>0.21779999999999999</v>
      </c>
      <c r="D22" s="490">
        <v>0.21779999999999999</v>
      </c>
      <c r="E22" s="490">
        <v>0.21779999999999999</v>
      </c>
      <c r="F22" s="490">
        <v>0.21779999999999999</v>
      </c>
      <c r="G22" s="490">
        <v>0.21779999999999999</v>
      </c>
      <c r="H22" s="490">
        <v>0.21779999999999999</v>
      </c>
      <c r="I22" s="490">
        <v>0.21779999999999999</v>
      </c>
      <c r="J22" s="490">
        <v>0.21779999999999999</v>
      </c>
      <c r="K22" s="490">
        <v>0.21779999999999999</v>
      </c>
      <c r="L22" s="490">
        <v>0.21779999999999999</v>
      </c>
      <c r="M22" s="490">
        <v>0.21779999999999999</v>
      </c>
      <c r="N22" s="490">
        <v>0.21779999999999999</v>
      </c>
      <c r="O22" s="490">
        <v>0.1502</v>
      </c>
      <c r="P22" s="490">
        <v>0.1502</v>
      </c>
      <c r="Q22" s="490">
        <v>0.1502</v>
      </c>
      <c r="R22" s="490">
        <v>0.1502</v>
      </c>
      <c r="S22" s="490">
        <v>0.1502</v>
      </c>
      <c r="T22" s="490">
        <v>0.1502</v>
      </c>
      <c r="U22" s="490">
        <v>0.1502</v>
      </c>
      <c r="V22" s="490">
        <v>0.1502</v>
      </c>
      <c r="W22" s="490">
        <v>0.1502</v>
      </c>
      <c r="X22" s="490">
        <v>0.1502</v>
      </c>
      <c r="Y22" s="490">
        <v>0.1502</v>
      </c>
      <c r="Z22" s="490">
        <v>0.1502</v>
      </c>
      <c r="AA22" s="490">
        <v>0.15229999999999999</v>
      </c>
      <c r="AB22" s="490">
        <v>0.15229999999999999</v>
      </c>
      <c r="AC22" s="490">
        <v>0.15229999999999999</v>
      </c>
      <c r="AD22" s="490">
        <v>0.15229999999999999</v>
      </c>
      <c r="AE22" s="490">
        <v>0.15229999999999999</v>
      </c>
      <c r="AF22" s="490">
        <v>0.15229999999999999</v>
      </c>
      <c r="AG22" s="490">
        <v>0.15229999999999999</v>
      </c>
      <c r="AH22" s="490">
        <v>0.15229999999999999</v>
      </c>
      <c r="AI22" s="490">
        <v>0.15229999999999999</v>
      </c>
      <c r="AJ22" s="490">
        <v>0.15229999999999999</v>
      </c>
      <c r="AK22" s="490">
        <v>0.15229999999999999</v>
      </c>
      <c r="AL22" s="490">
        <v>0.15229999999999999</v>
      </c>
      <c r="AM22" s="490">
        <v>0.15229999999999999</v>
      </c>
      <c r="AN22" s="490">
        <v>0.15229999999999999</v>
      </c>
      <c r="AO22" s="490">
        <v>0.15229999999999999</v>
      </c>
      <c r="AP22" s="490">
        <v>0.15229999999999999</v>
      </c>
      <c r="AQ22" s="490">
        <v>0.15229999999999999</v>
      </c>
      <c r="AR22" s="490">
        <v>0.15229999999999999</v>
      </c>
      <c r="AS22" s="490">
        <v>0.15229999999999999</v>
      </c>
      <c r="AT22" s="490">
        <v>0.15229999999999999</v>
      </c>
      <c r="AU22" s="490">
        <v>0.15229999999999999</v>
      </c>
      <c r="AV22" s="490">
        <v>0.15229999999999999</v>
      </c>
      <c r="AW22" s="490">
        <v>0.15229999999999999</v>
      </c>
      <c r="AX22" s="490">
        <v>0.15229999999999999</v>
      </c>
      <c r="AY22" s="940">
        <v>0.15229999999999999</v>
      </c>
      <c r="AZ22" s="478">
        <v>0.15229999999999999</v>
      </c>
      <c r="BA22" s="478">
        <v>0.15229999999999999</v>
      </c>
      <c r="BB22" s="478">
        <v>0.15229999999999999</v>
      </c>
      <c r="BC22" s="478">
        <v>0.15229999999999999</v>
      </c>
      <c r="BD22" s="478">
        <v>0.15229999999999999</v>
      </c>
      <c r="BE22" s="478">
        <v>0.15229999999999999</v>
      </c>
      <c r="BF22" s="478">
        <v>0.15229999999999999</v>
      </c>
      <c r="BG22" s="478">
        <v>0.15229999999999999</v>
      </c>
      <c r="BH22" s="478">
        <v>0.15229999999999999</v>
      </c>
      <c r="BI22" s="478">
        <v>0.15229999999999999</v>
      </c>
      <c r="BJ22" s="478">
        <v>0.15229999999999999</v>
      </c>
      <c r="BK22" s="478">
        <v>0.15229999999999999</v>
      </c>
      <c r="BL22" s="478">
        <v>0.15229999999999999</v>
      </c>
      <c r="BM22" s="478">
        <v>0.15229999999999999</v>
      </c>
      <c r="BN22" s="478">
        <v>0.15229999999999999</v>
      </c>
      <c r="BO22" s="478">
        <v>0.15229999999999999</v>
      </c>
      <c r="BP22" s="478">
        <v>0.15229999999999999</v>
      </c>
      <c r="BQ22" s="478">
        <v>0.15229999999999999</v>
      </c>
      <c r="BR22" s="478">
        <v>0.15229999999999999</v>
      </c>
      <c r="BS22" s="478">
        <v>0.15229999999999999</v>
      </c>
      <c r="BT22" s="478">
        <v>0.15229999999999999</v>
      </c>
      <c r="BU22" s="478">
        <v>0.15229999999999999</v>
      </c>
      <c r="BV22" s="478">
        <v>0.15229999999999999</v>
      </c>
    </row>
    <row r="23" spans="1:74" ht="11.95" customHeight="1" x14ac:dyDescent="0.25">
      <c r="A23" s="312"/>
      <c r="B23" s="311" t="s">
        <v>1064</v>
      </c>
      <c r="C23" s="490"/>
      <c r="D23" s="490"/>
      <c r="E23" s="490"/>
      <c r="F23" s="490"/>
      <c r="G23" s="490"/>
      <c r="H23" s="490"/>
      <c r="I23" s="490"/>
      <c r="J23" s="490"/>
      <c r="K23" s="490"/>
      <c r="L23" s="490"/>
      <c r="M23" s="490"/>
      <c r="N23" s="490"/>
      <c r="O23" s="490"/>
      <c r="P23" s="490"/>
      <c r="Q23" s="490"/>
      <c r="R23" s="490"/>
      <c r="S23" s="490"/>
      <c r="T23" s="490"/>
      <c r="U23" s="490"/>
      <c r="V23" s="490"/>
      <c r="W23" s="490"/>
      <c r="X23" s="490"/>
      <c r="Y23" s="490"/>
      <c r="Z23" s="490"/>
      <c r="AA23" s="490"/>
      <c r="AB23" s="490"/>
      <c r="AC23" s="490"/>
      <c r="AD23" s="490"/>
      <c r="AE23" s="490"/>
      <c r="AF23" s="490"/>
      <c r="AG23" s="490"/>
      <c r="AH23" s="490"/>
      <c r="AI23" s="490"/>
      <c r="AJ23" s="490"/>
      <c r="AK23" s="490"/>
      <c r="AL23" s="490"/>
      <c r="AM23" s="490"/>
      <c r="AN23" s="490"/>
      <c r="AO23" s="490"/>
      <c r="AP23" s="490"/>
      <c r="AQ23" s="490"/>
      <c r="AR23" s="490"/>
      <c r="AS23" s="490"/>
      <c r="AT23" s="490"/>
      <c r="AU23" s="490"/>
      <c r="AV23" s="490"/>
      <c r="AW23" s="490"/>
      <c r="AX23" s="490"/>
      <c r="AY23" s="940"/>
      <c r="AZ23" s="478"/>
      <c r="BA23" s="478"/>
      <c r="BB23" s="478"/>
      <c r="BC23" s="478"/>
      <c r="BD23" s="478"/>
      <c r="BE23" s="478"/>
      <c r="BF23" s="478"/>
      <c r="BG23" s="478"/>
      <c r="BH23" s="478"/>
      <c r="BI23" s="478"/>
      <c r="BJ23" s="478"/>
      <c r="BK23" s="478"/>
      <c r="BL23" s="478"/>
      <c r="BM23" s="478"/>
      <c r="BN23" s="478"/>
      <c r="BO23" s="478"/>
      <c r="BP23" s="478"/>
      <c r="BQ23" s="478"/>
      <c r="BR23" s="478"/>
      <c r="BS23" s="478"/>
      <c r="BT23" s="478"/>
      <c r="BU23" s="478"/>
      <c r="BV23" s="478"/>
    </row>
    <row r="24" spans="1:74" s="505" customFormat="1" ht="11.95" customHeight="1" x14ac:dyDescent="0.25">
      <c r="A24" s="504"/>
      <c r="B24" s="507" t="s">
        <v>1057</v>
      </c>
      <c r="C24" s="322"/>
      <c r="D24" s="322"/>
      <c r="E24" s="322"/>
      <c r="F24" s="322"/>
      <c r="G24" s="322"/>
      <c r="H24" s="322"/>
      <c r="I24" s="322"/>
      <c r="J24" s="322"/>
      <c r="K24" s="322"/>
      <c r="L24" s="322"/>
      <c r="M24" s="322"/>
      <c r="N24" s="322"/>
      <c r="O24" s="322"/>
      <c r="P24" s="322"/>
      <c r="Q24" s="322"/>
      <c r="R24" s="322"/>
      <c r="S24" s="322"/>
      <c r="T24" s="322"/>
      <c r="U24" s="322"/>
      <c r="V24" s="322"/>
      <c r="W24" s="322"/>
      <c r="X24" s="322"/>
      <c r="Y24" s="322"/>
      <c r="Z24" s="322"/>
      <c r="AA24" s="322"/>
      <c r="AB24" s="322"/>
      <c r="AC24" s="322"/>
      <c r="AD24" s="322"/>
      <c r="AE24" s="322"/>
      <c r="AF24" s="322"/>
      <c r="AG24" s="322"/>
      <c r="AH24" s="322"/>
      <c r="AI24" s="322"/>
      <c r="AJ24" s="322"/>
      <c r="AK24" s="322"/>
      <c r="AL24" s="322"/>
      <c r="AM24" s="322"/>
      <c r="AN24" s="322"/>
      <c r="AO24" s="322"/>
      <c r="AP24" s="322"/>
      <c r="AQ24" s="322"/>
      <c r="AR24" s="322"/>
      <c r="AS24" s="322"/>
      <c r="AT24" s="322"/>
      <c r="AU24" s="322"/>
      <c r="AV24" s="322"/>
      <c r="AW24" s="322"/>
      <c r="AX24" s="322"/>
      <c r="AY24" s="965"/>
      <c r="AZ24" s="484"/>
      <c r="BA24" s="484"/>
      <c r="BB24" s="484"/>
      <c r="BC24" s="484"/>
      <c r="BD24" s="484"/>
      <c r="BE24" s="484"/>
      <c r="BF24" s="484"/>
      <c r="BG24" s="484"/>
      <c r="BH24" s="484"/>
      <c r="BI24" s="484"/>
      <c r="BJ24" s="484"/>
      <c r="BK24" s="484"/>
      <c r="BL24" s="484"/>
      <c r="BM24" s="484"/>
      <c r="BN24" s="484"/>
      <c r="BO24" s="484"/>
      <c r="BP24" s="484"/>
      <c r="BQ24" s="484"/>
      <c r="BR24" s="484"/>
      <c r="BS24" s="484"/>
      <c r="BT24" s="484"/>
      <c r="BU24" s="484"/>
      <c r="BV24" s="484"/>
    </row>
    <row r="25" spans="1:74" ht="11.95" customHeight="1" x14ac:dyDescent="0.25">
      <c r="A25" s="312" t="s">
        <v>795</v>
      </c>
      <c r="B25" s="506" t="s">
        <v>1042</v>
      </c>
      <c r="C25" s="490">
        <v>18.142600000000002</v>
      </c>
      <c r="D25" s="490">
        <v>18.1416</v>
      </c>
      <c r="E25" s="490">
        <v>18.142800000000001</v>
      </c>
      <c r="F25" s="490">
        <v>18.155100000000001</v>
      </c>
      <c r="G25" s="490">
        <v>18.161300000000001</v>
      </c>
      <c r="H25" s="490">
        <v>18.183</v>
      </c>
      <c r="I25" s="490">
        <v>18.322500000000002</v>
      </c>
      <c r="J25" s="490">
        <v>18.328499999999998</v>
      </c>
      <c r="K25" s="490">
        <v>18.305499999999999</v>
      </c>
      <c r="L25" s="490">
        <v>18.3992</v>
      </c>
      <c r="M25" s="490">
        <v>18.402699999999999</v>
      </c>
      <c r="N25" s="490">
        <v>18.4114</v>
      </c>
      <c r="O25" s="490">
        <v>18.7514</v>
      </c>
      <c r="P25" s="490">
        <v>18.782</v>
      </c>
      <c r="Q25" s="490">
        <v>18.802900000000001</v>
      </c>
      <c r="R25" s="490">
        <v>18.800799999999999</v>
      </c>
      <c r="S25" s="490">
        <v>18.800799999999999</v>
      </c>
      <c r="T25" s="490">
        <v>18.7956</v>
      </c>
      <c r="U25" s="490">
        <v>18.7956</v>
      </c>
      <c r="V25" s="490">
        <v>18.794899999999998</v>
      </c>
      <c r="W25" s="490">
        <v>18.79</v>
      </c>
      <c r="X25" s="490">
        <v>18.7607</v>
      </c>
      <c r="Y25" s="490">
        <v>18.769500000000001</v>
      </c>
      <c r="Z25" s="490">
        <v>18.7822</v>
      </c>
      <c r="AA25" s="490">
        <v>18.790900000000001</v>
      </c>
      <c r="AB25" s="490">
        <v>18.819199999999999</v>
      </c>
      <c r="AC25" s="490">
        <v>18.741800000000001</v>
      </c>
      <c r="AD25" s="490">
        <v>18.742699999999999</v>
      </c>
      <c r="AE25" s="490">
        <v>18.743600000000001</v>
      </c>
      <c r="AF25" s="490">
        <v>18.6844</v>
      </c>
      <c r="AG25" s="490">
        <v>18.6844</v>
      </c>
      <c r="AH25" s="490">
        <v>18.6844</v>
      </c>
      <c r="AI25" s="490">
        <v>18.688400000000001</v>
      </c>
      <c r="AJ25" s="490">
        <v>18.682400000000001</v>
      </c>
      <c r="AK25" s="490">
        <v>18.6751</v>
      </c>
      <c r="AL25" s="490">
        <v>18.634899999999998</v>
      </c>
      <c r="AM25" s="490">
        <v>18.6357</v>
      </c>
      <c r="AN25" s="490">
        <v>18.6357</v>
      </c>
      <c r="AO25" s="490">
        <v>18.634499999999999</v>
      </c>
      <c r="AP25" s="490">
        <v>18.5274</v>
      </c>
      <c r="AQ25" s="490">
        <v>18.577400000000001</v>
      </c>
      <c r="AR25" s="490">
        <v>18.578299999999999</v>
      </c>
      <c r="AS25" s="490">
        <v>18.580300000000001</v>
      </c>
      <c r="AT25" s="490">
        <v>18.582799999999999</v>
      </c>
      <c r="AU25" s="490">
        <v>18.590599999999998</v>
      </c>
      <c r="AV25" s="490">
        <v>18.514600000000002</v>
      </c>
      <c r="AW25" s="490">
        <v>18.514600000000002</v>
      </c>
      <c r="AX25" s="490">
        <v>18.4434</v>
      </c>
      <c r="AY25" s="940">
        <v>18.393999999999998</v>
      </c>
      <c r="AZ25" s="478">
        <v>18.393999999999998</v>
      </c>
      <c r="BA25" s="478">
        <v>18.43</v>
      </c>
      <c r="BB25" s="478">
        <v>18.4239</v>
      </c>
      <c r="BC25" s="478">
        <v>18.424399999999999</v>
      </c>
      <c r="BD25" s="478">
        <v>18.437100000000001</v>
      </c>
      <c r="BE25" s="478">
        <v>18.4419</v>
      </c>
      <c r="BF25" s="478">
        <v>18.4419</v>
      </c>
      <c r="BG25" s="478">
        <v>18.4419</v>
      </c>
      <c r="BH25" s="478">
        <v>18.455400000000001</v>
      </c>
      <c r="BI25" s="478">
        <v>18.455400000000001</v>
      </c>
      <c r="BJ25" s="478">
        <v>18.447700000000001</v>
      </c>
      <c r="BK25" s="478">
        <v>18.453099999999999</v>
      </c>
      <c r="BL25" s="478">
        <v>18.453099999999999</v>
      </c>
      <c r="BM25" s="478">
        <v>18.454000000000001</v>
      </c>
      <c r="BN25" s="478">
        <v>18.455200000000001</v>
      </c>
      <c r="BO25" s="478">
        <v>18.455200000000001</v>
      </c>
      <c r="BP25" s="478">
        <v>18.4621</v>
      </c>
      <c r="BQ25" s="478">
        <v>18.4621</v>
      </c>
      <c r="BR25" s="478">
        <v>18.4621</v>
      </c>
      <c r="BS25" s="478">
        <v>18.4621</v>
      </c>
      <c r="BT25" s="478">
        <v>18.467099999999999</v>
      </c>
      <c r="BU25" s="478">
        <v>18.467099999999999</v>
      </c>
      <c r="BV25" s="478">
        <v>18.468</v>
      </c>
    </row>
    <row r="26" spans="1:74" ht="11.95" customHeight="1" x14ac:dyDescent="0.25">
      <c r="A26" s="312" t="s">
        <v>796</v>
      </c>
      <c r="B26" s="506" t="s">
        <v>474</v>
      </c>
      <c r="C26" s="490">
        <v>1.4997</v>
      </c>
      <c r="D26" s="490">
        <v>1.4997</v>
      </c>
      <c r="E26" s="490">
        <v>1.4997</v>
      </c>
      <c r="F26" s="490">
        <v>1.4997</v>
      </c>
      <c r="G26" s="490">
        <v>1.4997</v>
      </c>
      <c r="H26" s="490">
        <v>1.4997</v>
      </c>
      <c r="I26" s="490">
        <v>1.4997</v>
      </c>
      <c r="J26" s="490">
        <v>1.4997</v>
      </c>
      <c r="K26" s="490">
        <v>1.4997</v>
      </c>
      <c r="L26" s="490">
        <v>1.4997</v>
      </c>
      <c r="M26" s="490">
        <v>1.4997</v>
      </c>
      <c r="N26" s="490">
        <v>1.4997</v>
      </c>
      <c r="O26" s="490">
        <v>1.4452</v>
      </c>
      <c r="P26" s="490">
        <v>1.4452</v>
      </c>
      <c r="Q26" s="490">
        <v>1.4452</v>
      </c>
      <c r="R26" s="490">
        <v>1.4452</v>
      </c>
      <c r="S26" s="490">
        <v>1.4441999999999999</v>
      </c>
      <c r="T26" s="490">
        <v>1.4441999999999999</v>
      </c>
      <c r="U26" s="490">
        <v>1.4441999999999999</v>
      </c>
      <c r="V26" s="490">
        <v>1.4441999999999999</v>
      </c>
      <c r="W26" s="490">
        <v>1.4441999999999999</v>
      </c>
      <c r="X26" s="490">
        <v>1.4441999999999999</v>
      </c>
      <c r="Y26" s="490">
        <v>1.4441999999999999</v>
      </c>
      <c r="Z26" s="490">
        <v>1.4441999999999999</v>
      </c>
      <c r="AA26" s="490">
        <v>1.4232</v>
      </c>
      <c r="AB26" s="490">
        <v>1.4232</v>
      </c>
      <c r="AC26" s="490">
        <v>1.4232</v>
      </c>
      <c r="AD26" s="490">
        <v>1.4232</v>
      </c>
      <c r="AE26" s="490">
        <v>1.4232</v>
      </c>
      <c r="AF26" s="490">
        <v>1.4232</v>
      </c>
      <c r="AG26" s="490">
        <v>1.4232</v>
      </c>
      <c r="AH26" s="490">
        <v>1.4232</v>
      </c>
      <c r="AI26" s="490">
        <v>1.4232</v>
      </c>
      <c r="AJ26" s="490">
        <v>1.4232</v>
      </c>
      <c r="AK26" s="490">
        <v>1.4232</v>
      </c>
      <c r="AL26" s="490">
        <v>1.4232</v>
      </c>
      <c r="AM26" s="490">
        <v>1.4232</v>
      </c>
      <c r="AN26" s="490">
        <v>1.4232</v>
      </c>
      <c r="AO26" s="490">
        <v>1.4232</v>
      </c>
      <c r="AP26" s="490">
        <v>1.4232</v>
      </c>
      <c r="AQ26" s="490">
        <v>1.4232</v>
      </c>
      <c r="AR26" s="490">
        <v>1.4232</v>
      </c>
      <c r="AS26" s="490">
        <v>1.4232</v>
      </c>
      <c r="AT26" s="490">
        <v>1.4232</v>
      </c>
      <c r="AU26" s="490">
        <v>1.4232</v>
      </c>
      <c r="AV26" s="490">
        <v>1.4232</v>
      </c>
      <c r="AW26" s="490">
        <v>1.4232</v>
      </c>
      <c r="AX26" s="490">
        <v>1.4232</v>
      </c>
      <c r="AY26" s="940">
        <v>1.4232</v>
      </c>
      <c r="AZ26" s="478">
        <v>1.4232</v>
      </c>
      <c r="BA26" s="478">
        <v>1.4232</v>
      </c>
      <c r="BB26" s="478">
        <v>1.4232</v>
      </c>
      <c r="BC26" s="478">
        <v>1.4232</v>
      </c>
      <c r="BD26" s="478">
        <v>1.4232</v>
      </c>
      <c r="BE26" s="478">
        <v>1.4232</v>
      </c>
      <c r="BF26" s="478">
        <v>1.4232</v>
      </c>
      <c r="BG26" s="478">
        <v>1.4232</v>
      </c>
      <c r="BH26" s="478">
        <v>1.4232</v>
      </c>
      <c r="BI26" s="478">
        <v>1.4232</v>
      </c>
      <c r="BJ26" s="478">
        <v>1.4232</v>
      </c>
      <c r="BK26" s="478">
        <v>1.4232</v>
      </c>
      <c r="BL26" s="478">
        <v>1.4232</v>
      </c>
      <c r="BM26" s="478">
        <v>1.4232</v>
      </c>
      <c r="BN26" s="478">
        <v>1.4232</v>
      </c>
      <c r="BO26" s="478">
        <v>1.4232</v>
      </c>
      <c r="BP26" s="478">
        <v>1.4232</v>
      </c>
      <c r="BQ26" s="478">
        <v>1.4232</v>
      </c>
      <c r="BR26" s="478">
        <v>1.4232</v>
      </c>
      <c r="BS26" s="478">
        <v>1.4232</v>
      </c>
      <c r="BT26" s="478">
        <v>1.4232</v>
      </c>
      <c r="BU26" s="478">
        <v>1.4232</v>
      </c>
      <c r="BV26" s="478">
        <v>1.4232</v>
      </c>
    </row>
    <row r="27" spans="1:74" ht="11.95" customHeight="1" x14ac:dyDescent="0.25">
      <c r="A27" s="312" t="s">
        <v>797</v>
      </c>
      <c r="B27" s="506" t="s">
        <v>314</v>
      </c>
      <c r="C27" s="490">
        <v>1.4266000000000001</v>
      </c>
      <c r="D27" s="490">
        <v>1.4253</v>
      </c>
      <c r="E27" s="490">
        <v>1.4253</v>
      </c>
      <c r="F27" s="490">
        <v>1.4253</v>
      </c>
      <c r="G27" s="490">
        <v>1.4242999999999999</v>
      </c>
      <c r="H27" s="490">
        <v>1.4225000000000001</v>
      </c>
      <c r="I27" s="490">
        <v>1.4256</v>
      </c>
      <c r="J27" s="490">
        <v>1.4256</v>
      </c>
      <c r="K27" s="490">
        <v>1.4254</v>
      </c>
      <c r="L27" s="490">
        <v>1.4246000000000001</v>
      </c>
      <c r="M27" s="490">
        <v>1.4231</v>
      </c>
      <c r="N27" s="490">
        <v>1.4201999999999999</v>
      </c>
      <c r="O27" s="490">
        <v>1.5248999999999999</v>
      </c>
      <c r="P27" s="490">
        <v>1.5248999999999999</v>
      </c>
      <c r="Q27" s="490">
        <v>1.5248999999999999</v>
      </c>
      <c r="R27" s="490">
        <v>1.5248999999999999</v>
      </c>
      <c r="S27" s="490">
        <v>1.5274000000000001</v>
      </c>
      <c r="T27" s="490">
        <v>1.5279</v>
      </c>
      <c r="U27" s="490">
        <v>1.5279</v>
      </c>
      <c r="V27" s="490">
        <v>1.5279</v>
      </c>
      <c r="W27" s="490">
        <v>1.5235000000000001</v>
      </c>
      <c r="X27" s="490">
        <v>1.5235000000000001</v>
      </c>
      <c r="Y27" s="490">
        <v>1.5253000000000001</v>
      </c>
      <c r="Z27" s="490">
        <v>1.5273000000000001</v>
      </c>
      <c r="AA27" s="490">
        <v>1.4522999999999999</v>
      </c>
      <c r="AB27" s="490">
        <v>1.4507000000000001</v>
      </c>
      <c r="AC27" s="490">
        <v>1.4507000000000001</v>
      </c>
      <c r="AD27" s="490">
        <v>1.4507000000000001</v>
      </c>
      <c r="AE27" s="490">
        <v>1.4507000000000001</v>
      </c>
      <c r="AF27" s="490">
        <v>1.4504999999999999</v>
      </c>
      <c r="AG27" s="490">
        <v>1.4504999999999999</v>
      </c>
      <c r="AH27" s="490">
        <v>1.4497</v>
      </c>
      <c r="AI27" s="490">
        <v>1.4497</v>
      </c>
      <c r="AJ27" s="490">
        <v>1.4497</v>
      </c>
      <c r="AK27" s="490">
        <v>1.4487000000000001</v>
      </c>
      <c r="AL27" s="490">
        <v>1.4487000000000001</v>
      </c>
      <c r="AM27" s="490">
        <v>1.4487000000000001</v>
      </c>
      <c r="AN27" s="490">
        <v>1.4487000000000001</v>
      </c>
      <c r="AO27" s="490">
        <v>1.4487000000000001</v>
      </c>
      <c r="AP27" s="490">
        <v>1.4487000000000001</v>
      </c>
      <c r="AQ27" s="490">
        <v>1.4487000000000001</v>
      </c>
      <c r="AR27" s="490">
        <v>1.4487000000000001</v>
      </c>
      <c r="AS27" s="490">
        <v>1.4487000000000001</v>
      </c>
      <c r="AT27" s="490">
        <v>1.4487000000000001</v>
      </c>
      <c r="AU27" s="490">
        <v>1.4487000000000001</v>
      </c>
      <c r="AV27" s="490">
        <v>1.4487000000000001</v>
      </c>
      <c r="AW27" s="490">
        <v>1.4487000000000001</v>
      </c>
      <c r="AX27" s="490">
        <v>1.4512</v>
      </c>
      <c r="AY27" s="940">
        <v>1.4541999999999999</v>
      </c>
      <c r="AZ27" s="478">
        <v>1.4541999999999999</v>
      </c>
      <c r="BA27" s="478">
        <v>1.4529000000000001</v>
      </c>
      <c r="BB27" s="478">
        <v>1.4529000000000001</v>
      </c>
      <c r="BC27" s="478">
        <v>1.4529000000000001</v>
      </c>
      <c r="BD27" s="478">
        <v>1.4539</v>
      </c>
      <c r="BE27" s="478">
        <v>1.4539</v>
      </c>
      <c r="BF27" s="478">
        <v>1.4539</v>
      </c>
      <c r="BG27" s="478">
        <v>1.4539</v>
      </c>
      <c r="BH27" s="478">
        <v>1.4539</v>
      </c>
      <c r="BI27" s="478">
        <v>1.4539</v>
      </c>
      <c r="BJ27" s="478">
        <v>1.4539</v>
      </c>
      <c r="BK27" s="478">
        <v>1.4539</v>
      </c>
      <c r="BL27" s="478">
        <v>1.4539</v>
      </c>
      <c r="BM27" s="478">
        <v>1.4539</v>
      </c>
      <c r="BN27" s="478">
        <v>1.4539</v>
      </c>
      <c r="BO27" s="478">
        <v>1.4539</v>
      </c>
      <c r="BP27" s="478">
        <v>1.4539</v>
      </c>
      <c r="BQ27" s="478">
        <v>1.4539</v>
      </c>
      <c r="BR27" s="478">
        <v>1.4539</v>
      </c>
      <c r="BS27" s="478">
        <v>1.4539</v>
      </c>
      <c r="BT27" s="478">
        <v>1.4539</v>
      </c>
      <c r="BU27" s="478">
        <v>1.4519</v>
      </c>
      <c r="BV27" s="478">
        <v>1.4519</v>
      </c>
    </row>
    <row r="28" spans="1:74" ht="11.95" customHeight="1" x14ac:dyDescent="0.25">
      <c r="A28" s="312" t="s">
        <v>798</v>
      </c>
      <c r="B28" s="506" t="s">
        <v>1583</v>
      </c>
      <c r="C28" s="490">
        <v>1.5509999999999999</v>
      </c>
      <c r="D28" s="490">
        <v>1.5509999999999999</v>
      </c>
      <c r="E28" s="490">
        <v>1.5509999999999999</v>
      </c>
      <c r="F28" s="490">
        <v>1.5509999999999999</v>
      </c>
      <c r="G28" s="490">
        <v>1.5509999999999999</v>
      </c>
      <c r="H28" s="490">
        <v>1.5509999999999999</v>
      </c>
      <c r="I28" s="490">
        <v>1.5509999999999999</v>
      </c>
      <c r="J28" s="490">
        <v>1.526</v>
      </c>
      <c r="K28" s="490">
        <v>1.526</v>
      </c>
      <c r="L28" s="490">
        <v>1.526</v>
      </c>
      <c r="M28" s="490">
        <v>1.526</v>
      </c>
      <c r="N28" s="490">
        <v>1.526</v>
      </c>
      <c r="O28" s="490">
        <v>1.3022</v>
      </c>
      <c r="P28" s="490">
        <v>1.3022</v>
      </c>
      <c r="Q28" s="490">
        <v>1.3714999999999999</v>
      </c>
      <c r="R28" s="490">
        <v>1.3714999999999999</v>
      </c>
      <c r="S28" s="490">
        <v>1.3714999999999999</v>
      </c>
      <c r="T28" s="490">
        <v>1.3714999999999999</v>
      </c>
      <c r="U28" s="490">
        <v>1.3714999999999999</v>
      </c>
      <c r="V28" s="490">
        <v>1.3714999999999999</v>
      </c>
      <c r="W28" s="490">
        <v>1.3714999999999999</v>
      </c>
      <c r="X28" s="490">
        <v>1.3714999999999999</v>
      </c>
      <c r="Y28" s="490">
        <v>1.3714999999999999</v>
      </c>
      <c r="Z28" s="490">
        <v>1.3662000000000001</v>
      </c>
      <c r="AA28" s="490">
        <v>1.5347999999999999</v>
      </c>
      <c r="AB28" s="490">
        <v>1.5347999999999999</v>
      </c>
      <c r="AC28" s="490">
        <v>1.5047999999999999</v>
      </c>
      <c r="AD28" s="490">
        <v>1.5047999999999999</v>
      </c>
      <c r="AE28" s="490">
        <v>1.5047999999999999</v>
      </c>
      <c r="AF28" s="490">
        <v>1.5047999999999999</v>
      </c>
      <c r="AG28" s="490">
        <v>1.5047999999999999</v>
      </c>
      <c r="AH28" s="490">
        <v>1.5047999999999999</v>
      </c>
      <c r="AI28" s="490">
        <v>1.5047999999999999</v>
      </c>
      <c r="AJ28" s="490">
        <v>1.5047999999999999</v>
      </c>
      <c r="AK28" s="490">
        <v>1.5047999999999999</v>
      </c>
      <c r="AL28" s="490">
        <v>1.5047999999999999</v>
      </c>
      <c r="AM28" s="490">
        <v>1.5047999999999999</v>
      </c>
      <c r="AN28" s="490">
        <v>1.5047999999999999</v>
      </c>
      <c r="AO28" s="490">
        <v>1.5047999999999999</v>
      </c>
      <c r="AP28" s="490">
        <v>1.5047999999999999</v>
      </c>
      <c r="AQ28" s="490">
        <v>1.5047999999999999</v>
      </c>
      <c r="AR28" s="490">
        <v>1.5047999999999999</v>
      </c>
      <c r="AS28" s="490">
        <v>1.5047999999999999</v>
      </c>
      <c r="AT28" s="490">
        <v>1.5047999999999999</v>
      </c>
      <c r="AU28" s="490">
        <v>1.5047999999999999</v>
      </c>
      <c r="AV28" s="490">
        <v>1.5047999999999999</v>
      </c>
      <c r="AW28" s="490">
        <v>1.5047999999999999</v>
      </c>
      <c r="AX28" s="490">
        <v>1.5047999999999999</v>
      </c>
      <c r="AY28" s="940">
        <v>1.5047999999999999</v>
      </c>
      <c r="AZ28" s="478">
        <v>1.5047999999999999</v>
      </c>
      <c r="BA28" s="478">
        <v>1.5047999999999999</v>
      </c>
      <c r="BB28" s="478">
        <v>1.5047999999999999</v>
      </c>
      <c r="BC28" s="478">
        <v>1.5047999999999999</v>
      </c>
      <c r="BD28" s="478">
        <v>1.5047999999999999</v>
      </c>
      <c r="BE28" s="478">
        <v>1.5047999999999999</v>
      </c>
      <c r="BF28" s="478">
        <v>1.5047999999999999</v>
      </c>
      <c r="BG28" s="478">
        <v>1.5047999999999999</v>
      </c>
      <c r="BH28" s="478">
        <v>1.5047999999999999</v>
      </c>
      <c r="BI28" s="478">
        <v>1.5047999999999999</v>
      </c>
      <c r="BJ28" s="478">
        <v>1.5047999999999999</v>
      </c>
      <c r="BK28" s="478">
        <v>1.5047999999999999</v>
      </c>
      <c r="BL28" s="478">
        <v>1.5047999999999999</v>
      </c>
      <c r="BM28" s="478">
        <v>1.5047999999999999</v>
      </c>
      <c r="BN28" s="478">
        <v>1.5047999999999999</v>
      </c>
      <c r="BO28" s="478">
        <v>1.5047999999999999</v>
      </c>
      <c r="BP28" s="478">
        <v>1.5047999999999999</v>
      </c>
      <c r="BQ28" s="478">
        <v>1.5047999999999999</v>
      </c>
      <c r="BR28" s="478">
        <v>1.5047999999999999</v>
      </c>
      <c r="BS28" s="478">
        <v>1.5047999999999999</v>
      </c>
      <c r="BT28" s="478">
        <v>1.5047999999999999</v>
      </c>
      <c r="BU28" s="478">
        <v>1.5047999999999999</v>
      </c>
      <c r="BV28" s="478">
        <v>1.5047999999999999</v>
      </c>
    </row>
    <row r="29" spans="1:74" s="505" customFormat="1" ht="11.95" customHeight="1" x14ac:dyDescent="0.25">
      <c r="A29" s="504"/>
      <c r="B29" s="507" t="s">
        <v>1058</v>
      </c>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c r="AA29" s="105"/>
      <c r="AB29" s="105"/>
      <c r="AC29" s="105"/>
      <c r="AD29" s="105"/>
      <c r="AE29" s="105"/>
      <c r="AF29" s="105"/>
      <c r="AG29" s="105"/>
      <c r="AH29" s="105"/>
      <c r="AI29" s="105"/>
      <c r="AJ29" s="105"/>
      <c r="AK29" s="105"/>
      <c r="AL29" s="105"/>
      <c r="AM29" s="105"/>
      <c r="AN29" s="105"/>
      <c r="AO29" s="105"/>
      <c r="AP29" s="105"/>
      <c r="AQ29" s="105"/>
      <c r="AR29" s="105"/>
      <c r="AS29" s="105"/>
      <c r="AT29" s="105"/>
      <c r="AU29" s="105"/>
      <c r="AV29" s="105"/>
      <c r="AW29" s="105"/>
      <c r="AX29" s="105"/>
      <c r="AY29" s="975"/>
      <c r="AZ29" s="508"/>
      <c r="BA29" s="508"/>
      <c r="BB29" s="508"/>
      <c r="BC29" s="508"/>
      <c r="BD29" s="508"/>
      <c r="BE29" s="508"/>
      <c r="BF29" s="508"/>
      <c r="BG29" s="508"/>
      <c r="BH29" s="508"/>
      <c r="BI29" s="508"/>
      <c r="BJ29" s="508"/>
      <c r="BK29" s="508"/>
      <c r="BL29" s="508"/>
      <c r="BM29" s="508"/>
      <c r="BN29" s="508"/>
      <c r="BO29" s="508"/>
      <c r="BP29" s="508"/>
      <c r="BQ29" s="508"/>
      <c r="BR29" s="508"/>
      <c r="BS29" s="508"/>
      <c r="BT29" s="508"/>
      <c r="BU29" s="508"/>
      <c r="BV29" s="508"/>
    </row>
    <row r="30" spans="1:74" ht="11.95" customHeight="1" x14ac:dyDescent="0.25">
      <c r="A30" s="312" t="s">
        <v>799</v>
      </c>
      <c r="B30" s="506" t="s">
        <v>1041</v>
      </c>
      <c r="C30" s="490">
        <v>5.4931999999999999</v>
      </c>
      <c r="D30" s="490">
        <v>5.4931999999999999</v>
      </c>
      <c r="E30" s="490">
        <v>5.4931999999999999</v>
      </c>
      <c r="F30" s="490">
        <v>5.4931999999999999</v>
      </c>
      <c r="G30" s="490">
        <v>5.4931999999999999</v>
      </c>
      <c r="H30" s="490">
        <v>5.4931999999999999</v>
      </c>
      <c r="I30" s="490">
        <v>5.4931999999999999</v>
      </c>
      <c r="J30" s="490">
        <v>5.4931999999999999</v>
      </c>
      <c r="K30" s="490">
        <v>5.4981999999999998</v>
      </c>
      <c r="L30" s="490">
        <v>5.4981999999999998</v>
      </c>
      <c r="M30" s="490">
        <v>5.4981999999999998</v>
      </c>
      <c r="N30" s="490">
        <v>5.4885000000000002</v>
      </c>
      <c r="O30" s="490">
        <v>5.3841999999999999</v>
      </c>
      <c r="P30" s="490">
        <v>5.3841999999999999</v>
      </c>
      <c r="Q30" s="490">
        <v>5.3841999999999999</v>
      </c>
      <c r="R30" s="490">
        <v>5.3841999999999999</v>
      </c>
      <c r="S30" s="490">
        <v>5.3841999999999999</v>
      </c>
      <c r="T30" s="490">
        <v>5.3784000000000001</v>
      </c>
      <c r="U30" s="490">
        <v>5.3903999999999996</v>
      </c>
      <c r="V30" s="490">
        <v>5.3903999999999996</v>
      </c>
      <c r="W30" s="490">
        <v>5.3903999999999996</v>
      </c>
      <c r="X30" s="490">
        <v>5.3903999999999996</v>
      </c>
      <c r="Y30" s="490">
        <v>5.3903999999999996</v>
      </c>
      <c r="Z30" s="490">
        <v>5.3903999999999996</v>
      </c>
      <c r="AA30" s="490">
        <v>5.5172999999999996</v>
      </c>
      <c r="AB30" s="490">
        <v>5.5172999999999996</v>
      </c>
      <c r="AC30" s="490">
        <v>5.5172999999999996</v>
      </c>
      <c r="AD30" s="490">
        <v>5.5172999999999996</v>
      </c>
      <c r="AE30" s="490">
        <v>5.4722999999999997</v>
      </c>
      <c r="AF30" s="490">
        <v>5.4577</v>
      </c>
      <c r="AG30" s="490">
        <v>5.4577</v>
      </c>
      <c r="AH30" s="490">
        <v>5.4577</v>
      </c>
      <c r="AI30" s="490">
        <v>5.4255000000000004</v>
      </c>
      <c r="AJ30" s="490">
        <v>5.4255000000000004</v>
      </c>
      <c r="AK30" s="490">
        <v>5.3623000000000003</v>
      </c>
      <c r="AL30" s="490">
        <v>5.3623000000000003</v>
      </c>
      <c r="AM30" s="490">
        <v>5.3623000000000003</v>
      </c>
      <c r="AN30" s="490">
        <v>5.3623000000000003</v>
      </c>
      <c r="AO30" s="490">
        <v>5.3623000000000003</v>
      </c>
      <c r="AP30" s="490">
        <v>5.3623000000000003</v>
      </c>
      <c r="AQ30" s="490">
        <v>5.3623000000000003</v>
      </c>
      <c r="AR30" s="490">
        <v>5.3623000000000003</v>
      </c>
      <c r="AS30" s="490">
        <v>5.3623000000000003</v>
      </c>
      <c r="AT30" s="490">
        <v>5.3623000000000003</v>
      </c>
      <c r="AU30" s="490">
        <v>5.3623000000000003</v>
      </c>
      <c r="AV30" s="490">
        <v>5.3623000000000003</v>
      </c>
      <c r="AW30" s="490">
        <v>5.3623000000000003</v>
      </c>
      <c r="AX30" s="490">
        <v>5.4023000000000003</v>
      </c>
      <c r="AY30" s="940">
        <v>5.4023000000000003</v>
      </c>
      <c r="AZ30" s="478">
        <v>5.4023000000000003</v>
      </c>
      <c r="BA30" s="478">
        <v>5.4023000000000003</v>
      </c>
      <c r="BB30" s="478">
        <v>5.4023000000000003</v>
      </c>
      <c r="BC30" s="478">
        <v>5.4023000000000003</v>
      </c>
      <c r="BD30" s="478">
        <v>5.4023000000000003</v>
      </c>
      <c r="BE30" s="478">
        <v>5.4023000000000003</v>
      </c>
      <c r="BF30" s="478">
        <v>5.4023000000000003</v>
      </c>
      <c r="BG30" s="478">
        <v>5.4023000000000003</v>
      </c>
      <c r="BH30" s="478">
        <v>5.4023000000000003</v>
      </c>
      <c r="BI30" s="478">
        <v>5.4222999999999999</v>
      </c>
      <c r="BJ30" s="478">
        <v>5.4222999999999999</v>
      </c>
      <c r="BK30" s="478">
        <v>5.4222999999999999</v>
      </c>
      <c r="BL30" s="478">
        <v>5.4222999999999999</v>
      </c>
      <c r="BM30" s="478">
        <v>5.4222999999999999</v>
      </c>
      <c r="BN30" s="478">
        <v>5.4222999999999999</v>
      </c>
      <c r="BO30" s="478">
        <v>5.4222999999999999</v>
      </c>
      <c r="BP30" s="478">
        <v>5.4222999999999999</v>
      </c>
      <c r="BQ30" s="478">
        <v>5.4222999999999999</v>
      </c>
      <c r="BR30" s="478">
        <v>5.4222999999999999</v>
      </c>
      <c r="BS30" s="478">
        <v>5.4222999999999999</v>
      </c>
      <c r="BT30" s="478">
        <v>5.4222999999999999</v>
      </c>
      <c r="BU30" s="478">
        <v>5.4222999999999999</v>
      </c>
      <c r="BV30" s="478">
        <v>5.4222999999999999</v>
      </c>
    </row>
    <row r="31" spans="1:74" ht="11.95" customHeight="1" x14ac:dyDescent="0.25">
      <c r="A31" s="312" t="s">
        <v>800</v>
      </c>
      <c r="B31" s="506" t="s">
        <v>1040</v>
      </c>
      <c r="C31" s="490">
        <v>0.82599999999999996</v>
      </c>
      <c r="D31" s="490">
        <v>0.82599999999999996</v>
      </c>
      <c r="E31" s="490">
        <v>0.82599999999999996</v>
      </c>
      <c r="F31" s="490">
        <v>0.82599999999999996</v>
      </c>
      <c r="G31" s="490">
        <v>0.82599999999999996</v>
      </c>
      <c r="H31" s="490">
        <v>0.82769999999999999</v>
      </c>
      <c r="I31" s="490">
        <v>0.82769999999999999</v>
      </c>
      <c r="J31" s="490">
        <v>0.82709999999999995</v>
      </c>
      <c r="K31" s="490">
        <v>0.82709999999999995</v>
      </c>
      <c r="L31" s="490">
        <v>0.82709999999999995</v>
      </c>
      <c r="M31" s="490">
        <v>0.81710000000000005</v>
      </c>
      <c r="N31" s="490">
        <v>0.81710000000000005</v>
      </c>
      <c r="O31" s="490">
        <v>1.4074</v>
      </c>
      <c r="P31" s="490">
        <v>1.4074</v>
      </c>
      <c r="Q31" s="490">
        <v>1.4074</v>
      </c>
      <c r="R31" s="490">
        <v>1.3998999999999999</v>
      </c>
      <c r="S31" s="490">
        <v>1.3998999999999999</v>
      </c>
      <c r="T31" s="490">
        <v>1.3998999999999999</v>
      </c>
      <c r="U31" s="490">
        <v>1.3998999999999999</v>
      </c>
      <c r="V31" s="490">
        <v>1.3998999999999999</v>
      </c>
      <c r="W31" s="490">
        <v>1.3998999999999999</v>
      </c>
      <c r="X31" s="490">
        <v>1.3998999999999999</v>
      </c>
      <c r="Y31" s="490">
        <v>1.3998999999999999</v>
      </c>
      <c r="Z31" s="490">
        <v>1.3998999999999999</v>
      </c>
      <c r="AA31" s="490">
        <v>1.3944000000000001</v>
      </c>
      <c r="AB31" s="490">
        <v>1.3944000000000001</v>
      </c>
      <c r="AC31" s="490">
        <v>1.3944000000000001</v>
      </c>
      <c r="AD31" s="490">
        <v>1.3944000000000001</v>
      </c>
      <c r="AE31" s="490">
        <v>1.3944000000000001</v>
      </c>
      <c r="AF31" s="490">
        <v>1.3956999999999999</v>
      </c>
      <c r="AG31" s="490">
        <v>1.3956999999999999</v>
      </c>
      <c r="AH31" s="490">
        <v>1.3956999999999999</v>
      </c>
      <c r="AI31" s="490">
        <v>1.3956999999999999</v>
      </c>
      <c r="AJ31" s="490">
        <v>1.3956999999999999</v>
      </c>
      <c r="AK31" s="490">
        <v>1.3956999999999999</v>
      </c>
      <c r="AL31" s="490">
        <v>1.3956999999999999</v>
      </c>
      <c r="AM31" s="490">
        <v>1.3673999999999999</v>
      </c>
      <c r="AN31" s="490">
        <v>1.3673999999999999</v>
      </c>
      <c r="AO31" s="490">
        <v>1.3673999999999999</v>
      </c>
      <c r="AP31" s="490">
        <v>1.3673999999999999</v>
      </c>
      <c r="AQ31" s="490">
        <v>1.3673999999999999</v>
      </c>
      <c r="AR31" s="490">
        <v>1.3673999999999999</v>
      </c>
      <c r="AS31" s="490">
        <v>1.3519000000000001</v>
      </c>
      <c r="AT31" s="490">
        <v>1.3519000000000001</v>
      </c>
      <c r="AU31" s="490">
        <v>1.3519000000000001</v>
      </c>
      <c r="AV31" s="490">
        <v>1.3519000000000001</v>
      </c>
      <c r="AW31" s="490">
        <v>1.3519000000000001</v>
      </c>
      <c r="AX31" s="490">
        <v>1.3519000000000001</v>
      </c>
      <c r="AY31" s="940">
        <v>1.3519000000000001</v>
      </c>
      <c r="AZ31" s="478">
        <v>1.3519000000000001</v>
      </c>
      <c r="BA31" s="478">
        <v>1.3519000000000001</v>
      </c>
      <c r="BB31" s="478">
        <v>1.3519000000000001</v>
      </c>
      <c r="BC31" s="478">
        <v>1.3519000000000001</v>
      </c>
      <c r="BD31" s="478">
        <v>1.3519000000000001</v>
      </c>
      <c r="BE31" s="478">
        <v>1.3519000000000001</v>
      </c>
      <c r="BF31" s="478">
        <v>1.3504</v>
      </c>
      <c r="BG31" s="478">
        <v>1.3504</v>
      </c>
      <c r="BH31" s="478">
        <v>1.3504</v>
      </c>
      <c r="BI31" s="478">
        <v>1.3504</v>
      </c>
      <c r="BJ31" s="478">
        <v>1.3504</v>
      </c>
      <c r="BK31" s="478">
        <v>1.3504</v>
      </c>
      <c r="BL31" s="478">
        <v>1.3504</v>
      </c>
      <c r="BM31" s="478">
        <v>1.3504</v>
      </c>
      <c r="BN31" s="478">
        <v>1.3504</v>
      </c>
      <c r="BO31" s="478">
        <v>1.3504</v>
      </c>
      <c r="BP31" s="478">
        <v>1.3504</v>
      </c>
      <c r="BQ31" s="478">
        <v>1.3568</v>
      </c>
      <c r="BR31" s="478">
        <v>1.3568</v>
      </c>
      <c r="BS31" s="478">
        <v>1.3568</v>
      </c>
      <c r="BT31" s="478">
        <v>1.3568</v>
      </c>
      <c r="BU31" s="478">
        <v>1.3568</v>
      </c>
      <c r="BV31" s="478">
        <v>1.3568</v>
      </c>
    </row>
    <row r="32" spans="1:74" ht="11.95" customHeight="1" x14ac:dyDescent="0.25">
      <c r="A32" s="312" t="s">
        <v>801</v>
      </c>
      <c r="B32" s="500" t="s">
        <v>1055</v>
      </c>
      <c r="C32" s="490">
        <v>0.47420000000000001</v>
      </c>
      <c r="D32" s="490">
        <v>0.47539999999999999</v>
      </c>
      <c r="E32" s="490">
        <v>0.47689999999999999</v>
      </c>
      <c r="F32" s="490">
        <v>0.47939999999999999</v>
      </c>
      <c r="G32" s="490">
        <v>0.47939999999999999</v>
      </c>
      <c r="H32" s="490">
        <v>0.47939999999999999</v>
      </c>
      <c r="I32" s="490">
        <v>0.49330000000000002</v>
      </c>
      <c r="J32" s="490">
        <v>0.49980000000000002</v>
      </c>
      <c r="K32" s="490">
        <v>0.51910000000000001</v>
      </c>
      <c r="L32" s="490">
        <v>0.52729999999999999</v>
      </c>
      <c r="M32" s="490">
        <v>0.53129999999999999</v>
      </c>
      <c r="N32" s="490">
        <v>0.54090000000000005</v>
      </c>
      <c r="O32" s="490">
        <v>0.56200000000000006</v>
      </c>
      <c r="P32" s="490">
        <v>0.56200000000000006</v>
      </c>
      <c r="Q32" s="490">
        <v>0.57989999999999997</v>
      </c>
      <c r="R32" s="490">
        <v>0.58169999999999999</v>
      </c>
      <c r="S32" s="490">
        <v>0.59</v>
      </c>
      <c r="T32" s="490">
        <v>0.60340000000000005</v>
      </c>
      <c r="U32" s="490">
        <v>0.60540000000000005</v>
      </c>
      <c r="V32" s="490">
        <v>0.61399999999999999</v>
      </c>
      <c r="W32" s="490">
        <v>0.61399999999999999</v>
      </c>
      <c r="X32" s="490">
        <v>0.61570000000000003</v>
      </c>
      <c r="Y32" s="490">
        <v>0.61850000000000005</v>
      </c>
      <c r="Z32" s="490">
        <v>0.61850000000000005</v>
      </c>
      <c r="AA32" s="490">
        <v>0.61990000000000001</v>
      </c>
      <c r="AB32" s="490">
        <v>0.61799999999999999</v>
      </c>
      <c r="AC32" s="490">
        <v>0.62090000000000001</v>
      </c>
      <c r="AD32" s="490">
        <v>0.62090000000000001</v>
      </c>
      <c r="AE32" s="490">
        <v>0.62090000000000001</v>
      </c>
      <c r="AF32" s="490">
        <v>0.62090000000000001</v>
      </c>
      <c r="AG32" s="490">
        <v>0.62280000000000002</v>
      </c>
      <c r="AH32" s="490">
        <v>0.62280000000000002</v>
      </c>
      <c r="AI32" s="490">
        <v>0.62150000000000005</v>
      </c>
      <c r="AJ32" s="490">
        <v>0.63739999999999997</v>
      </c>
      <c r="AK32" s="490">
        <v>0.64290000000000003</v>
      </c>
      <c r="AL32" s="490">
        <v>0.69399999999999995</v>
      </c>
      <c r="AM32" s="490">
        <v>0.71379999999999999</v>
      </c>
      <c r="AN32" s="490">
        <v>0.71379999999999999</v>
      </c>
      <c r="AO32" s="490">
        <v>0.71509999999999996</v>
      </c>
      <c r="AP32" s="490">
        <v>0.71509999999999996</v>
      </c>
      <c r="AQ32" s="490">
        <v>0.71640000000000004</v>
      </c>
      <c r="AR32" s="490">
        <v>0.72189999999999999</v>
      </c>
      <c r="AS32" s="490">
        <v>0.72650000000000003</v>
      </c>
      <c r="AT32" s="490">
        <v>0.72770000000000001</v>
      </c>
      <c r="AU32" s="490">
        <v>0.72770000000000001</v>
      </c>
      <c r="AV32" s="490">
        <v>0.72770000000000001</v>
      </c>
      <c r="AW32" s="490">
        <v>0.73</v>
      </c>
      <c r="AX32" s="490">
        <v>0.74280000000000002</v>
      </c>
      <c r="AY32" s="940">
        <v>0.74419999999999997</v>
      </c>
      <c r="AZ32" s="478">
        <v>0.74419999999999997</v>
      </c>
      <c r="BA32" s="478">
        <v>0.74609999999999999</v>
      </c>
      <c r="BB32" s="478">
        <v>0.74729999999999996</v>
      </c>
      <c r="BC32" s="478">
        <v>0.74880000000000002</v>
      </c>
      <c r="BD32" s="478">
        <v>0.74929999999999997</v>
      </c>
      <c r="BE32" s="478">
        <v>0.75509999999999999</v>
      </c>
      <c r="BF32" s="478">
        <v>0.75509999999999999</v>
      </c>
      <c r="BG32" s="478">
        <v>0.75509999999999999</v>
      </c>
      <c r="BH32" s="478">
        <v>0.76659999999999995</v>
      </c>
      <c r="BI32" s="478">
        <v>0.76659999999999995</v>
      </c>
      <c r="BJ32" s="478">
        <v>0.76659999999999995</v>
      </c>
      <c r="BK32" s="478">
        <v>0.76659999999999995</v>
      </c>
      <c r="BL32" s="478">
        <v>0.76659999999999995</v>
      </c>
      <c r="BM32" s="478">
        <v>0.76659999999999995</v>
      </c>
      <c r="BN32" s="478">
        <v>0.76659999999999995</v>
      </c>
      <c r="BO32" s="478">
        <v>0.76659999999999995</v>
      </c>
      <c r="BP32" s="478">
        <v>0.76659999999999995</v>
      </c>
      <c r="BQ32" s="478">
        <v>0.76659999999999995</v>
      </c>
      <c r="BR32" s="478">
        <v>0.76659999999999995</v>
      </c>
      <c r="BS32" s="478">
        <v>0.76659999999999995</v>
      </c>
      <c r="BT32" s="478">
        <v>0.76659999999999995</v>
      </c>
      <c r="BU32" s="478">
        <v>0.76659999999999995</v>
      </c>
      <c r="BV32" s="478">
        <v>0.76659999999999995</v>
      </c>
    </row>
    <row r="33" spans="1:74" ht="11.95" customHeight="1" x14ac:dyDescent="0.25">
      <c r="A33" s="312" t="s">
        <v>802</v>
      </c>
      <c r="B33" s="500" t="s">
        <v>1037</v>
      </c>
      <c r="C33" s="490">
        <v>0.12180000000000001</v>
      </c>
      <c r="D33" s="490">
        <v>0.12180000000000001</v>
      </c>
      <c r="E33" s="490">
        <v>0.12180000000000001</v>
      </c>
      <c r="F33" s="490">
        <v>0.12180000000000001</v>
      </c>
      <c r="G33" s="490">
        <v>0.12180000000000001</v>
      </c>
      <c r="H33" s="490">
        <v>0.12180000000000001</v>
      </c>
      <c r="I33" s="490">
        <v>0.12180000000000001</v>
      </c>
      <c r="J33" s="490">
        <v>0.12180000000000001</v>
      </c>
      <c r="K33" s="490">
        <v>0.12180000000000001</v>
      </c>
      <c r="L33" s="490">
        <v>0.1245</v>
      </c>
      <c r="M33" s="490">
        <v>0.1245</v>
      </c>
      <c r="N33" s="490">
        <v>0.1245</v>
      </c>
      <c r="O33" s="490">
        <v>0.12690000000000001</v>
      </c>
      <c r="P33" s="490">
        <v>0.12690000000000001</v>
      </c>
      <c r="Q33" s="490">
        <v>0.12690000000000001</v>
      </c>
      <c r="R33" s="490">
        <v>0.12690000000000001</v>
      </c>
      <c r="S33" s="490">
        <v>0.12690000000000001</v>
      </c>
      <c r="T33" s="490">
        <v>0.12690000000000001</v>
      </c>
      <c r="U33" s="490">
        <v>0.12690000000000001</v>
      </c>
      <c r="V33" s="490">
        <v>0.12690000000000001</v>
      </c>
      <c r="W33" s="490">
        <v>0.12690000000000001</v>
      </c>
      <c r="X33" s="490">
        <v>0.12690000000000001</v>
      </c>
      <c r="Y33" s="490">
        <v>0.12690000000000001</v>
      </c>
      <c r="Z33" s="490">
        <v>0.12690000000000001</v>
      </c>
      <c r="AA33" s="490">
        <v>0.12690000000000001</v>
      </c>
      <c r="AB33" s="490">
        <v>0.12690000000000001</v>
      </c>
      <c r="AC33" s="490">
        <v>0.12590000000000001</v>
      </c>
      <c r="AD33" s="490">
        <v>0.12590000000000001</v>
      </c>
      <c r="AE33" s="490">
        <v>0.12590000000000001</v>
      </c>
      <c r="AF33" s="490">
        <v>0.12590000000000001</v>
      </c>
      <c r="AG33" s="490">
        <v>0.12590000000000001</v>
      </c>
      <c r="AH33" s="490">
        <v>0.12590000000000001</v>
      </c>
      <c r="AI33" s="490">
        <v>0.12590000000000001</v>
      </c>
      <c r="AJ33" s="490">
        <v>0.12590000000000001</v>
      </c>
      <c r="AK33" s="490">
        <v>0.12590000000000001</v>
      </c>
      <c r="AL33" s="490">
        <v>0.1229</v>
      </c>
      <c r="AM33" s="490">
        <v>0.1229</v>
      </c>
      <c r="AN33" s="490">
        <v>0.1229</v>
      </c>
      <c r="AO33" s="490">
        <v>0.1229</v>
      </c>
      <c r="AP33" s="490">
        <v>0.1229</v>
      </c>
      <c r="AQ33" s="490">
        <v>0.1229</v>
      </c>
      <c r="AR33" s="490">
        <v>0.1229</v>
      </c>
      <c r="AS33" s="490">
        <v>0.1229</v>
      </c>
      <c r="AT33" s="490">
        <v>0.1229</v>
      </c>
      <c r="AU33" s="490">
        <v>0.1229</v>
      </c>
      <c r="AV33" s="490">
        <v>0.1229</v>
      </c>
      <c r="AW33" s="490">
        <v>0.1229</v>
      </c>
      <c r="AX33" s="490">
        <v>0.1229</v>
      </c>
      <c r="AY33" s="940">
        <v>0.1229</v>
      </c>
      <c r="AZ33" s="478">
        <v>0.1229</v>
      </c>
      <c r="BA33" s="478">
        <v>0.1229</v>
      </c>
      <c r="BB33" s="478">
        <v>0.1229</v>
      </c>
      <c r="BC33" s="478">
        <v>0.1229</v>
      </c>
      <c r="BD33" s="478">
        <v>0.1229</v>
      </c>
      <c r="BE33" s="478">
        <v>0.1229</v>
      </c>
      <c r="BF33" s="478">
        <v>0.1229</v>
      </c>
      <c r="BG33" s="478">
        <v>0.1229</v>
      </c>
      <c r="BH33" s="478">
        <v>0.1229</v>
      </c>
      <c r="BI33" s="478">
        <v>0.1229</v>
      </c>
      <c r="BJ33" s="478">
        <v>0.1229</v>
      </c>
      <c r="BK33" s="478">
        <v>0.1229</v>
      </c>
      <c r="BL33" s="478">
        <v>0.1229</v>
      </c>
      <c r="BM33" s="478">
        <v>0.1229</v>
      </c>
      <c r="BN33" s="478">
        <v>0.1229</v>
      </c>
      <c r="BO33" s="478">
        <v>0.1229</v>
      </c>
      <c r="BP33" s="478">
        <v>0.1229</v>
      </c>
      <c r="BQ33" s="478">
        <v>0.1229</v>
      </c>
      <c r="BR33" s="478">
        <v>0.1229</v>
      </c>
      <c r="BS33" s="478">
        <v>0.1229</v>
      </c>
      <c r="BT33" s="478">
        <v>0.1229</v>
      </c>
      <c r="BU33" s="478">
        <v>0.1229</v>
      </c>
      <c r="BV33" s="478">
        <v>0.1229</v>
      </c>
    </row>
    <row r="34" spans="1:74" ht="11.95" customHeight="1" x14ac:dyDescent="0.25">
      <c r="A34" s="312" t="s">
        <v>803</v>
      </c>
      <c r="B34" s="506" t="s">
        <v>1039</v>
      </c>
      <c r="C34" s="490">
        <v>4.9399999999999999E-2</v>
      </c>
      <c r="D34" s="490">
        <v>4.9399999999999999E-2</v>
      </c>
      <c r="E34" s="490">
        <v>4.9399999999999999E-2</v>
      </c>
      <c r="F34" s="490">
        <v>7.4200000000000002E-2</v>
      </c>
      <c r="G34" s="490">
        <v>7.4200000000000002E-2</v>
      </c>
      <c r="H34" s="490">
        <v>7.4200000000000002E-2</v>
      </c>
      <c r="I34" s="490">
        <v>7.4200000000000002E-2</v>
      </c>
      <c r="J34" s="490">
        <v>7.4200000000000002E-2</v>
      </c>
      <c r="K34" s="490">
        <v>7.4200000000000002E-2</v>
      </c>
      <c r="L34" s="490">
        <v>7.4200000000000002E-2</v>
      </c>
      <c r="M34" s="490">
        <v>7.4200000000000002E-2</v>
      </c>
      <c r="N34" s="490">
        <v>7.4200000000000002E-2</v>
      </c>
      <c r="O34" s="490">
        <v>7.4200000000000002E-2</v>
      </c>
      <c r="P34" s="490">
        <v>7.4200000000000002E-2</v>
      </c>
      <c r="Q34" s="490">
        <v>7.4200000000000002E-2</v>
      </c>
      <c r="R34" s="490">
        <v>7.4200000000000002E-2</v>
      </c>
      <c r="S34" s="490">
        <v>7.4200000000000002E-2</v>
      </c>
      <c r="T34" s="490">
        <v>7.4200000000000002E-2</v>
      </c>
      <c r="U34" s="490">
        <v>7.4200000000000002E-2</v>
      </c>
      <c r="V34" s="490">
        <v>7.4200000000000002E-2</v>
      </c>
      <c r="W34" s="490">
        <v>7.4200000000000002E-2</v>
      </c>
      <c r="X34" s="490">
        <v>7.4200000000000002E-2</v>
      </c>
      <c r="Y34" s="490">
        <v>7.4200000000000002E-2</v>
      </c>
      <c r="Z34" s="490">
        <v>7.4200000000000002E-2</v>
      </c>
      <c r="AA34" s="490">
        <v>7.4200000000000002E-2</v>
      </c>
      <c r="AB34" s="490">
        <v>7.4200000000000002E-2</v>
      </c>
      <c r="AC34" s="490">
        <v>7.4200000000000002E-2</v>
      </c>
      <c r="AD34" s="490">
        <v>7.4200000000000002E-2</v>
      </c>
      <c r="AE34" s="490">
        <v>7.4200000000000002E-2</v>
      </c>
      <c r="AF34" s="490">
        <v>7.4200000000000002E-2</v>
      </c>
      <c r="AG34" s="490">
        <v>7.4200000000000002E-2</v>
      </c>
      <c r="AH34" s="490">
        <v>7.4200000000000002E-2</v>
      </c>
      <c r="AI34" s="490">
        <v>7.4200000000000002E-2</v>
      </c>
      <c r="AJ34" s="490">
        <v>7.4200000000000002E-2</v>
      </c>
      <c r="AK34" s="490">
        <v>7.4200000000000002E-2</v>
      </c>
      <c r="AL34" s="490">
        <v>7.4200000000000002E-2</v>
      </c>
      <c r="AM34" s="490">
        <v>7.4200000000000002E-2</v>
      </c>
      <c r="AN34" s="490">
        <v>7.4200000000000002E-2</v>
      </c>
      <c r="AO34" s="490">
        <v>7.4200000000000002E-2</v>
      </c>
      <c r="AP34" s="490">
        <v>7.4200000000000002E-2</v>
      </c>
      <c r="AQ34" s="490">
        <v>7.4200000000000002E-2</v>
      </c>
      <c r="AR34" s="490">
        <v>7.4200000000000002E-2</v>
      </c>
      <c r="AS34" s="490">
        <v>7.4200000000000002E-2</v>
      </c>
      <c r="AT34" s="490">
        <v>7.4200000000000002E-2</v>
      </c>
      <c r="AU34" s="490">
        <v>7.4200000000000002E-2</v>
      </c>
      <c r="AV34" s="490">
        <v>7.4200000000000002E-2</v>
      </c>
      <c r="AW34" s="490">
        <v>7.4200000000000002E-2</v>
      </c>
      <c r="AX34" s="490">
        <v>7.4200000000000002E-2</v>
      </c>
      <c r="AY34" s="940">
        <v>7.4200000000000002E-2</v>
      </c>
      <c r="AZ34" s="478">
        <v>7.4200000000000002E-2</v>
      </c>
      <c r="BA34" s="478">
        <v>7.4200000000000002E-2</v>
      </c>
      <c r="BB34" s="478">
        <v>7.4200000000000002E-2</v>
      </c>
      <c r="BC34" s="478">
        <v>7.4200000000000002E-2</v>
      </c>
      <c r="BD34" s="478">
        <v>7.4200000000000002E-2</v>
      </c>
      <c r="BE34" s="478">
        <v>7.4200000000000002E-2</v>
      </c>
      <c r="BF34" s="478">
        <v>7.4200000000000002E-2</v>
      </c>
      <c r="BG34" s="478">
        <v>7.4200000000000002E-2</v>
      </c>
      <c r="BH34" s="478">
        <v>7.4200000000000002E-2</v>
      </c>
      <c r="BI34" s="478">
        <v>7.4200000000000002E-2</v>
      </c>
      <c r="BJ34" s="478">
        <v>7.4200000000000002E-2</v>
      </c>
      <c r="BK34" s="478">
        <v>7.4200000000000002E-2</v>
      </c>
      <c r="BL34" s="478">
        <v>7.4200000000000002E-2</v>
      </c>
      <c r="BM34" s="478">
        <v>7.4200000000000002E-2</v>
      </c>
      <c r="BN34" s="478">
        <v>7.4200000000000002E-2</v>
      </c>
      <c r="BO34" s="478">
        <v>7.4200000000000002E-2</v>
      </c>
      <c r="BP34" s="478">
        <v>7.4200000000000002E-2</v>
      </c>
      <c r="BQ34" s="478">
        <v>7.4200000000000002E-2</v>
      </c>
      <c r="BR34" s="478">
        <v>7.4200000000000002E-2</v>
      </c>
      <c r="BS34" s="478">
        <v>7.4200000000000002E-2</v>
      </c>
      <c r="BT34" s="478">
        <v>7.4200000000000002E-2</v>
      </c>
      <c r="BU34" s="478">
        <v>7.4200000000000002E-2</v>
      </c>
      <c r="BV34" s="478">
        <v>7.4200000000000002E-2</v>
      </c>
    </row>
    <row r="35" spans="1:74" ht="11.95" customHeight="1" x14ac:dyDescent="0.25">
      <c r="A35" s="312" t="s">
        <v>804</v>
      </c>
      <c r="B35" s="506" t="s">
        <v>1054</v>
      </c>
      <c r="C35" s="490">
        <v>0.3014</v>
      </c>
      <c r="D35" s="490">
        <v>0.3014</v>
      </c>
      <c r="E35" s="490">
        <v>0.3014</v>
      </c>
      <c r="F35" s="490">
        <v>0.3014</v>
      </c>
      <c r="G35" s="490">
        <v>0.3014</v>
      </c>
      <c r="H35" s="490">
        <v>0.3014</v>
      </c>
      <c r="I35" s="490">
        <v>0.3014</v>
      </c>
      <c r="J35" s="490">
        <v>0.29899999999999999</v>
      </c>
      <c r="K35" s="490">
        <v>0.29899999999999999</v>
      </c>
      <c r="L35" s="490">
        <v>0.29899999999999999</v>
      </c>
      <c r="M35" s="490">
        <v>0.29899999999999999</v>
      </c>
      <c r="N35" s="490">
        <v>0.29899999999999999</v>
      </c>
      <c r="O35" s="490">
        <v>0.29380000000000001</v>
      </c>
      <c r="P35" s="490">
        <v>0.29380000000000001</v>
      </c>
      <c r="Q35" s="490">
        <v>0.29380000000000001</v>
      </c>
      <c r="R35" s="490">
        <v>0.29380000000000001</v>
      </c>
      <c r="S35" s="490">
        <v>0.29630000000000001</v>
      </c>
      <c r="T35" s="490">
        <v>0.29630000000000001</v>
      </c>
      <c r="U35" s="490">
        <v>0.29630000000000001</v>
      </c>
      <c r="V35" s="490">
        <v>0.29630000000000001</v>
      </c>
      <c r="W35" s="490">
        <v>0.29630000000000001</v>
      </c>
      <c r="X35" s="490">
        <v>0.29630000000000001</v>
      </c>
      <c r="Y35" s="490">
        <v>0.29630000000000001</v>
      </c>
      <c r="Z35" s="490">
        <v>0.29630000000000001</v>
      </c>
      <c r="AA35" s="490">
        <v>0.29630000000000001</v>
      </c>
      <c r="AB35" s="490">
        <v>0.29630000000000001</v>
      </c>
      <c r="AC35" s="490">
        <v>0.29630000000000001</v>
      </c>
      <c r="AD35" s="490">
        <v>0.29630000000000001</v>
      </c>
      <c r="AE35" s="490">
        <v>0.29630000000000001</v>
      </c>
      <c r="AF35" s="490">
        <v>0.29630000000000001</v>
      </c>
      <c r="AG35" s="490">
        <v>0.29630000000000001</v>
      </c>
      <c r="AH35" s="490">
        <v>0.29630000000000001</v>
      </c>
      <c r="AI35" s="490">
        <v>0.29630000000000001</v>
      </c>
      <c r="AJ35" s="490">
        <v>0.29420000000000002</v>
      </c>
      <c r="AK35" s="490">
        <v>0.29420000000000002</v>
      </c>
      <c r="AL35" s="490">
        <v>0.29420000000000002</v>
      </c>
      <c r="AM35" s="490">
        <v>0.29420000000000002</v>
      </c>
      <c r="AN35" s="490">
        <v>0.29420000000000002</v>
      </c>
      <c r="AO35" s="490">
        <v>0.29470000000000002</v>
      </c>
      <c r="AP35" s="490">
        <v>0.29470000000000002</v>
      </c>
      <c r="AQ35" s="490">
        <v>0.29470000000000002</v>
      </c>
      <c r="AR35" s="490">
        <v>0.29470000000000002</v>
      </c>
      <c r="AS35" s="490">
        <v>0.29470000000000002</v>
      </c>
      <c r="AT35" s="490">
        <v>0.29470000000000002</v>
      </c>
      <c r="AU35" s="490">
        <v>0.29470000000000002</v>
      </c>
      <c r="AV35" s="490">
        <v>0.28860000000000002</v>
      </c>
      <c r="AW35" s="490">
        <v>0.28860000000000002</v>
      </c>
      <c r="AX35" s="490">
        <v>0.28860000000000002</v>
      </c>
      <c r="AY35" s="940">
        <v>0.28860000000000002</v>
      </c>
      <c r="AZ35" s="478">
        <v>0.28860000000000002</v>
      </c>
      <c r="BA35" s="478">
        <v>0.28860000000000002</v>
      </c>
      <c r="BB35" s="478">
        <v>0.28860000000000002</v>
      </c>
      <c r="BC35" s="478">
        <v>0.28860000000000002</v>
      </c>
      <c r="BD35" s="478">
        <v>0.28860000000000002</v>
      </c>
      <c r="BE35" s="478">
        <v>0.28860000000000002</v>
      </c>
      <c r="BF35" s="478">
        <v>0.28860000000000002</v>
      </c>
      <c r="BG35" s="478">
        <v>0.28860000000000002</v>
      </c>
      <c r="BH35" s="478">
        <v>0.28860000000000002</v>
      </c>
      <c r="BI35" s="478">
        <v>0.28860000000000002</v>
      </c>
      <c r="BJ35" s="478">
        <v>0.28860000000000002</v>
      </c>
      <c r="BK35" s="478">
        <v>0.28860000000000002</v>
      </c>
      <c r="BL35" s="478">
        <v>0.28860000000000002</v>
      </c>
      <c r="BM35" s="478">
        <v>0.28860000000000002</v>
      </c>
      <c r="BN35" s="478">
        <v>0.28860000000000002</v>
      </c>
      <c r="BO35" s="478">
        <v>0.28860000000000002</v>
      </c>
      <c r="BP35" s="478">
        <v>0.28860000000000002</v>
      </c>
      <c r="BQ35" s="478">
        <v>0.28860000000000002</v>
      </c>
      <c r="BR35" s="478">
        <v>0.28860000000000002</v>
      </c>
      <c r="BS35" s="478">
        <v>0.28860000000000002</v>
      </c>
      <c r="BT35" s="478">
        <v>0.28860000000000002</v>
      </c>
      <c r="BU35" s="478">
        <v>0.28860000000000002</v>
      </c>
      <c r="BV35" s="478">
        <v>0.28860000000000002</v>
      </c>
    </row>
    <row r="36" spans="1:74" ht="11.95" customHeight="1" x14ac:dyDescent="0.25">
      <c r="A36" s="312" t="s">
        <v>805</v>
      </c>
      <c r="B36" s="467" t="s">
        <v>1061</v>
      </c>
      <c r="C36" s="490">
        <v>4.4400000000000002E-2</v>
      </c>
      <c r="D36" s="490">
        <v>4.4400000000000002E-2</v>
      </c>
      <c r="E36" s="490">
        <v>4.4400000000000002E-2</v>
      </c>
      <c r="F36" s="490">
        <v>4.4400000000000002E-2</v>
      </c>
      <c r="G36" s="490">
        <v>4.4400000000000002E-2</v>
      </c>
      <c r="H36" s="490">
        <v>4.6399999999999997E-2</v>
      </c>
      <c r="I36" s="490">
        <v>4.6399999999999997E-2</v>
      </c>
      <c r="J36" s="490">
        <v>4.6399999999999997E-2</v>
      </c>
      <c r="K36" s="490">
        <v>4.6399999999999997E-2</v>
      </c>
      <c r="L36" s="490">
        <v>4.6399999999999997E-2</v>
      </c>
      <c r="M36" s="490">
        <v>4.8300000000000003E-2</v>
      </c>
      <c r="N36" s="490">
        <v>4.8300000000000003E-2</v>
      </c>
      <c r="O36" s="490">
        <v>4.8800000000000003E-2</v>
      </c>
      <c r="P36" s="490">
        <v>4.8800000000000003E-2</v>
      </c>
      <c r="Q36" s="490">
        <v>4.8800000000000003E-2</v>
      </c>
      <c r="R36" s="490">
        <v>4.8800000000000003E-2</v>
      </c>
      <c r="S36" s="490">
        <v>4.9599999999999998E-2</v>
      </c>
      <c r="T36" s="490">
        <v>4.9599999999999998E-2</v>
      </c>
      <c r="U36" s="490">
        <v>4.9599999999999998E-2</v>
      </c>
      <c r="V36" s="490">
        <v>4.9599999999999998E-2</v>
      </c>
      <c r="W36" s="490">
        <v>4.9599999999999998E-2</v>
      </c>
      <c r="X36" s="490">
        <v>4.9599999999999998E-2</v>
      </c>
      <c r="Y36" s="490">
        <v>5.11E-2</v>
      </c>
      <c r="Z36" s="490">
        <v>5.11E-2</v>
      </c>
      <c r="AA36" s="490">
        <v>5.21E-2</v>
      </c>
      <c r="AB36" s="490">
        <v>5.21E-2</v>
      </c>
      <c r="AC36" s="490">
        <v>5.21E-2</v>
      </c>
      <c r="AD36" s="490">
        <v>5.3100000000000001E-2</v>
      </c>
      <c r="AE36" s="490">
        <v>5.3100000000000001E-2</v>
      </c>
      <c r="AF36" s="490">
        <v>5.3100000000000001E-2</v>
      </c>
      <c r="AG36" s="490">
        <v>5.3100000000000001E-2</v>
      </c>
      <c r="AH36" s="490">
        <v>5.3100000000000001E-2</v>
      </c>
      <c r="AI36" s="490">
        <v>5.3100000000000001E-2</v>
      </c>
      <c r="AJ36" s="490">
        <v>5.3100000000000001E-2</v>
      </c>
      <c r="AK36" s="490">
        <v>5.3100000000000001E-2</v>
      </c>
      <c r="AL36" s="490">
        <v>5.3100000000000001E-2</v>
      </c>
      <c r="AM36" s="490">
        <v>5.3100000000000001E-2</v>
      </c>
      <c r="AN36" s="490">
        <v>5.3100000000000001E-2</v>
      </c>
      <c r="AO36" s="490">
        <v>5.3100000000000001E-2</v>
      </c>
      <c r="AP36" s="490">
        <v>5.3100000000000001E-2</v>
      </c>
      <c r="AQ36" s="490">
        <v>5.3100000000000001E-2</v>
      </c>
      <c r="AR36" s="490">
        <v>5.3100000000000001E-2</v>
      </c>
      <c r="AS36" s="490">
        <v>5.3100000000000001E-2</v>
      </c>
      <c r="AT36" s="490">
        <v>5.3100000000000001E-2</v>
      </c>
      <c r="AU36" s="490">
        <v>5.3100000000000001E-2</v>
      </c>
      <c r="AV36" s="490">
        <v>5.3100000000000001E-2</v>
      </c>
      <c r="AW36" s="490">
        <v>5.3100000000000001E-2</v>
      </c>
      <c r="AX36" s="490">
        <v>5.3600000000000002E-2</v>
      </c>
      <c r="AY36" s="940">
        <v>5.3600000000000002E-2</v>
      </c>
      <c r="AZ36" s="478">
        <v>5.3600000000000002E-2</v>
      </c>
      <c r="BA36" s="478">
        <v>5.3600000000000002E-2</v>
      </c>
      <c r="BB36" s="478">
        <v>5.3600000000000002E-2</v>
      </c>
      <c r="BC36" s="478">
        <v>5.3600000000000002E-2</v>
      </c>
      <c r="BD36" s="478">
        <v>5.3600000000000002E-2</v>
      </c>
      <c r="BE36" s="478">
        <v>5.3600000000000002E-2</v>
      </c>
      <c r="BF36" s="478">
        <v>5.3600000000000002E-2</v>
      </c>
      <c r="BG36" s="478">
        <v>5.3600000000000002E-2</v>
      </c>
      <c r="BH36" s="478">
        <v>5.3600000000000002E-2</v>
      </c>
      <c r="BI36" s="478">
        <v>5.3600000000000002E-2</v>
      </c>
      <c r="BJ36" s="478">
        <v>5.3600000000000002E-2</v>
      </c>
      <c r="BK36" s="478">
        <v>0.1036</v>
      </c>
      <c r="BL36" s="478">
        <v>0.1036</v>
      </c>
      <c r="BM36" s="478">
        <v>0.1036</v>
      </c>
      <c r="BN36" s="478">
        <v>0.1036</v>
      </c>
      <c r="BO36" s="478">
        <v>0.1036</v>
      </c>
      <c r="BP36" s="478">
        <v>0.1036</v>
      </c>
      <c r="BQ36" s="478">
        <v>0.1036</v>
      </c>
      <c r="BR36" s="478">
        <v>0.1036</v>
      </c>
      <c r="BS36" s="478">
        <v>0.1036</v>
      </c>
      <c r="BT36" s="478">
        <v>0.1036</v>
      </c>
      <c r="BU36" s="478">
        <v>0.1036</v>
      </c>
      <c r="BV36" s="478">
        <v>0.1036</v>
      </c>
    </row>
    <row r="37" spans="1:74" ht="11.95" customHeight="1" x14ac:dyDescent="0.25">
      <c r="A37" s="312" t="s">
        <v>806</v>
      </c>
      <c r="B37" s="467" t="s">
        <v>1062</v>
      </c>
      <c r="C37" s="490">
        <v>1.2998000000000001</v>
      </c>
      <c r="D37" s="490">
        <v>1.2998000000000001</v>
      </c>
      <c r="E37" s="490">
        <v>1.2998000000000001</v>
      </c>
      <c r="F37" s="490">
        <v>1.2998000000000001</v>
      </c>
      <c r="G37" s="490">
        <v>1.2998000000000001</v>
      </c>
      <c r="H37" s="490">
        <v>1.2998000000000001</v>
      </c>
      <c r="I37" s="490">
        <v>1.2998000000000001</v>
      </c>
      <c r="J37" s="490">
        <v>1.2998000000000001</v>
      </c>
      <c r="K37" s="490">
        <v>1.2998000000000001</v>
      </c>
      <c r="L37" s="490">
        <v>1.2998000000000001</v>
      </c>
      <c r="M37" s="490">
        <v>1.2998000000000001</v>
      </c>
      <c r="N37" s="490">
        <v>1.2998000000000001</v>
      </c>
      <c r="O37" s="490">
        <v>1.2586999999999999</v>
      </c>
      <c r="P37" s="490">
        <v>1.2586999999999999</v>
      </c>
      <c r="Q37" s="490">
        <v>1.2586999999999999</v>
      </c>
      <c r="R37" s="490">
        <v>1.2586999999999999</v>
      </c>
      <c r="S37" s="490">
        <v>1.2586999999999999</v>
      </c>
      <c r="T37" s="490">
        <v>1.228</v>
      </c>
      <c r="U37" s="490">
        <v>1.228</v>
      </c>
      <c r="V37" s="490">
        <v>1.228</v>
      </c>
      <c r="W37" s="490">
        <v>1.228</v>
      </c>
      <c r="X37" s="490">
        <v>1.228</v>
      </c>
      <c r="Y37" s="490">
        <v>1.228</v>
      </c>
      <c r="Z37" s="490">
        <v>1.228</v>
      </c>
      <c r="AA37" s="490">
        <v>1.2298</v>
      </c>
      <c r="AB37" s="490">
        <v>1.2298</v>
      </c>
      <c r="AC37" s="490">
        <v>1.2298</v>
      </c>
      <c r="AD37" s="490">
        <v>1.2566999999999999</v>
      </c>
      <c r="AE37" s="490">
        <v>1.2566999999999999</v>
      </c>
      <c r="AF37" s="490">
        <v>1.2566999999999999</v>
      </c>
      <c r="AG37" s="490">
        <v>1.2566999999999999</v>
      </c>
      <c r="AH37" s="490">
        <v>1.2566999999999999</v>
      </c>
      <c r="AI37" s="490">
        <v>1.2566999999999999</v>
      </c>
      <c r="AJ37" s="490">
        <v>1.2566999999999999</v>
      </c>
      <c r="AK37" s="490">
        <v>1.2566999999999999</v>
      </c>
      <c r="AL37" s="490">
        <v>1.2566999999999999</v>
      </c>
      <c r="AM37" s="490">
        <v>1.2535000000000001</v>
      </c>
      <c r="AN37" s="490">
        <v>1.2535000000000001</v>
      </c>
      <c r="AO37" s="490">
        <v>1.2535000000000001</v>
      </c>
      <c r="AP37" s="490">
        <v>1.2535000000000001</v>
      </c>
      <c r="AQ37" s="490">
        <v>1.2535000000000001</v>
      </c>
      <c r="AR37" s="490">
        <v>1.2535000000000001</v>
      </c>
      <c r="AS37" s="490">
        <v>1.2535000000000001</v>
      </c>
      <c r="AT37" s="490">
        <v>1.2535000000000001</v>
      </c>
      <c r="AU37" s="490">
        <v>1.2535000000000001</v>
      </c>
      <c r="AV37" s="490">
        <v>1.2535000000000001</v>
      </c>
      <c r="AW37" s="490">
        <v>1.2535000000000001</v>
      </c>
      <c r="AX37" s="490">
        <v>1.2535000000000001</v>
      </c>
      <c r="AY37" s="940">
        <v>1.2535000000000001</v>
      </c>
      <c r="AZ37" s="478">
        <v>1.2535000000000001</v>
      </c>
      <c r="BA37" s="478">
        <v>1.2535000000000001</v>
      </c>
      <c r="BB37" s="478">
        <v>1.2535000000000001</v>
      </c>
      <c r="BC37" s="478">
        <v>1.2535000000000001</v>
      </c>
      <c r="BD37" s="478">
        <v>1.2535000000000001</v>
      </c>
      <c r="BE37" s="478">
        <v>1.2535000000000001</v>
      </c>
      <c r="BF37" s="478">
        <v>1.2736000000000001</v>
      </c>
      <c r="BG37" s="478">
        <v>1.2736000000000001</v>
      </c>
      <c r="BH37" s="478">
        <v>1.2736000000000001</v>
      </c>
      <c r="BI37" s="478">
        <v>1.2736000000000001</v>
      </c>
      <c r="BJ37" s="478">
        <v>1.2969999999999999</v>
      </c>
      <c r="BK37" s="478">
        <v>1.2969999999999999</v>
      </c>
      <c r="BL37" s="478">
        <v>1.2969999999999999</v>
      </c>
      <c r="BM37" s="478">
        <v>1.2969999999999999</v>
      </c>
      <c r="BN37" s="478">
        <v>1.2969999999999999</v>
      </c>
      <c r="BO37" s="478">
        <v>1.2969999999999999</v>
      </c>
      <c r="BP37" s="478">
        <v>1.347</v>
      </c>
      <c r="BQ37" s="478">
        <v>1.347</v>
      </c>
      <c r="BR37" s="478">
        <v>1.347</v>
      </c>
      <c r="BS37" s="478">
        <v>1.347</v>
      </c>
      <c r="BT37" s="478">
        <v>1.347</v>
      </c>
      <c r="BU37" s="478">
        <v>1.347</v>
      </c>
      <c r="BV37" s="478">
        <v>1.347</v>
      </c>
    </row>
    <row r="38" spans="1:74" ht="11.95" customHeight="1" x14ac:dyDescent="0.25">
      <c r="A38" s="312"/>
      <c r="B38" s="311" t="s">
        <v>1065</v>
      </c>
      <c r="C38" s="491"/>
      <c r="D38" s="491"/>
      <c r="E38" s="491"/>
      <c r="F38" s="491"/>
      <c r="G38" s="491"/>
      <c r="H38" s="491"/>
      <c r="I38" s="491"/>
      <c r="J38" s="491"/>
      <c r="K38" s="491"/>
      <c r="L38" s="491"/>
      <c r="M38" s="491"/>
      <c r="N38" s="491"/>
      <c r="O38" s="491"/>
      <c r="P38" s="491"/>
      <c r="Q38" s="491"/>
      <c r="R38" s="491"/>
      <c r="S38" s="491"/>
      <c r="T38" s="491"/>
      <c r="U38" s="491"/>
      <c r="V38" s="491"/>
      <c r="W38" s="491"/>
      <c r="X38" s="491"/>
      <c r="Y38" s="491"/>
      <c r="Z38" s="491"/>
      <c r="AA38" s="491"/>
      <c r="AB38" s="491"/>
      <c r="AC38" s="491"/>
      <c r="AD38" s="491"/>
      <c r="AE38" s="491"/>
      <c r="AF38" s="491"/>
      <c r="AG38" s="491"/>
      <c r="AH38" s="491"/>
      <c r="AI38" s="491"/>
      <c r="AJ38" s="491"/>
      <c r="AK38" s="491"/>
      <c r="AL38" s="491"/>
      <c r="AM38" s="491"/>
      <c r="AN38" s="491"/>
      <c r="AO38" s="491"/>
      <c r="AP38" s="491"/>
      <c r="AQ38" s="491"/>
      <c r="AR38" s="491"/>
      <c r="AS38" s="491"/>
      <c r="AT38" s="491"/>
      <c r="AU38" s="491"/>
      <c r="AV38" s="491"/>
      <c r="AW38" s="491"/>
      <c r="AX38" s="491"/>
      <c r="AY38" s="972"/>
      <c r="AZ38" s="496"/>
      <c r="BA38" s="496"/>
      <c r="BB38" s="496"/>
      <c r="BC38" s="496"/>
      <c r="BD38" s="496"/>
      <c r="BE38" s="496"/>
      <c r="BF38" s="496"/>
      <c r="BG38" s="496"/>
      <c r="BH38" s="496"/>
      <c r="BI38" s="496"/>
      <c r="BJ38" s="496"/>
      <c r="BK38" s="496"/>
      <c r="BL38" s="496"/>
      <c r="BM38" s="496"/>
      <c r="BN38" s="496"/>
      <c r="BO38" s="496"/>
      <c r="BP38" s="496"/>
      <c r="BQ38" s="496"/>
      <c r="BR38" s="496"/>
      <c r="BS38" s="496"/>
      <c r="BT38" s="496"/>
      <c r="BU38" s="496"/>
      <c r="BV38" s="496"/>
    </row>
    <row r="39" spans="1:74" s="505" customFormat="1" ht="11.95" customHeight="1" x14ac:dyDescent="0.25">
      <c r="A39" s="504" t="s">
        <v>810</v>
      </c>
      <c r="B39" s="771" t="s">
        <v>1056</v>
      </c>
      <c r="C39" s="322">
        <v>28.190121999999999</v>
      </c>
      <c r="D39" s="322">
        <v>28.529007</v>
      </c>
      <c r="E39" s="322">
        <v>28.897286999999999</v>
      </c>
      <c r="F39" s="322">
        <v>29.338249000000001</v>
      </c>
      <c r="G39" s="322">
        <v>29.729969000000001</v>
      </c>
      <c r="H39" s="322">
        <v>30.341802000000001</v>
      </c>
      <c r="I39" s="322">
        <v>30.673596</v>
      </c>
      <c r="J39" s="322">
        <v>31.157551000000002</v>
      </c>
      <c r="K39" s="322">
        <v>31.52542</v>
      </c>
      <c r="L39" s="322">
        <v>31.928014999999998</v>
      </c>
      <c r="M39" s="322">
        <v>32.393793000000002</v>
      </c>
      <c r="N39" s="322">
        <v>33.080956</v>
      </c>
      <c r="O39" s="322">
        <v>33.635080000000002</v>
      </c>
      <c r="P39" s="322">
        <v>34.229838999999998</v>
      </c>
      <c r="Q39" s="322">
        <v>34.771704</v>
      </c>
      <c r="R39" s="322">
        <v>35.264544999999998</v>
      </c>
      <c r="S39" s="322">
        <v>35.779280999999997</v>
      </c>
      <c r="T39" s="322">
        <v>36.321424</v>
      </c>
      <c r="U39" s="322">
        <v>36.849044999999997</v>
      </c>
      <c r="V39" s="322">
        <v>37.373382999999997</v>
      </c>
      <c r="W39" s="322">
        <v>37.982647999999998</v>
      </c>
      <c r="X39" s="322">
        <v>38.539679</v>
      </c>
      <c r="Y39" s="322">
        <v>39.145741999999998</v>
      </c>
      <c r="Z39" s="322">
        <v>39.828018</v>
      </c>
      <c r="AA39" s="322">
        <v>40.442681</v>
      </c>
      <c r="AB39" s="322">
        <v>41.008308</v>
      </c>
      <c r="AC39" s="322">
        <v>41.588985999999998</v>
      </c>
      <c r="AD39" s="322">
        <v>42.188442000000002</v>
      </c>
      <c r="AE39" s="322">
        <v>42.943486999999998</v>
      </c>
      <c r="AF39" s="322">
        <v>43.659309999999998</v>
      </c>
      <c r="AG39" s="322">
        <v>44.259798000000004</v>
      </c>
      <c r="AH39" s="322">
        <v>45.307195999999998</v>
      </c>
      <c r="AI39" s="322">
        <v>45.923296999999998</v>
      </c>
      <c r="AJ39" s="322">
        <v>46.563237000000001</v>
      </c>
      <c r="AK39" s="322">
        <v>47.224916999999998</v>
      </c>
      <c r="AL39" s="322">
        <v>47.774679999999996</v>
      </c>
      <c r="AM39" s="322">
        <v>48.164344999999997</v>
      </c>
      <c r="AN39" s="322">
        <v>48.741802999999997</v>
      </c>
      <c r="AO39" s="322">
        <v>49.170029999999997</v>
      </c>
      <c r="AP39" s="322">
        <v>49.578557000000004</v>
      </c>
      <c r="AQ39" s="322">
        <v>50.194161999999999</v>
      </c>
      <c r="AR39" s="322">
        <v>50.535854</v>
      </c>
      <c r="AS39" s="322">
        <v>50.697920000000003</v>
      </c>
      <c r="AT39" s="322">
        <v>51.253408</v>
      </c>
      <c r="AU39" s="322">
        <v>51.857323000000001</v>
      </c>
      <c r="AV39" s="322">
        <v>52.418819999999997</v>
      </c>
      <c r="AW39" s="322">
        <v>52.981450000000002</v>
      </c>
      <c r="AX39" s="322">
        <v>53.554560000000002</v>
      </c>
      <c r="AY39" s="965">
        <v>54.130220000000001</v>
      </c>
      <c r="AZ39" s="484">
        <v>54.70758</v>
      </c>
      <c r="BA39" s="484">
        <v>55.287140000000001</v>
      </c>
      <c r="BB39" s="484">
        <v>55.868409999999997</v>
      </c>
      <c r="BC39" s="484">
        <v>56.451529999999998</v>
      </c>
      <c r="BD39" s="484">
        <v>57.036140000000003</v>
      </c>
      <c r="BE39" s="484">
        <v>57.621589999999998</v>
      </c>
      <c r="BF39" s="484">
        <v>58.207599999999999</v>
      </c>
      <c r="BG39" s="484">
        <v>58.794049999999999</v>
      </c>
      <c r="BH39" s="484">
        <v>59.381360000000001</v>
      </c>
      <c r="BI39" s="484">
        <v>59.968969999999999</v>
      </c>
      <c r="BJ39" s="484">
        <v>60.556600000000003</v>
      </c>
      <c r="BK39" s="484">
        <v>61.143070000000002</v>
      </c>
      <c r="BL39" s="484">
        <v>61.729689999999998</v>
      </c>
      <c r="BM39" s="484">
        <v>62.31691</v>
      </c>
      <c r="BN39" s="484">
        <v>62.905169999999998</v>
      </c>
      <c r="BO39" s="484">
        <v>63.494889999999998</v>
      </c>
      <c r="BP39" s="484">
        <v>64.086420000000004</v>
      </c>
      <c r="BQ39" s="484">
        <v>64.680880000000002</v>
      </c>
      <c r="BR39" s="484">
        <v>65.277259999999998</v>
      </c>
      <c r="BS39" s="484">
        <v>65.875339999999994</v>
      </c>
      <c r="BT39" s="484">
        <v>66.474969999999999</v>
      </c>
      <c r="BU39" s="484">
        <v>67.075940000000003</v>
      </c>
      <c r="BV39" s="484">
        <v>67.678079999999994</v>
      </c>
    </row>
    <row r="40" spans="1:74" ht="11.95" customHeight="1" x14ac:dyDescent="0.25">
      <c r="A40" s="312" t="s">
        <v>807</v>
      </c>
      <c r="B40" s="506" t="s">
        <v>1059</v>
      </c>
      <c r="C40" s="490">
        <v>17.531521999999999</v>
      </c>
      <c r="D40" s="490">
        <v>17.807316</v>
      </c>
      <c r="E40" s="490">
        <v>18.047788000000001</v>
      </c>
      <c r="F40" s="490">
        <v>18.392358000000002</v>
      </c>
      <c r="G40" s="490">
        <v>18.678294999999999</v>
      </c>
      <c r="H40" s="490">
        <v>19.119073</v>
      </c>
      <c r="I40" s="490">
        <v>19.403939999999999</v>
      </c>
      <c r="J40" s="490">
        <v>19.744788</v>
      </c>
      <c r="K40" s="490">
        <v>20.053785000000001</v>
      </c>
      <c r="L40" s="490">
        <v>20.370718</v>
      </c>
      <c r="M40" s="490">
        <v>20.682724</v>
      </c>
      <c r="N40" s="490">
        <v>21.116185000000002</v>
      </c>
      <c r="O40" s="490">
        <v>21.342507999999999</v>
      </c>
      <c r="P40" s="490">
        <v>21.777138999999998</v>
      </c>
      <c r="Q40" s="490">
        <v>22.187647999999999</v>
      </c>
      <c r="R40" s="490">
        <v>22.604019999999998</v>
      </c>
      <c r="S40" s="490">
        <v>22.993120000000001</v>
      </c>
      <c r="T40" s="490">
        <v>23.394763999999999</v>
      </c>
      <c r="U40" s="490">
        <v>23.816818000000001</v>
      </c>
      <c r="V40" s="490">
        <v>24.279709</v>
      </c>
      <c r="W40" s="490">
        <v>24.735551999999998</v>
      </c>
      <c r="X40" s="490">
        <v>25.241482999999999</v>
      </c>
      <c r="Y40" s="490">
        <v>25.727995</v>
      </c>
      <c r="Z40" s="490">
        <v>26.29401</v>
      </c>
      <c r="AA40" s="490">
        <v>26.741139</v>
      </c>
      <c r="AB40" s="490">
        <v>27.199214999999999</v>
      </c>
      <c r="AC40" s="490">
        <v>27.683588</v>
      </c>
      <c r="AD40" s="490">
        <v>28.127364</v>
      </c>
      <c r="AE40" s="490">
        <v>28.745605999999999</v>
      </c>
      <c r="AF40" s="490">
        <v>29.380728000000001</v>
      </c>
      <c r="AG40" s="490">
        <v>29.900759000000001</v>
      </c>
      <c r="AH40" s="490">
        <v>30.758519</v>
      </c>
      <c r="AI40" s="490">
        <v>31.220016000000001</v>
      </c>
      <c r="AJ40" s="490">
        <v>31.738132</v>
      </c>
      <c r="AK40" s="490">
        <v>32.195846000000003</v>
      </c>
      <c r="AL40" s="490">
        <v>32.611266000000001</v>
      </c>
      <c r="AM40" s="490">
        <v>32.849086999999997</v>
      </c>
      <c r="AN40" s="490">
        <v>33.264187999999997</v>
      </c>
      <c r="AO40" s="490">
        <v>33.581392000000001</v>
      </c>
      <c r="AP40" s="490">
        <v>33.860007000000003</v>
      </c>
      <c r="AQ40" s="490">
        <v>34.197341000000002</v>
      </c>
      <c r="AR40" s="490">
        <v>34.426056000000003</v>
      </c>
      <c r="AS40" s="490">
        <v>34.488779000000001</v>
      </c>
      <c r="AT40" s="490">
        <v>34.900964000000002</v>
      </c>
      <c r="AU40" s="490">
        <v>35.253923</v>
      </c>
      <c r="AV40" s="490">
        <v>35.650640000000003</v>
      </c>
      <c r="AW40" s="490">
        <v>36.048810000000003</v>
      </c>
      <c r="AX40" s="490">
        <v>36.44847</v>
      </c>
      <c r="AY40" s="940">
        <v>36.850059999999999</v>
      </c>
      <c r="AZ40" s="478">
        <v>37.252830000000003</v>
      </c>
      <c r="BA40" s="478">
        <v>37.656619999999997</v>
      </c>
      <c r="BB40" s="478">
        <v>38.061030000000002</v>
      </c>
      <c r="BC40" s="478">
        <v>38.466290000000001</v>
      </c>
      <c r="BD40" s="478">
        <v>38.872030000000002</v>
      </c>
      <c r="BE40" s="478">
        <v>39.277650000000001</v>
      </c>
      <c r="BF40" s="478">
        <v>39.682879999999997</v>
      </c>
      <c r="BG40" s="478">
        <v>40.087600000000002</v>
      </c>
      <c r="BH40" s="478">
        <v>40.492280000000001</v>
      </c>
      <c r="BI40" s="478">
        <v>40.896349999999998</v>
      </c>
      <c r="BJ40" s="478">
        <v>41.29956</v>
      </c>
      <c r="BK40" s="478">
        <v>41.700740000000003</v>
      </c>
      <c r="BL40" s="478">
        <v>42.101190000000003</v>
      </c>
      <c r="BM40" s="478">
        <v>42.501370000000001</v>
      </c>
      <c r="BN40" s="478">
        <v>42.901730000000001</v>
      </c>
      <c r="BO40" s="478">
        <v>43.302680000000002</v>
      </c>
      <c r="BP40" s="478">
        <v>43.704549999999998</v>
      </c>
      <c r="BQ40" s="478">
        <v>44.10848</v>
      </c>
      <c r="BR40" s="478">
        <v>44.513440000000003</v>
      </c>
      <c r="BS40" s="478">
        <v>44.91921</v>
      </c>
      <c r="BT40" s="478">
        <v>45.325609999999998</v>
      </c>
      <c r="BU40" s="478">
        <v>45.732480000000002</v>
      </c>
      <c r="BV40" s="478">
        <v>46.139589999999998</v>
      </c>
    </row>
    <row r="41" spans="1:74" ht="11.95" customHeight="1" x14ac:dyDescent="0.25">
      <c r="A41" s="312" t="s">
        <v>808</v>
      </c>
      <c r="B41" s="506" t="s">
        <v>1006</v>
      </c>
      <c r="C41" s="490">
        <v>8.6013950000000001</v>
      </c>
      <c r="D41" s="490">
        <v>8.6453340000000001</v>
      </c>
      <c r="E41" s="490">
        <v>8.7521149999999999</v>
      </c>
      <c r="F41" s="490">
        <v>8.837256</v>
      </c>
      <c r="G41" s="490">
        <v>8.9246020000000001</v>
      </c>
      <c r="H41" s="490">
        <v>9.0768020000000007</v>
      </c>
      <c r="I41" s="490">
        <v>9.1320320000000006</v>
      </c>
      <c r="J41" s="490">
        <v>9.2575679999999991</v>
      </c>
      <c r="K41" s="490">
        <v>9.2944750000000003</v>
      </c>
      <c r="L41" s="490">
        <v>9.3723539999999996</v>
      </c>
      <c r="M41" s="490">
        <v>9.5120109999999993</v>
      </c>
      <c r="N41" s="490">
        <v>9.7520340000000001</v>
      </c>
      <c r="O41" s="490">
        <v>10.082924999999999</v>
      </c>
      <c r="P41" s="490">
        <v>10.239179999999999</v>
      </c>
      <c r="Q41" s="490">
        <v>10.36327</v>
      </c>
      <c r="R41" s="490">
        <v>10.42977</v>
      </c>
      <c r="S41" s="490">
        <v>10.550326</v>
      </c>
      <c r="T41" s="490">
        <v>10.681072</v>
      </c>
      <c r="U41" s="490">
        <v>10.780798000000001</v>
      </c>
      <c r="V41" s="490">
        <v>10.833050999999999</v>
      </c>
      <c r="W41" s="490">
        <v>10.976637999999999</v>
      </c>
      <c r="X41" s="490">
        <v>11.003876</v>
      </c>
      <c r="Y41" s="490">
        <v>11.117277</v>
      </c>
      <c r="Z41" s="490">
        <v>11.212300000000001</v>
      </c>
      <c r="AA41" s="490">
        <v>11.361007000000001</v>
      </c>
      <c r="AB41" s="490">
        <v>11.464456999999999</v>
      </c>
      <c r="AC41" s="490">
        <v>11.544290999999999</v>
      </c>
      <c r="AD41" s="490">
        <v>11.647169999999999</v>
      </c>
      <c r="AE41" s="490">
        <v>11.781696</v>
      </c>
      <c r="AF41" s="490">
        <v>11.849761000000001</v>
      </c>
      <c r="AG41" s="490">
        <v>11.921058</v>
      </c>
      <c r="AH41" s="490">
        <v>12.100559000000001</v>
      </c>
      <c r="AI41" s="490">
        <v>12.236625</v>
      </c>
      <c r="AJ41" s="490">
        <v>12.325791000000001</v>
      </c>
      <c r="AK41" s="490">
        <v>12.478887</v>
      </c>
      <c r="AL41" s="490">
        <v>12.605149000000001</v>
      </c>
      <c r="AM41" s="490">
        <v>12.753940999999999</v>
      </c>
      <c r="AN41" s="490">
        <v>12.889524</v>
      </c>
      <c r="AO41" s="490">
        <v>12.993394</v>
      </c>
      <c r="AP41" s="490">
        <v>13.107457999999999</v>
      </c>
      <c r="AQ41" s="490">
        <v>13.406587</v>
      </c>
      <c r="AR41" s="490">
        <v>13.513415999999999</v>
      </c>
      <c r="AS41" s="490">
        <v>13.609432</v>
      </c>
      <c r="AT41" s="490">
        <v>13.735105000000001</v>
      </c>
      <c r="AU41" s="490">
        <v>13.910928999999999</v>
      </c>
      <c r="AV41" s="490">
        <v>14.056229999999999</v>
      </c>
      <c r="AW41" s="490">
        <v>14.201230000000001</v>
      </c>
      <c r="AX41" s="490">
        <v>14.35483</v>
      </c>
      <c r="AY41" s="940">
        <v>14.509040000000001</v>
      </c>
      <c r="AZ41" s="478">
        <v>14.663740000000001</v>
      </c>
      <c r="BA41" s="478">
        <v>14.81958</v>
      </c>
      <c r="BB41" s="478">
        <v>14.97645</v>
      </c>
      <c r="BC41" s="478">
        <v>15.1343</v>
      </c>
      <c r="BD41" s="478">
        <v>15.29311</v>
      </c>
      <c r="BE41" s="478">
        <v>15.45285</v>
      </c>
      <c r="BF41" s="478">
        <v>15.6135</v>
      </c>
      <c r="BG41" s="478">
        <v>15.77505</v>
      </c>
      <c r="BH41" s="478">
        <v>15.93746</v>
      </c>
      <c r="BI41" s="478">
        <v>16.100750000000001</v>
      </c>
      <c r="BJ41" s="478">
        <v>16.264890000000001</v>
      </c>
      <c r="BK41" s="478">
        <v>16.429849999999998</v>
      </c>
      <c r="BL41" s="478">
        <v>16.595659999999999</v>
      </c>
      <c r="BM41" s="478">
        <v>16.762309999999999</v>
      </c>
      <c r="BN41" s="478">
        <v>16.929770000000001</v>
      </c>
      <c r="BO41" s="478">
        <v>17.09808</v>
      </c>
      <c r="BP41" s="478">
        <v>17.267230000000001</v>
      </c>
      <c r="BQ41" s="478">
        <v>17.43723</v>
      </c>
      <c r="BR41" s="478">
        <v>17.608080000000001</v>
      </c>
      <c r="BS41" s="478">
        <v>17.779779999999999</v>
      </c>
      <c r="BT41" s="478">
        <v>17.952349999999999</v>
      </c>
      <c r="BU41" s="478">
        <v>18.125779999999999</v>
      </c>
      <c r="BV41" s="478">
        <v>18.300070000000002</v>
      </c>
    </row>
    <row r="42" spans="1:74" s="770" customFormat="1" ht="11.95" customHeight="1" x14ac:dyDescent="0.25">
      <c r="A42" s="312" t="s">
        <v>809</v>
      </c>
      <c r="B42" s="772" t="s">
        <v>1005</v>
      </c>
      <c r="C42" s="492">
        <v>2.0572050000000002</v>
      </c>
      <c r="D42" s="492">
        <v>2.0763569999999998</v>
      </c>
      <c r="E42" s="492">
        <v>2.0973839999999999</v>
      </c>
      <c r="F42" s="492">
        <v>2.108635</v>
      </c>
      <c r="G42" s="492">
        <v>2.1270720000000001</v>
      </c>
      <c r="H42" s="492">
        <v>2.1459269999999999</v>
      </c>
      <c r="I42" s="492">
        <v>2.1376240000000002</v>
      </c>
      <c r="J42" s="492">
        <v>2.155195</v>
      </c>
      <c r="K42" s="492">
        <v>2.1771600000000002</v>
      </c>
      <c r="L42" s="492">
        <v>2.1849430000000001</v>
      </c>
      <c r="M42" s="492">
        <v>2.199058</v>
      </c>
      <c r="N42" s="492">
        <v>2.2127370000000002</v>
      </c>
      <c r="O42" s="492">
        <v>2.2096469999999999</v>
      </c>
      <c r="P42" s="492">
        <v>2.2135199999999999</v>
      </c>
      <c r="Q42" s="492">
        <v>2.2207859999999999</v>
      </c>
      <c r="R42" s="492">
        <v>2.2307549999999998</v>
      </c>
      <c r="S42" s="492">
        <v>2.2358349999999998</v>
      </c>
      <c r="T42" s="492">
        <v>2.2455880000000001</v>
      </c>
      <c r="U42" s="492">
        <v>2.2514289999999999</v>
      </c>
      <c r="V42" s="492">
        <v>2.2606229999999998</v>
      </c>
      <c r="W42" s="492">
        <v>2.2704580000000001</v>
      </c>
      <c r="X42" s="492">
        <v>2.2943199999999999</v>
      </c>
      <c r="Y42" s="492">
        <v>2.3004699999999998</v>
      </c>
      <c r="Z42" s="492">
        <v>2.3217080000000001</v>
      </c>
      <c r="AA42" s="492">
        <v>2.340535</v>
      </c>
      <c r="AB42" s="492">
        <v>2.3446359999999999</v>
      </c>
      <c r="AC42" s="492">
        <v>2.3611070000000001</v>
      </c>
      <c r="AD42" s="492">
        <v>2.4139080000000002</v>
      </c>
      <c r="AE42" s="492">
        <v>2.416185</v>
      </c>
      <c r="AF42" s="492">
        <v>2.4288210000000001</v>
      </c>
      <c r="AG42" s="492">
        <v>2.4379810000000002</v>
      </c>
      <c r="AH42" s="492">
        <v>2.448118</v>
      </c>
      <c r="AI42" s="492">
        <v>2.466656</v>
      </c>
      <c r="AJ42" s="492">
        <v>2.499314</v>
      </c>
      <c r="AK42" s="492">
        <v>2.5501839999999998</v>
      </c>
      <c r="AL42" s="492">
        <v>2.558265</v>
      </c>
      <c r="AM42" s="492">
        <v>2.5613169999999998</v>
      </c>
      <c r="AN42" s="492">
        <v>2.5880909999999999</v>
      </c>
      <c r="AO42" s="492">
        <v>2.5952440000000001</v>
      </c>
      <c r="AP42" s="492">
        <v>2.6110920000000002</v>
      </c>
      <c r="AQ42" s="492">
        <v>2.5902340000000001</v>
      </c>
      <c r="AR42" s="492">
        <v>2.5963820000000002</v>
      </c>
      <c r="AS42" s="492">
        <v>2.5997089999999998</v>
      </c>
      <c r="AT42" s="492">
        <v>2.6173389999999999</v>
      </c>
      <c r="AU42" s="492">
        <v>2.6924709999999998</v>
      </c>
      <c r="AV42" s="492">
        <v>2.7119499999999999</v>
      </c>
      <c r="AW42" s="492">
        <v>2.7314159999999998</v>
      </c>
      <c r="AX42" s="492">
        <v>2.751255</v>
      </c>
      <c r="AY42" s="968">
        <v>2.7711209999999999</v>
      </c>
      <c r="AZ42" s="481">
        <v>2.7910119999999998</v>
      </c>
      <c r="BA42" s="481">
        <v>2.8109440000000001</v>
      </c>
      <c r="BB42" s="481">
        <v>2.8309190000000002</v>
      </c>
      <c r="BC42" s="481">
        <v>2.8509359999999999</v>
      </c>
      <c r="BD42" s="481">
        <v>2.8709950000000002</v>
      </c>
      <c r="BE42" s="481">
        <v>2.8910930000000001</v>
      </c>
      <c r="BF42" s="481">
        <v>2.9112309999999999</v>
      </c>
      <c r="BG42" s="481">
        <v>2.9314070000000001</v>
      </c>
      <c r="BH42" s="481">
        <v>2.9516200000000001</v>
      </c>
      <c r="BI42" s="481">
        <v>2.97187</v>
      </c>
      <c r="BJ42" s="481">
        <v>2.9921570000000002</v>
      </c>
      <c r="BK42" s="481">
        <v>3.01248</v>
      </c>
      <c r="BL42" s="481">
        <v>3.0328390000000001</v>
      </c>
      <c r="BM42" s="481">
        <v>3.0532330000000001</v>
      </c>
      <c r="BN42" s="481">
        <v>3.0736629999999998</v>
      </c>
      <c r="BO42" s="481">
        <v>3.0941290000000001</v>
      </c>
      <c r="BP42" s="481">
        <v>3.1146310000000001</v>
      </c>
      <c r="BQ42" s="481">
        <v>3.13517</v>
      </c>
      <c r="BR42" s="481">
        <v>3.1557439999999999</v>
      </c>
      <c r="BS42" s="481">
        <v>3.1763560000000002</v>
      </c>
      <c r="BT42" s="481">
        <v>3.1970049999999999</v>
      </c>
      <c r="BU42" s="481">
        <v>3.2176900000000002</v>
      </c>
      <c r="BV42" s="481">
        <v>3.238413</v>
      </c>
    </row>
    <row r="43" spans="1:74" ht="11.95" customHeight="1" x14ac:dyDescent="0.25">
      <c r="A43" s="312"/>
      <c r="B43" s="1108" t="s">
        <v>1476</v>
      </c>
      <c r="C43" s="1109"/>
      <c r="D43" s="1109"/>
      <c r="E43" s="1109"/>
      <c r="F43" s="1109"/>
      <c r="G43" s="1109"/>
      <c r="H43" s="1109"/>
      <c r="I43" s="1109"/>
      <c r="J43" s="1109"/>
      <c r="K43" s="1109"/>
      <c r="L43" s="1109"/>
      <c r="M43" s="1109"/>
      <c r="N43" s="1109"/>
      <c r="O43" s="1109"/>
      <c r="P43" s="1109"/>
      <c r="Q43" s="1110"/>
      <c r="R43" s="322"/>
      <c r="S43" s="322"/>
      <c r="T43" s="322"/>
      <c r="U43" s="322"/>
      <c r="V43" s="322"/>
      <c r="W43" s="322"/>
      <c r="X43" s="322"/>
      <c r="Y43" s="322"/>
      <c r="Z43" s="322"/>
      <c r="AA43" s="322"/>
      <c r="AB43" s="322"/>
      <c r="AC43" s="323"/>
      <c r="AD43" s="323"/>
      <c r="AE43" s="323"/>
      <c r="AF43" s="323"/>
      <c r="AG43" s="323"/>
      <c r="AH43" s="323"/>
      <c r="AI43" s="323"/>
      <c r="AJ43" s="323"/>
      <c r="AK43" s="323"/>
      <c r="AL43" s="323"/>
      <c r="AM43" s="323"/>
      <c r="AN43" s="323"/>
      <c r="AO43" s="323"/>
      <c r="AP43" s="323"/>
      <c r="AQ43" s="323"/>
      <c r="AR43" s="323"/>
      <c r="AS43" s="323"/>
      <c r="AT43" s="323"/>
      <c r="AU43" s="323"/>
      <c r="AV43" s="323"/>
      <c r="AW43" s="323"/>
      <c r="AX43" s="323"/>
      <c r="AY43" s="719"/>
      <c r="AZ43" s="323"/>
      <c r="BA43" s="323"/>
      <c r="BB43" s="323"/>
      <c r="BC43" s="323"/>
      <c r="BD43" s="719"/>
      <c r="BE43" s="719"/>
      <c r="BF43" s="719"/>
      <c r="BG43" s="719"/>
      <c r="BH43" s="719"/>
      <c r="BI43" s="719"/>
      <c r="BJ43" s="323"/>
      <c r="BK43" s="323"/>
      <c r="BL43" s="323"/>
      <c r="BM43" s="323"/>
      <c r="BN43" s="323"/>
      <c r="BO43" s="323"/>
      <c r="BP43" s="323"/>
      <c r="BQ43" s="323"/>
      <c r="BR43" s="323"/>
      <c r="BS43" s="323"/>
      <c r="BT43" s="323"/>
      <c r="BU43" s="323"/>
      <c r="BV43" s="323"/>
    </row>
    <row r="44" spans="1:74" ht="11.95" customHeight="1" x14ac:dyDescent="0.25">
      <c r="A44" s="312"/>
      <c r="B44" s="348" t="s">
        <v>826</v>
      </c>
      <c r="C44" s="348"/>
      <c r="D44" s="348"/>
      <c r="E44" s="348"/>
      <c r="F44" s="348"/>
      <c r="G44" s="348"/>
      <c r="H44" s="595"/>
      <c r="I44" s="348"/>
      <c r="J44" s="348"/>
      <c r="K44" s="348"/>
      <c r="L44" s="348"/>
      <c r="M44" s="348"/>
      <c r="N44" s="348"/>
      <c r="O44" s="348"/>
      <c r="P44" s="348"/>
      <c r="Q44" s="348"/>
      <c r="R44" s="322"/>
      <c r="S44" s="322"/>
      <c r="T44" s="322"/>
      <c r="U44" s="322"/>
      <c r="V44" s="322"/>
      <c r="W44" s="322"/>
      <c r="X44" s="322"/>
      <c r="Y44" s="322"/>
      <c r="Z44" s="322"/>
      <c r="AA44" s="322"/>
      <c r="AB44" s="322"/>
      <c r="AC44" s="323"/>
      <c r="AD44" s="323"/>
      <c r="AE44" s="323"/>
      <c r="AF44" s="323"/>
      <c r="AG44" s="323"/>
      <c r="AH44" s="323"/>
      <c r="AI44" s="323"/>
      <c r="AJ44" s="323"/>
      <c r="AK44" s="323"/>
      <c r="AL44" s="323"/>
      <c r="AM44" s="323"/>
      <c r="AN44" s="323"/>
      <c r="AO44" s="323"/>
      <c r="AP44" s="323"/>
      <c r="AQ44" s="323"/>
      <c r="AR44" s="323"/>
      <c r="AS44" s="323"/>
      <c r="AT44" s="323"/>
      <c r="AU44" s="323"/>
      <c r="AV44" s="323"/>
      <c r="AW44" s="323"/>
      <c r="AX44" s="323"/>
      <c r="AY44" s="719"/>
      <c r="AZ44" s="323"/>
      <c r="BA44" s="323"/>
      <c r="BB44" s="323"/>
      <c r="BC44" s="323"/>
      <c r="BD44" s="719"/>
      <c r="BE44" s="719"/>
      <c r="BF44" s="719"/>
      <c r="BG44" s="719"/>
      <c r="BH44" s="719"/>
      <c r="BI44" s="719"/>
      <c r="BJ44" s="323"/>
      <c r="BK44" s="323"/>
      <c r="BL44" s="323"/>
      <c r="BM44" s="323"/>
      <c r="BN44" s="323"/>
      <c r="BO44" s="323"/>
      <c r="BP44" s="323"/>
      <c r="BQ44" s="323"/>
      <c r="BR44" s="323"/>
      <c r="BS44" s="323"/>
      <c r="BT44" s="323"/>
      <c r="BU44" s="323"/>
      <c r="BV44" s="323"/>
    </row>
    <row r="45" spans="1:74" ht="11.95" customHeight="1" x14ac:dyDescent="0.25">
      <c r="A45" s="312"/>
      <c r="B45" s="1018" t="str">
        <f>Dates!$G$2</f>
        <v>EIA completed modeling and analysis for this report on Thursday, February 6, 2025.</v>
      </c>
      <c r="C45" s="1019"/>
      <c r="D45" s="1019"/>
      <c r="E45" s="1019"/>
      <c r="F45" s="1019"/>
      <c r="G45" s="1019"/>
      <c r="H45" s="1019"/>
      <c r="I45" s="1019"/>
      <c r="J45" s="1019"/>
      <c r="K45" s="1019"/>
      <c r="L45" s="1019"/>
      <c r="M45" s="1019"/>
      <c r="N45" s="1019"/>
      <c r="O45" s="1019"/>
      <c r="P45" s="1019"/>
      <c r="Q45" s="1019"/>
      <c r="R45" s="322"/>
      <c r="S45" s="322"/>
      <c r="T45" s="322"/>
      <c r="U45" s="322"/>
      <c r="V45" s="322"/>
      <c r="W45" s="322"/>
      <c r="X45" s="322"/>
      <c r="Y45" s="322"/>
      <c r="Z45" s="322"/>
      <c r="AA45" s="322"/>
      <c r="AB45" s="322"/>
      <c r="AC45" s="323"/>
      <c r="AD45" s="323"/>
      <c r="AE45" s="323"/>
      <c r="AF45" s="323"/>
      <c r="AG45" s="323"/>
      <c r="AH45" s="323"/>
      <c r="AI45" s="323"/>
      <c r="AJ45" s="323"/>
      <c r="AK45" s="323"/>
      <c r="AL45" s="323"/>
      <c r="AM45" s="323"/>
      <c r="AN45" s="323"/>
      <c r="AO45" s="323"/>
      <c r="AP45" s="323"/>
      <c r="AQ45" s="323"/>
      <c r="AR45" s="323"/>
      <c r="AS45" s="323"/>
      <c r="AT45" s="323"/>
      <c r="AU45" s="323"/>
      <c r="AV45" s="323"/>
      <c r="AW45" s="323"/>
      <c r="AX45" s="323"/>
      <c r="AY45" s="719"/>
      <c r="AZ45" s="323"/>
      <c r="BA45" s="323"/>
      <c r="BB45" s="323"/>
      <c r="BC45" s="323"/>
      <c r="BD45" s="719"/>
      <c r="BE45" s="719"/>
      <c r="BF45" s="719"/>
      <c r="BG45" s="719"/>
      <c r="BH45" s="719"/>
      <c r="BI45" s="719"/>
      <c r="BJ45" s="323"/>
      <c r="BK45" s="323"/>
      <c r="BL45" s="323"/>
      <c r="BM45" s="323"/>
      <c r="BN45" s="323"/>
      <c r="BO45" s="323"/>
      <c r="BP45" s="323"/>
      <c r="BQ45" s="323"/>
      <c r="BR45" s="323"/>
      <c r="BS45" s="323"/>
      <c r="BT45" s="323"/>
      <c r="BU45" s="323"/>
      <c r="BV45" s="323"/>
    </row>
    <row r="46" spans="1:74" ht="11.95" customHeight="1" x14ac:dyDescent="0.25">
      <c r="A46" s="312"/>
      <c r="B46" s="1120" t="s">
        <v>1440</v>
      </c>
      <c r="C46" s="1121"/>
      <c r="D46" s="1121"/>
      <c r="E46" s="1121"/>
      <c r="F46" s="1121"/>
      <c r="G46" s="1121"/>
      <c r="H46" s="1121"/>
      <c r="I46" s="1121"/>
      <c r="J46" s="1121"/>
      <c r="K46" s="1121"/>
      <c r="L46" s="1121"/>
      <c r="M46" s="1121"/>
      <c r="N46" s="1121"/>
      <c r="O46" s="1121"/>
      <c r="P46" s="1121"/>
      <c r="Q46" s="1121"/>
      <c r="R46" s="322"/>
      <c r="S46" s="322"/>
      <c r="T46" s="322"/>
      <c r="U46" s="322"/>
      <c r="V46" s="322"/>
      <c r="W46" s="322"/>
      <c r="X46" s="322"/>
      <c r="Y46" s="322"/>
      <c r="Z46" s="322"/>
      <c r="AA46" s="322"/>
      <c r="AB46" s="322"/>
      <c r="AC46" s="323"/>
      <c r="AD46" s="323"/>
      <c r="AE46" s="323"/>
      <c r="AF46" s="323"/>
      <c r="AG46" s="323"/>
      <c r="AH46" s="323"/>
      <c r="AI46" s="323"/>
      <c r="AJ46" s="323"/>
      <c r="AK46" s="323"/>
      <c r="AL46" s="323"/>
      <c r="AM46" s="323"/>
      <c r="AN46" s="323"/>
      <c r="AO46" s="323"/>
      <c r="AP46" s="323"/>
      <c r="AQ46" s="323"/>
      <c r="AR46" s="323"/>
      <c r="AS46" s="323"/>
      <c r="AT46" s="323"/>
      <c r="AU46" s="323"/>
      <c r="AV46" s="323"/>
      <c r="AW46" s="323"/>
      <c r="AX46" s="323"/>
      <c r="AY46" s="719"/>
      <c r="AZ46" s="323"/>
      <c r="BA46" s="323"/>
      <c r="BB46" s="323"/>
      <c r="BC46" s="323"/>
      <c r="BD46" s="719"/>
      <c r="BE46" s="719"/>
      <c r="BF46" s="719"/>
      <c r="BG46" s="719"/>
      <c r="BH46" s="719"/>
      <c r="BI46" s="719"/>
      <c r="BJ46" s="323"/>
      <c r="BK46" s="323"/>
      <c r="BL46" s="323"/>
      <c r="BM46" s="323"/>
      <c r="BN46" s="323"/>
      <c r="BO46" s="323"/>
      <c r="BP46" s="323"/>
      <c r="BQ46" s="323"/>
      <c r="BR46" s="323"/>
      <c r="BS46" s="323"/>
      <c r="BT46" s="323"/>
      <c r="BU46" s="323"/>
      <c r="BV46" s="323"/>
    </row>
    <row r="47" spans="1:74" ht="11.95" customHeight="1" x14ac:dyDescent="0.25">
      <c r="A47" s="312"/>
      <c r="B47" s="1108" t="s">
        <v>1471</v>
      </c>
      <c r="C47" s="1109"/>
      <c r="D47" s="1109"/>
      <c r="E47" s="1109"/>
      <c r="F47" s="1109"/>
      <c r="G47" s="1109"/>
      <c r="H47" s="1109"/>
      <c r="I47" s="1109"/>
      <c r="J47" s="1109"/>
      <c r="K47" s="1109"/>
      <c r="L47" s="1109"/>
      <c r="M47" s="1109"/>
      <c r="N47" s="1109"/>
      <c r="O47" s="1109"/>
      <c r="P47" s="1109"/>
      <c r="Q47" s="1110"/>
      <c r="R47" s="322"/>
      <c r="S47" s="322"/>
      <c r="T47" s="322"/>
      <c r="U47" s="322"/>
      <c r="V47" s="322"/>
      <c r="W47" s="322"/>
      <c r="X47" s="322"/>
      <c r="Y47" s="322"/>
      <c r="Z47" s="322"/>
      <c r="AA47" s="322"/>
      <c r="AB47" s="322"/>
      <c r="AC47" s="323"/>
      <c r="AD47" s="323"/>
      <c r="AE47" s="323"/>
      <c r="AF47" s="323"/>
      <c r="AG47" s="323"/>
      <c r="AH47" s="323"/>
      <c r="AI47" s="323"/>
      <c r="AJ47" s="323"/>
      <c r="AK47" s="323"/>
      <c r="AL47" s="323"/>
      <c r="AM47" s="323"/>
      <c r="AN47" s="323"/>
      <c r="AO47" s="323"/>
      <c r="AP47" s="323"/>
      <c r="AQ47" s="323"/>
      <c r="AR47" s="323"/>
      <c r="AS47" s="323"/>
      <c r="AT47" s="323"/>
      <c r="AU47" s="323"/>
      <c r="AV47" s="323"/>
      <c r="AW47" s="323"/>
      <c r="AX47" s="323"/>
      <c r="AY47" s="719"/>
      <c r="AZ47" s="323"/>
      <c r="BA47" s="323"/>
      <c r="BB47" s="323"/>
      <c r="BC47" s="323"/>
      <c r="BD47" s="719"/>
      <c r="BE47" s="719"/>
      <c r="BF47" s="719"/>
      <c r="BG47" s="719"/>
      <c r="BH47" s="719"/>
      <c r="BI47" s="719"/>
      <c r="BJ47" s="323"/>
      <c r="BK47" s="323"/>
      <c r="BL47" s="323"/>
      <c r="BM47" s="323"/>
      <c r="BN47" s="323"/>
      <c r="BO47" s="323"/>
      <c r="BP47" s="323"/>
      <c r="BQ47" s="323"/>
      <c r="BR47" s="323"/>
      <c r="BS47" s="323"/>
      <c r="BT47" s="323"/>
      <c r="BU47" s="323"/>
      <c r="BV47" s="323"/>
    </row>
    <row r="48" spans="1:74" ht="11.95" customHeight="1" x14ac:dyDescent="0.25">
      <c r="A48" s="312"/>
      <c r="B48" s="1108" t="s">
        <v>1472</v>
      </c>
      <c r="C48" s="1109"/>
      <c r="D48" s="1109"/>
      <c r="E48" s="1109"/>
      <c r="F48" s="1109"/>
      <c r="G48" s="1109"/>
      <c r="H48" s="1109"/>
      <c r="I48" s="1109"/>
      <c r="J48" s="1109"/>
      <c r="K48" s="1109"/>
      <c r="L48" s="1109"/>
      <c r="M48" s="1109"/>
      <c r="N48" s="1109"/>
      <c r="O48" s="1109"/>
      <c r="P48" s="1109"/>
      <c r="Q48" s="1110"/>
      <c r="R48" s="322"/>
      <c r="S48" s="322"/>
      <c r="T48" s="322"/>
      <c r="U48" s="322"/>
      <c r="V48" s="322"/>
      <c r="W48" s="322"/>
      <c r="X48" s="322"/>
      <c r="Y48" s="322"/>
      <c r="Z48" s="322"/>
      <c r="AA48" s="322"/>
      <c r="AB48" s="322"/>
      <c r="AC48" s="323"/>
      <c r="AD48" s="323"/>
      <c r="AE48" s="323"/>
      <c r="AF48" s="323"/>
      <c r="AG48" s="323"/>
      <c r="AH48" s="323"/>
      <c r="AI48" s="323"/>
      <c r="AJ48" s="323"/>
      <c r="AK48" s="323"/>
      <c r="AL48" s="323"/>
      <c r="AM48" s="323"/>
      <c r="AN48" s="323"/>
      <c r="AO48" s="323"/>
      <c r="AP48" s="323"/>
      <c r="AQ48" s="323"/>
      <c r="AR48" s="323"/>
      <c r="AS48" s="323"/>
      <c r="AT48" s="323"/>
      <c r="AU48" s="323"/>
      <c r="AV48" s="323"/>
      <c r="AW48" s="323"/>
      <c r="AX48" s="323"/>
      <c r="AY48" s="719"/>
      <c r="AZ48" s="323"/>
      <c r="BA48" s="323"/>
      <c r="BB48" s="323"/>
      <c r="BC48" s="323"/>
      <c r="BD48" s="719"/>
      <c r="BE48" s="719"/>
      <c r="BF48" s="719"/>
      <c r="BG48" s="719"/>
      <c r="BH48" s="719"/>
      <c r="BI48" s="719"/>
      <c r="BJ48" s="323"/>
      <c r="BK48" s="323"/>
      <c r="BL48" s="323"/>
      <c r="BM48" s="323"/>
      <c r="BN48" s="323"/>
      <c r="BO48" s="323"/>
      <c r="BP48" s="323"/>
      <c r="BQ48" s="323"/>
      <c r="BR48" s="323"/>
      <c r="BS48" s="323"/>
      <c r="BT48" s="323"/>
      <c r="BU48" s="323"/>
      <c r="BV48" s="323"/>
    </row>
    <row r="49" spans="1:74" ht="11.95" customHeight="1" x14ac:dyDescent="0.25">
      <c r="A49" s="312"/>
      <c r="B49" s="830" t="s">
        <v>840</v>
      </c>
      <c r="C49" s="797"/>
      <c r="D49" s="797"/>
      <c r="E49" s="797"/>
      <c r="F49" s="797"/>
      <c r="G49" s="797"/>
      <c r="H49" s="831"/>
      <c r="I49" s="797"/>
      <c r="J49" s="797"/>
      <c r="K49" s="797"/>
      <c r="L49" s="797"/>
      <c r="M49" s="797"/>
      <c r="N49" s="797"/>
      <c r="O49" s="797"/>
      <c r="P49" s="797"/>
      <c r="Q49" s="798"/>
      <c r="R49" s="105"/>
      <c r="S49" s="105"/>
      <c r="T49" s="105"/>
      <c r="U49" s="105"/>
      <c r="V49" s="105"/>
      <c r="W49" s="105"/>
      <c r="X49" s="105"/>
      <c r="Y49" s="105"/>
      <c r="Z49" s="105"/>
      <c r="AA49" s="105"/>
      <c r="AB49" s="105"/>
      <c r="AC49" s="136"/>
      <c r="AD49" s="136"/>
      <c r="AE49" s="136"/>
      <c r="AF49" s="136"/>
      <c r="AG49" s="136"/>
      <c r="AH49" s="136"/>
      <c r="AI49" s="136"/>
      <c r="AJ49" s="136"/>
      <c r="AK49" s="136"/>
      <c r="AL49" s="136"/>
      <c r="AM49" s="136"/>
      <c r="AN49" s="136"/>
      <c r="AO49" s="136"/>
      <c r="AP49" s="136"/>
      <c r="AQ49" s="136"/>
      <c r="AR49" s="136"/>
      <c r="AS49" s="136"/>
      <c r="AT49" s="136"/>
      <c r="AU49" s="136"/>
      <c r="AV49" s="136"/>
      <c r="AW49" s="136"/>
      <c r="AX49" s="136"/>
      <c r="AY49" s="720"/>
      <c r="AZ49" s="136"/>
      <c r="BA49" s="136"/>
      <c r="BB49" s="136"/>
      <c r="BC49" s="136"/>
      <c r="BD49" s="720"/>
      <c r="BE49" s="720"/>
      <c r="BF49" s="720"/>
      <c r="BG49" s="720"/>
      <c r="BH49" s="720"/>
      <c r="BI49" s="720"/>
      <c r="BJ49" s="136"/>
      <c r="BK49" s="136"/>
      <c r="BL49" s="136"/>
      <c r="BM49" s="136"/>
      <c r="BN49" s="136"/>
      <c r="BO49" s="136"/>
      <c r="BP49" s="136"/>
      <c r="BQ49" s="136"/>
      <c r="BR49" s="136"/>
      <c r="BS49" s="136"/>
      <c r="BT49" s="136"/>
      <c r="BU49" s="136"/>
      <c r="BV49" s="136"/>
    </row>
    <row r="50" spans="1:74" ht="11.95" customHeight="1" x14ac:dyDescent="0.25">
      <c r="A50" s="312"/>
      <c r="B50" s="1117" t="str">
        <f>"Historical data: Utility-scale capacity (power plants larger than one megawatt): EIA-860M Preliminary Monthly Electric Generator Inventory, "&amp;TEXT(EOMONTH(Dates!$D$2,-3),"mmmm yyyy")&amp;"."</f>
        <v>Historical data: Utility-scale capacity (power plants larger than one megawatt): EIA-860M Preliminary Monthly Electric Generator Inventory, November 2024.</v>
      </c>
      <c r="C50" s="1118"/>
      <c r="D50" s="1118"/>
      <c r="E50" s="1118"/>
      <c r="F50" s="1118"/>
      <c r="G50" s="1118"/>
      <c r="H50" s="1118"/>
      <c r="I50" s="1118"/>
      <c r="J50" s="1118"/>
      <c r="K50" s="1118"/>
      <c r="L50" s="1118"/>
      <c r="M50" s="1118"/>
      <c r="N50" s="1118"/>
      <c r="O50" s="1118"/>
      <c r="P50" s="1118"/>
      <c r="Q50" s="1119"/>
      <c r="R50" s="322"/>
      <c r="S50" s="322"/>
      <c r="T50" s="322"/>
      <c r="U50" s="322"/>
      <c r="V50" s="322"/>
      <c r="W50" s="322"/>
      <c r="X50" s="322"/>
      <c r="Y50" s="322"/>
      <c r="Z50" s="322"/>
      <c r="AA50" s="322"/>
      <c r="AB50" s="322"/>
      <c r="AC50" s="323"/>
      <c r="AD50" s="323"/>
      <c r="AE50" s="323"/>
      <c r="AF50" s="323"/>
      <c r="AG50" s="323"/>
      <c r="AH50" s="323"/>
      <c r="AI50" s="323"/>
      <c r="AJ50" s="323"/>
      <c r="AK50" s="323"/>
      <c r="AL50" s="323"/>
      <c r="AM50" s="323"/>
      <c r="AN50" s="323"/>
      <c r="AO50" s="323"/>
      <c r="AP50" s="323"/>
      <c r="AQ50" s="323"/>
      <c r="AR50" s="323"/>
      <c r="AS50" s="323"/>
      <c r="AT50" s="323"/>
      <c r="AU50" s="323"/>
      <c r="AV50" s="323"/>
      <c r="AW50" s="323"/>
      <c r="AX50" s="323"/>
      <c r="AY50" s="719"/>
      <c r="AZ50" s="323"/>
      <c r="BA50" s="323"/>
      <c r="BB50" s="323"/>
      <c r="BC50" s="323"/>
      <c r="BD50" s="719"/>
      <c r="BE50" s="719"/>
      <c r="BF50" s="719"/>
      <c r="BG50" s="719"/>
      <c r="BH50" s="719"/>
      <c r="BI50" s="719"/>
      <c r="BJ50" s="323"/>
      <c r="BK50" s="323"/>
      <c r="BL50" s="323"/>
      <c r="BM50" s="323"/>
      <c r="BN50" s="323"/>
      <c r="BO50" s="323"/>
      <c r="BP50" s="323"/>
      <c r="BQ50" s="323"/>
      <c r="BR50" s="323"/>
      <c r="BS50" s="323"/>
      <c r="BT50" s="323"/>
      <c r="BU50" s="323"/>
      <c r="BV50" s="323"/>
    </row>
    <row r="51" spans="1:74" ht="11.95" customHeight="1" x14ac:dyDescent="0.25">
      <c r="A51" s="312"/>
      <c r="B51" s="1117" t="s">
        <v>1473</v>
      </c>
      <c r="C51" s="1118"/>
      <c r="D51" s="1118"/>
      <c r="E51" s="1118"/>
      <c r="F51" s="1118"/>
      <c r="G51" s="1118"/>
      <c r="H51" s="1118"/>
      <c r="I51" s="1118"/>
      <c r="J51" s="1118"/>
      <c r="K51" s="1118"/>
      <c r="L51" s="1118"/>
      <c r="M51" s="1118"/>
      <c r="N51" s="1118"/>
      <c r="O51" s="1118"/>
      <c r="P51" s="1118"/>
      <c r="Q51" s="1119"/>
      <c r="R51" s="322"/>
      <c r="S51" s="322"/>
      <c r="T51" s="322"/>
      <c r="U51" s="322"/>
      <c r="V51" s="322"/>
      <c r="W51" s="322"/>
      <c r="X51" s="322"/>
      <c r="Y51" s="322"/>
      <c r="Z51" s="322"/>
      <c r="AA51" s="322"/>
      <c r="AB51" s="322"/>
      <c r="AC51" s="323"/>
      <c r="AD51" s="323"/>
      <c r="AE51" s="323"/>
      <c r="AF51" s="323"/>
      <c r="AG51" s="323"/>
      <c r="AH51" s="323"/>
      <c r="AI51" s="323"/>
      <c r="AJ51" s="323"/>
      <c r="AK51" s="323"/>
      <c r="AL51" s="323"/>
      <c r="AM51" s="323"/>
      <c r="AN51" s="323"/>
      <c r="AO51" s="323"/>
      <c r="AP51" s="323"/>
      <c r="AQ51" s="323"/>
      <c r="AR51" s="323"/>
      <c r="AS51" s="323"/>
      <c r="AT51" s="323"/>
      <c r="AU51" s="323"/>
      <c r="AV51" s="323"/>
      <c r="AW51" s="323"/>
      <c r="AX51" s="323"/>
      <c r="AY51" s="719"/>
      <c r="AZ51" s="323"/>
      <c r="BA51" s="323"/>
      <c r="BB51" s="323"/>
      <c r="BC51" s="323"/>
      <c r="BD51" s="719"/>
      <c r="BE51" s="719"/>
      <c r="BF51" s="719"/>
      <c r="BG51" s="719"/>
      <c r="BH51" s="719"/>
      <c r="BI51" s="719"/>
      <c r="BJ51" s="323"/>
      <c r="BK51" s="323"/>
      <c r="BL51" s="323"/>
      <c r="BM51" s="323"/>
      <c r="BN51" s="323"/>
      <c r="BO51" s="323"/>
      <c r="BP51" s="323"/>
      <c r="BQ51" s="323"/>
      <c r="BR51" s="323"/>
      <c r="BS51" s="323"/>
      <c r="BT51" s="323"/>
      <c r="BU51" s="323"/>
      <c r="BV51" s="323"/>
    </row>
    <row r="52" spans="1:74" ht="11.95" customHeight="1" x14ac:dyDescent="0.25">
      <c r="A52" s="312"/>
      <c r="B52" s="1122" t="s">
        <v>1474</v>
      </c>
      <c r="C52" s="1123"/>
      <c r="D52" s="1123"/>
      <c r="E52" s="1123"/>
      <c r="F52" s="1123"/>
      <c r="G52" s="1123"/>
      <c r="H52" s="1123"/>
      <c r="I52" s="1123"/>
      <c r="J52" s="1123"/>
      <c r="K52" s="1123"/>
      <c r="L52" s="1123"/>
      <c r="M52" s="1123"/>
      <c r="N52" s="1123"/>
      <c r="O52" s="1123"/>
      <c r="P52" s="1123"/>
      <c r="Q52" s="1124"/>
      <c r="R52" s="322"/>
      <c r="S52" s="322"/>
      <c r="T52" s="322"/>
      <c r="U52" s="322"/>
      <c r="V52" s="322"/>
      <c r="W52" s="322"/>
      <c r="X52" s="322"/>
      <c r="Y52" s="322"/>
      <c r="Z52" s="322"/>
      <c r="AA52" s="322"/>
      <c r="AB52" s="322"/>
      <c r="AC52" s="323"/>
      <c r="AD52" s="323"/>
      <c r="AE52" s="323"/>
      <c r="AF52" s="323"/>
      <c r="AG52" s="323"/>
      <c r="AH52" s="323"/>
      <c r="AI52" s="323"/>
      <c r="AJ52" s="323"/>
      <c r="AK52" s="323"/>
      <c r="AL52" s="323"/>
      <c r="AM52" s="323"/>
      <c r="AN52" s="323"/>
      <c r="AO52" s="323"/>
      <c r="AP52" s="323"/>
      <c r="AQ52" s="323"/>
      <c r="AR52" s="323"/>
      <c r="AS52" s="323"/>
      <c r="AT52" s="323"/>
      <c r="AU52" s="323"/>
      <c r="AV52" s="323"/>
      <c r="AW52" s="323"/>
      <c r="AX52" s="323"/>
      <c r="AY52" s="719"/>
      <c r="AZ52" s="323"/>
      <c r="BA52" s="323"/>
      <c r="BB52" s="323"/>
      <c r="BC52" s="323"/>
      <c r="BD52" s="719"/>
      <c r="BE52" s="719"/>
      <c r="BF52" s="719"/>
      <c r="BG52" s="719"/>
      <c r="BH52" s="719"/>
      <c r="BI52" s="719"/>
      <c r="BJ52" s="323"/>
      <c r="BK52" s="323"/>
      <c r="BL52" s="323"/>
      <c r="BM52" s="323"/>
      <c r="BN52" s="323"/>
      <c r="BO52" s="323"/>
      <c r="BP52" s="323"/>
      <c r="BQ52" s="323"/>
      <c r="BR52" s="323"/>
      <c r="BS52" s="323"/>
      <c r="BT52" s="323"/>
      <c r="BU52" s="323"/>
      <c r="BV52" s="323"/>
    </row>
    <row r="53" spans="1:74" ht="11.95" customHeight="1" x14ac:dyDescent="0.25">
      <c r="A53" s="312"/>
      <c r="B53" s="1117" t="s">
        <v>1475</v>
      </c>
      <c r="C53" s="1118"/>
      <c r="D53" s="1118"/>
      <c r="E53" s="1118"/>
      <c r="F53" s="1118"/>
      <c r="G53" s="1118"/>
      <c r="H53" s="1118"/>
      <c r="I53" s="1118"/>
      <c r="J53" s="1118"/>
      <c r="K53" s="1118"/>
      <c r="L53" s="1118"/>
      <c r="M53" s="1118"/>
      <c r="N53" s="1118"/>
      <c r="O53" s="1118"/>
      <c r="P53" s="1118"/>
      <c r="Q53" s="1119"/>
      <c r="R53" s="322"/>
      <c r="S53" s="322"/>
      <c r="T53" s="322"/>
      <c r="U53" s="322"/>
      <c r="V53" s="322"/>
      <c r="W53" s="322"/>
      <c r="X53" s="322"/>
      <c r="Y53" s="322"/>
      <c r="Z53" s="322"/>
      <c r="AA53" s="322"/>
      <c r="AB53" s="322"/>
      <c r="AC53" s="323"/>
      <c r="AD53" s="323"/>
      <c r="AE53" s="323"/>
      <c r="AF53" s="323"/>
      <c r="AG53" s="323"/>
      <c r="AH53" s="323"/>
      <c r="AI53" s="323"/>
      <c r="AJ53" s="323"/>
      <c r="AK53" s="323"/>
      <c r="AL53" s="323"/>
      <c r="AM53" s="323"/>
      <c r="AN53" s="323"/>
      <c r="AO53" s="323"/>
      <c r="AP53" s="323"/>
      <c r="AQ53" s="323"/>
      <c r="AR53" s="323"/>
      <c r="AS53" s="323"/>
      <c r="AT53" s="323"/>
      <c r="AU53" s="323"/>
      <c r="AV53" s="323"/>
      <c r="AW53" s="323"/>
      <c r="AX53" s="323"/>
      <c r="AY53" s="719"/>
      <c r="AZ53" s="323"/>
      <c r="BA53" s="323"/>
      <c r="BB53" s="323"/>
      <c r="BC53" s="323"/>
      <c r="BD53" s="719"/>
      <c r="BE53" s="719"/>
      <c r="BF53" s="719"/>
      <c r="BG53" s="719"/>
      <c r="BH53" s="719"/>
      <c r="BI53" s="719"/>
      <c r="BJ53" s="323"/>
      <c r="BK53" s="323"/>
      <c r="BL53" s="323"/>
      <c r="BM53" s="323"/>
      <c r="BN53" s="323"/>
      <c r="BO53" s="323"/>
      <c r="BP53" s="323"/>
      <c r="BQ53" s="323"/>
      <c r="BR53" s="323"/>
      <c r="BS53" s="323"/>
      <c r="BT53" s="323"/>
      <c r="BU53" s="323"/>
      <c r="BV53" s="323"/>
    </row>
    <row r="54" spans="1:74" ht="11.95" customHeight="1" x14ac:dyDescent="0.25">
      <c r="C54" s="322"/>
      <c r="D54" s="322"/>
      <c r="E54" s="322"/>
      <c r="F54" s="322"/>
      <c r="G54" s="322"/>
      <c r="H54" s="322"/>
      <c r="I54" s="322"/>
      <c r="J54" s="322"/>
      <c r="K54" s="322"/>
      <c r="L54" s="322"/>
      <c r="M54" s="322"/>
      <c r="N54" s="322"/>
      <c r="O54" s="322"/>
      <c r="P54" s="322"/>
      <c r="Q54" s="322"/>
      <c r="R54" s="322"/>
      <c r="S54" s="322"/>
      <c r="T54" s="322"/>
      <c r="U54" s="322"/>
      <c r="V54" s="322"/>
      <c r="W54" s="322"/>
      <c r="X54" s="322"/>
      <c r="Y54" s="322"/>
      <c r="Z54" s="322"/>
      <c r="AA54" s="322"/>
      <c r="AB54" s="322"/>
      <c r="AC54" s="323"/>
      <c r="AD54" s="323"/>
      <c r="AE54" s="323"/>
      <c r="AF54" s="323"/>
      <c r="AG54" s="323"/>
      <c r="AH54" s="323"/>
      <c r="AI54" s="323"/>
      <c r="AJ54" s="323"/>
      <c r="AK54" s="323"/>
      <c r="AL54" s="323"/>
      <c r="AM54" s="323"/>
      <c r="AN54" s="323"/>
      <c r="AO54" s="323"/>
      <c r="AP54" s="323"/>
      <c r="AQ54" s="323"/>
      <c r="AR54" s="323"/>
      <c r="AS54" s="323"/>
      <c r="AT54" s="323"/>
      <c r="AU54" s="323"/>
      <c r="AV54" s="323"/>
      <c r="AW54" s="323"/>
      <c r="AX54" s="323"/>
      <c r="AY54" s="719"/>
      <c r="AZ54" s="323"/>
      <c r="BA54" s="323"/>
      <c r="BB54" s="323"/>
      <c r="BC54" s="323"/>
      <c r="BD54" s="719"/>
      <c r="BE54" s="719"/>
      <c r="BF54" s="719"/>
      <c r="BG54" s="719"/>
      <c r="BH54" s="719"/>
      <c r="BI54" s="719"/>
      <c r="BJ54" s="323"/>
      <c r="BK54" s="323"/>
      <c r="BL54" s="323"/>
      <c r="BM54" s="323"/>
      <c r="BN54" s="323"/>
      <c r="BO54" s="323"/>
      <c r="BP54" s="323"/>
      <c r="BQ54" s="323"/>
      <c r="BR54" s="323"/>
      <c r="BS54" s="323"/>
      <c r="BT54" s="323"/>
      <c r="BU54" s="323"/>
      <c r="BV54" s="323"/>
    </row>
    <row r="55" spans="1:74" ht="11.95" customHeight="1" x14ac:dyDescent="0.25">
      <c r="C55" s="322"/>
      <c r="D55" s="322"/>
      <c r="E55" s="322"/>
      <c r="F55" s="322"/>
      <c r="G55" s="322"/>
      <c r="H55" s="322"/>
      <c r="I55" s="322"/>
      <c r="J55" s="322"/>
      <c r="K55" s="322"/>
      <c r="L55" s="322"/>
      <c r="M55" s="322"/>
      <c r="N55" s="322"/>
      <c r="O55" s="322"/>
      <c r="P55" s="322"/>
      <c r="Q55" s="322"/>
      <c r="R55" s="322"/>
      <c r="S55" s="322"/>
      <c r="T55" s="322"/>
      <c r="U55" s="322"/>
      <c r="V55" s="322"/>
      <c r="W55" s="322"/>
      <c r="X55" s="322"/>
      <c r="Y55" s="322"/>
      <c r="Z55" s="322"/>
      <c r="AA55" s="322"/>
      <c r="AB55" s="322"/>
      <c r="AC55" s="323"/>
      <c r="AD55" s="323"/>
      <c r="AE55" s="323"/>
      <c r="AF55" s="323"/>
      <c r="AG55" s="323"/>
      <c r="AH55" s="323"/>
      <c r="AI55" s="323"/>
      <c r="AJ55" s="323"/>
      <c r="AK55" s="323"/>
      <c r="AL55" s="323"/>
      <c r="AM55" s="323"/>
      <c r="AN55" s="323"/>
      <c r="AO55" s="323"/>
      <c r="AP55" s="323"/>
      <c r="AQ55" s="323"/>
      <c r="AR55" s="323"/>
      <c r="AS55" s="323"/>
      <c r="AT55" s="323"/>
      <c r="AU55" s="323"/>
      <c r="AV55" s="323"/>
      <c r="AW55" s="323"/>
      <c r="AX55" s="323"/>
      <c r="AY55" s="719"/>
      <c r="AZ55" s="323"/>
      <c r="BA55" s="323"/>
      <c r="BB55" s="323"/>
      <c r="BC55" s="323"/>
      <c r="BD55" s="719"/>
      <c r="BE55" s="719"/>
      <c r="BF55" s="719"/>
      <c r="BG55" s="719"/>
      <c r="BH55" s="719"/>
      <c r="BI55" s="719"/>
      <c r="BJ55" s="323"/>
      <c r="BK55" s="323"/>
      <c r="BL55" s="323"/>
      <c r="BM55" s="323"/>
      <c r="BN55" s="323"/>
      <c r="BO55" s="323"/>
      <c r="BP55" s="323"/>
      <c r="BQ55" s="323"/>
      <c r="BR55" s="323"/>
      <c r="BS55" s="323"/>
      <c r="BT55" s="323"/>
      <c r="BU55" s="323"/>
      <c r="BV55" s="323"/>
    </row>
    <row r="56" spans="1:74" ht="11.95" customHeight="1" x14ac:dyDescent="0.25">
      <c r="C56" s="322"/>
      <c r="D56" s="322"/>
      <c r="E56" s="322"/>
      <c r="F56" s="322"/>
      <c r="G56" s="322"/>
      <c r="H56" s="322"/>
      <c r="I56" s="322"/>
      <c r="J56" s="322"/>
      <c r="K56" s="322"/>
      <c r="L56" s="322"/>
      <c r="M56" s="322"/>
      <c r="N56" s="322"/>
      <c r="O56" s="322"/>
      <c r="P56" s="322"/>
      <c r="Q56" s="322"/>
      <c r="R56" s="322"/>
      <c r="S56" s="322"/>
      <c r="T56" s="322"/>
      <c r="U56" s="322"/>
      <c r="V56" s="322"/>
      <c r="W56" s="322"/>
      <c r="X56" s="322"/>
      <c r="Y56" s="322"/>
      <c r="Z56" s="322"/>
      <c r="AA56" s="322"/>
      <c r="AB56" s="322"/>
      <c r="AC56" s="323"/>
      <c r="AD56" s="323"/>
      <c r="AE56" s="323"/>
      <c r="AF56" s="323"/>
      <c r="AG56" s="323"/>
      <c r="AH56" s="323"/>
      <c r="AI56" s="323"/>
      <c r="AJ56" s="323"/>
      <c r="AK56" s="323"/>
      <c r="AL56" s="323"/>
      <c r="AM56" s="323"/>
      <c r="AN56" s="323"/>
      <c r="AO56" s="323"/>
      <c r="AP56" s="323"/>
      <c r="AQ56" s="323"/>
      <c r="AR56" s="323"/>
      <c r="AS56" s="323"/>
      <c r="AT56" s="323"/>
      <c r="AU56" s="323"/>
      <c r="AV56" s="323"/>
      <c r="AW56" s="323"/>
      <c r="AX56" s="323"/>
      <c r="AY56" s="719"/>
      <c r="AZ56" s="323"/>
      <c r="BA56" s="323"/>
      <c r="BB56" s="323"/>
      <c r="BC56" s="323"/>
      <c r="BD56" s="719"/>
      <c r="BE56" s="719"/>
      <c r="BF56" s="719"/>
      <c r="BG56" s="719"/>
      <c r="BH56" s="719"/>
      <c r="BI56" s="719"/>
      <c r="BJ56" s="323"/>
      <c r="BK56" s="323"/>
      <c r="BL56" s="323"/>
      <c r="BM56" s="323"/>
      <c r="BN56" s="323"/>
      <c r="BO56" s="323"/>
      <c r="BP56" s="323"/>
      <c r="BQ56" s="323"/>
      <c r="BR56" s="323"/>
      <c r="BS56" s="323"/>
      <c r="BT56" s="323"/>
      <c r="BU56" s="323"/>
      <c r="BV56" s="323"/>
    </row>
    <row r="57" spans="1:74" ht="11.95" customHeight="1" x14ac:dyDescent="0.25">
      <c r="C57" s="322"/>
      <c r="D57" s="322"/>
      <c r="E57" s="322"/>
      <c r="F57" s="322"/>
      <c r="G57" s="322"/>
      <c r="H57" s="322"/>
      <c r="I57" s="322"/>
      <c r="J57" s="322"/>
      <c r="K57" s="322"/>
      <c r="L57" s="322"/>
      <c r="M57" s="322"/>
      <c r="N57" s="322"/>
      <c r="O57" s="322"/>
      <c r="P57" s="322"/>
      <c r="Q57" s="322"/>
      <c r="R57" s="322"/>
      <c r="S57" s="322"/>
      <c r="T57" s="322"/>
      <c r="U57" s="322"/>
      <c r="V57" s="322"/>
      <c r="W57" s="322"/>
      <c r="X57" s="322"/>
      <c r="Y57" s="322"/>
      <c r="Z57" s="322"/>
      <c r="AA57" s="322"/>
      <c r="AB57" s="322"/>
      <c r="AC57" s="323"/>
      <c r="AD57" s="323"/>
      <c r="AE57" s="323"/>
      <c r="AF57" s="323"/>
      <c r="AG57" s="323"/>
      <c r="AH57" s="323"/>
      <c r="AI57" s="323"/>
      <c r="AJ57" s="323"/>
      <c r="AK57" s="323"/>
      <c r="AL57" s="323"/>
      <c r="AM57" s="323"/>
      <c r="AN57" s="323"/>
      <c r="AO57" s="323"/>
      <c r="AP57" s="323"/>
      <c r="AQ57" s="323"/>
      <c r="AR57" s="323"/>
      <c r="AS57" s="323"/>
      <c r="AT57" s="323"/>
      <c r="AU57" s="323"/>
      <c r="AV57" s="323"/>
      <c r="AW57" s="323"/>
      <c r="AX57" s="323"/>
      <c r="AY57" s="719"/>
      <c r="AZ57" s="323"/>
      <c r="BA57" s="323"/>
      <c r="BB57" s="323"/>
      <c r="BC57" s="323"/>
      <c r="BD57" s="719"/>
      <c r="BE57" s="719"/>
      <c r="BF57" s="719"/>
      <c r="BG57" s="719"/>
      <c r="BH57" s="719"/>
      <c r="BI57" s="719"/>
      <c r="BJ57" s="323"/>
      <c r="BK57" s="323"/>
      <c r="BL57" s="323"/>
      <c r="BM57" s="323"/>
      <c r="BN57" s="323"/>
      <c r="BO57" s="323"/>
      <c r="BP57" s="323"/>
      <c r="BQ57" s="323"/>
      <c r="BR57" s="323"/>
      <c r="BS57" s="323"/>
      <c r="BT57" s="323"/>
      <c r="BU57" s="323"/>
      <c r="BV57" s="323"/>
    </row>
    <row r="58" spans="1:74" ht="11.95" customHeight="1" x14ac:dyDescent="0.25">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c r="AA58" s="105"/>
      <c r="AB58" s="105"/>
      <c r="AC58" s="136"/>
      <c r="AD58" s="136"/>
      <c r="AE58" s="136"/>
      <c r="AF58" s="136"/>
      <c r="AG58" s="136"/>
      <c r="AH58" s="136"/>
      <c r="AI58" s="136"/>
      <c r="AJ58" s="136"/>
      <c r="AK58" s="136"/>
      <c r="AL58" s="136"/>
      <c r="AM58" s="136"/>
      <c r="AN58" s="136"/>
      <c r="AO58" s="136"/>
      <c r="AP58" s="136"/>
      <c r="AQ58" s="136"/>
      <c r="AR58" s="136"/>
      <c r="AS58" s="136"/>
      <c r="AT58" s="136"/>
      <c r="AU58" s="136"/>
      <c r="AV58" s="136"/>
      <c r="AW58" s="136"/>
      <c r="AX58" s="136"/>
      <c r="AY58" s="720"/>
      <c r="AZ58" s="136"/>
      <c r="BA58" s="136"/>
      <c r="BB58" s="136"/>
      <c r="BC58" s="136"/>
      <c r="BD58" s="720"/>
      <c r="BE58" s="720"/>
      <c r="BF58" s="720"/>
      <c r="BG58" s="720"/>
      <c r="BH58" s="720"/>
      <c r="BI58" s="720"/>
      <c r="BJ58" s="136"/>
      <c r="BK58" s="136"/>
      <c r="BL58" s="136"/>
      <c r="BM58" s="136"/>
      <c r="BN58" s="136"/>
      <c r="BO58" s="136"/>
      <c r="BP58" s="136"/>
      <c r="BQ58" s="136"/>
      <c r="BR58" s="136"/>
      <c r="BS58" s="136"/>
      <c r="BT58" s="136"/>
      <c r="BU58" s="136"/>
      <c r="BV58" s="136"/>
    </row>
    <row r="59" spans="1:74" ht="11.95" customHeight="1" x14ac:dyDescent="0.25">
      <c r="C59" s="322"/>
      <c r="D59" s="322"/>
      <c r="E59" s="322"/>
      <c r="F59" s="322"/>
      <c r="G59" s="322"/>
      <c r="H59" s="322"/>
      <c r="I59" s="322"/>
      <c r="J59" s="322"/>
      <c r="K59" s="322"/>
      <c r="L59" s="322"/>
      <c r="M59" s="322"/>
      <c r="N59" s="322"/>
      <c r="O59" s="322"/>
      <c r="P59" s="322"/>
      <c r="Q59" s="322"/>
      <c r="R59" s="322"/>
      <c r="S59" s="322"/>
      <c r="T59" s="322"/>
      <c r="U59" s="322"/>
      <c r="V59" s="322"/>
      <c r="W59" s="322"/>
      <c r="X59" s="322"/>
      <c r="Y59" s="322"/>
      <c r="Z59" s="322"/>
      <c r="AA59" s="322"/>
      <c r="AB59" s="322"/>
      <c r="AC59" s="323"/>
      <c r="AD59" s="323"/>
      <c r="AE59" s="323"/>
      <c r="AF59" s="323"/>
      <c r="AG59" s="323"/>
      <c r="AH59" s="323"/>
      <c r="AI59" s="323"/>
      <c r="AJ59" s="323"/>
      <c r="AK59" s="323"/>
      <c r="AL59" s="323"/>
      <c r="AM59" s="323"/>
      <c r="AN59" s="323"/>
      <c r="AO59" s="323"/>
      <c r="AP59" s="323"/>
      <c r="AQ59" s="323"/>
      <c r="AR59" s="323"/>
      <c r="AS59" s="323"/>
      <c r="AT59" s="323"/>
      <c r="AU59" s="323"/>
      <c r="AV59" s="323"/>
      <c r="AW59" s="323"/>
      <c r="AX59" s="323"/>
      <c r="AY59" s="719"/>
      <c r="AZ59" s="323"/>
      <c r="BA59" s="323"/>
      <c r="BB59" s="323"/>
      <c r="BC59" s="323"/>
      <c r="BD59" s="719"/>
      <c r="BE59" s="719"/>
      <c r="BF59" s="719"/>
      <c r="BG59" s="719"/>
      <c r="BH59" s="719"/>
      <c r="BI59" s="719"/>
      <c r="BJ59" s="323"/>
      <c r="BK59" s="323"/>
      <c r="BL59" s="323"/>
      <c r="BM59" s="323"/>
      <c r="BN59" s="323"/>
      <c r="BO59" s="323"/>
      <c r="BP59" s="323"/>
      <c r="BQ59" s="323"/>
      <c r="BR59" s="323"/>
      <c r="BS59" s="323"/>
      <c r="BT59" s="323"/>
      <c r="BU59" s="323"/>
      <c r="BV59" s="323"/>
    </row>
    <row r="60" spans="1:74" ht="11.95" customHeight="1" x14ac:dyDescent="0.25">
      <c r="C60" s="322"/>
      <c r="D60" s="322"/>
      <c r="E60" s="322"/>
      <c r="F60" s="322"/>
      <c r="G60" s="322"/>
      <c r="H60" s="322"/>
      <c r="I60" s="322"/>
      <c r="J60" s="322"/>
      <c r="K60" s="322"/>
      <c r="L60" s="322"/>
      <c r="M60" s="322"/>
      <c r="N60" s="322"/>
      <c r="O60" s="322"/>
      <c r="P60" s="322"/>
      <c r="Q60" s="322"/>
      <c r="R60" s="322"/>
      <c r="S60" s="322"/>
      <c r="T60" s="322"/>
      <c r="U60" s="322"/>
      <c r="V60" s="322"/>
      <c r="W60" s="322"/>
      <c r="X60" s="322"/>
      <c r="Y60" s="322"/>
      <c r="Z60" s="322"/>
      <c r="AA60" s="322"/>
      <c r="AB60" s="322"/>
      <c r="AC60" s="323"/>
      <c r="AD60" s="323"/>
      <c r="AE60" s="323"/>
      <c r="AF60" s="323"/>
      <c r="AG60" s="323"/>
      <c r="AH60" s="323"/>
      <c r="AI60" s="323"/>
      <c r="AJ60" s="323"/>
      <c r="AK60" s="323"/>
      <c r="AL60" s="323"/>
      <c r="AM60" s="323"/>
      <c r="AN60" s="323"/>
      <c r="AO60" s="323"/>
      <c r="AP60" s="323"/>
      <c r="AQ60" s="323"/>
      <c r="AR60" s="323"/>
      <c r="AS60" s="323"/>
      <c r="AT60" s="323"/>
      <c r="AU60" s="323"/>
      <c r="AV60" s="323"/>
      <c r="AW60" s="323"/>
      <c r="AX60" s="323"/>
      <c r="AY60" s="719"/>
      <c r="AZ60" s="323"/>
      <c r="BA60" s="323"/>
      <c r="BB60" s="323"/>
      <c r="BC60" s="323"/>
      <c r="BD60" s="719"/>
      <c r="BE60" s="719"/>
      <c r="BF60" s="719"/>
      <c r="BG60" s="719"/>
      <c r="BH60" s="719"/>
      <c r="BI60" s="719"/>
      <c r="BJ60" s="323"/>
      <c r="BK60" s="323"/>
      <c r="BL60" s="323"/>
      <c r="BM60" s="323"/>
      <c r="BN60" s="323"/>
      <c r="BO60" s="323"/>
      <c r="BP60" s="323"/>
      <c r="BQ60" s="323"/>
      <c r="BR60" s="323"/>
      <c r="BS60" s="323"/>
      <c r="BT60" s="323"/>
      <c r="BU60" s="323"/>
      <c r="BV60" s="323"/>
    </row>
    <row r="61" spans="1:74" ht="11.95" customHeight="1" x14ac:dyDescent="0.25">
      <c r="C61" s="322"/>
      <c r="D61" s="322"/>
      <c r="E61" s="322"/>
      <c r="F61" s="322"/>
      <c r="G61" s="322"/>
      <c r="H61" s="322"/>
      <c r="I61" s="322"/>
      <c r="J61" s="322"/>
      <c r="K61" s="322"/>
      <c r="L61" s="322"/>
      <c r="M61" s="322"/>
      <c r="N61" s="322"/>
      <c r="O61" s="322"/>
      <c r="P61" s="322"/>
      <c r="Q61" s="322"/>
      <c r="R61" s="322"/>
      <c r="S61" s="322"/>
      <c r="T61" s="322"/>
      <c r="U61" s="322"/>
      <c r="V61" s="322"/>
      <c r="W61" s="322"/>
      <c r="X61" s="322"/>
      <c r="Y61" s="322"/>
      <c r="Z61" s="322"/>
      <c r="AA61" s="322"/>
      <c r="AB61" s="322"/>
      <c r="AC61" s="323"/>
      <c r="AD61" s="323"/>
      <c r="AE61" s="323"/>
      <c r="AF61" s="323"/>
      <c r="AG61" s="323"/>
      <c r="AH61" s="323"/>
      <c r="AI61" s="323"/>
      <c r="AJ61" s="323"/>
      <c r="AK61" s="323"/>
      <c r="AL61" s="323"/>
      <c r="AM61" s="323"/>
      <c r="AN61" s="323"/>
      <c r="AO61" s="323"/>
      <c r="AP61" s="323"/>
      <c r="AQ61" s="323"/>
      <c r="AR61" s="323"/>
      <c r="AS61" s="323"/>
      <c r="AT61" s="323"/>
      <c r="AU61" s="323"/>
      <c r="AV61" s="323"/>
      <c r="AW61" s="323"/>
      <c r="AX61" s="323"/>
      <c r="AY61" s="719"/>
      <c r="AZ61" s="323"/>
      <c r="BA61" s="323"/>
      <c r="BB61" s="323"/>
      <c r="BC61" s="323"/>
      <c r="BD61" s="719"/>
      <c r="BE61" s="719"/>
      <c r="BF61" s="719"/>
      <c r="BG61" s="719"/>
      <c r="BH61" s="719"/>
      <c r="BI61" s="719"/>
      <c r="BJ61" s="323"/>
      <c r="BK61" s="323"/>
      <c r="BL61" s="323"/>
      <c r="BM61" s="323"/>
      <c r="BN61" s="323"/>
      <c r="BO61" s="323"/>
      <c r="BP61" s="323"/>
      <c r="BQ61" s="323"/>
      <c r="BR61" s="323"/>
      <c r="BS61" s="323"/>
      <c r="BT61" s="323"/>
      <c r="BU61" s="323"/>
      <c r="BV61" s="323"/>
    </row>
    <row r="62" spans="1:74" ht="11.95" customHeight="1" x14ac:dyDescent="0.25">
      <c r="C62" s="322"/>
      <c r="D62" s="322"/>
      <c r="E62" s="322"/>
      <c r="F62" s="322"/>
      <c r="G62" s="322"/>
      <c r="H62" s="322"/>
      <c r="I62" s="322"/>
      <c r="J62" s="322"/>
      <c r="K62" s="322"/>
      <c r="L62" s="322"/>
      <c r="M62" s="322"/>
      <c r="N62" s="322"/>
      <c r="O62" s="322"/>
      <c r="P62" s="322"/>
      <c r="Q62" s="322"/>
      <c r="R62" s="322"/>
      <c r="S62" s="322"/>
      <c r="T62" s="322"/>
      <c r="U62" s="322"/>
      <c r="V62" s="322"/>
      <c r="W62" s="322"/>
      <c r="X62" s="322"/>
      <c r="Y62" s="322"/>
      <c r="Z62" s="322"/>
      <c r="AA62" s="322"/>
      <c r="AB62" s="322"/>
      <c r="AC62" s="323"/>
      <c r="AD62" s="323"/>
      <c r="AE62" s="323"/>
      <c r="AF62" s="323"/>
      <c r="AG62" s="323"/>
      <c r="AH62" s="323"/>
      <c r="AI62" s="323"/>
      <c r="AJ62" s="323"/>
      <c r="AK62" s="323"/>
      <c r="AL62" s="323"/>
      <c r="AM62" s="323"/>
      <c r="AN62" s="323"/>
      <c r="AO62" s="323"/>
      <c r="AP62" s="323"/>
      <c r="AQ62" s="323"/>
      <c r="AR62" s="323"/>
      <c r="AS62" s="323"/>
      <c r="AT62" s="323"/>
      <c r="AU62" s="323"/>
      <c r="AV62" s="323"/>
      <c r="AW62" s="323"/>
      <c r="AX62" s="323"/>
      <c r="AY62" s="719"/>
      <c r="AZ62" s="323"/>
      <c r="BA62" s="323"/>
      <c r="BB62" s="323"/>
      <c r="BC62" s="323"/>
      <c r="BD62" s="719"/>
      <c r="BE62" s="719"/>
      <c r="BF62" s="719"/>
      <c r="BG62" s="719"/>
      <c r="BH62" s="719"/>
      <c r="BI62" s="719"/>
      <c r="BJ62" s="323"/>
      <c r="BK62" s="323"/>
      <c r="BL62" s="323"/>
      <c r="BM62" s="323"/>
      <c r="BN62" s="323"/>
      <c r="BO62" s="323"/>
      <c r="BP62" s="323"/>
      <c r="BQ62" s="323"/>
      <c r="BR62" s="323"/>
      <c r="BS62" s="323"/>
      <c r="BT62" s="323"/>
      <c r="BU62" s="323"/>
      <c r="BV62" s="323"/>
    </row>
    <row r="63" spans="1:74" ht="11.95" customHeight="1" x14ac:dyDescent="0.25">
      <c r="C63" s="322"/>
      <c r="D63" s="322"/>
      <c r="E63" s="322"/>
      <c r="F63" s="322"/>
      <c r="G63" s="322"/>
      <c r="H63" s="322"/>
      <c r="I63" s="322"/>
      <c r="J63" s="322"/>
      <c r="K63" s="322"/>
      <c r="L63" s="322"/>
      <c r="M63" s="322"/>
      <c r="N63" s="322"/>
      <c r="O63" s="322"/>
      <c r="P63" s="322"/>
      <c r="Q63" s="322"/>
      <c r="R63" s="322"/>
      <c r="S63" s="322"/>
      <c r="T63" s="322"/>
      <c r="U63" s="322"/>
      <c r="V63" s="322"/>
      <c r="W63" s="322"/>
      <c r="X63" s="322"/>
      <c r="Y63" s="322"/>
      <c r="Z63" s="322"/>
      <c r="AA63" s="322"/>
      <c r="AB63" s="322"/>
      <c r="AC63" s="323"/>
      <c r="AD63" s="323"/>
      <c r="AE63" s="323"/>
      <c r="AF63" s="323"/>
      <c r="AG63" s="323"/>
      <c r="AH63" s="323"/>
      <c r="AI63" s="323"/>
      <c r="AJ63" s="323"/>
      <c r="AK63" s="323"/>
      <c r="AL63" s="323"/>
      <c r="AM63" s="323"/>
      <c r="AN63" s="323"/>
      <c r="AO63" s="323"/>
      <c r="AP63" s="323"/>
      <c r="AQ63" s="323"/>
      <c r="AR63" s="323"/>
      <c r="AS63" s="323"/>
      <c r="AT63" s="323"/>
      <c r="AU63" s="323"/>
      <c r="AV63" s="323"/>
      <c r="AW63" s="323"/>
      <c r="AX63" s="323"/>
      <c r="AY63" s="719"/>
      <c r="AZ63" s="323"/>
      <c r="BA63" s="323"/>
      <c r="BB63" s="323"/>
      <c r="BC63" s="323"/>
      <c r="BD63" s="719"/>
      <c r="BE63" s="719"/>
      <c r="BF63" s="719"/>
      <c r="BG63" s="719"/>
      <c r="BH63" s="719"/>
      <c r="BI63" s="719"/>
      <c r="BJ63" s="323"/>
      <c r="BK63" s="323"/>
      <c r="BL63" s="323"/>
      <c r="BM63" s="323"/>
      <c r="BN63" s="323"/>
      <c r="BO63" s="323"/>
      <c r="BP63" s="323"/>
      <c r="BQ63" s="323"/>
      <c r="BR63" s="323"/>
      <c r="BS63" s="323"/>
      <c r="BT63" s="323"/>
      <c r="BU63" s="323"/>
      <c r="BV63" s="323"/>
    </row>
    <row r="64" spans="1:74" ht="11.95" customHeight="1" x14ac:dyDescent="0.25">
      <c r="C64" s="322"/>
      <c r="D64" s="322"/>
      <c r="E64" s="322"/>
      <c r="F64" s="322"/>
      <c r="G64" s="322"/>
      <c r="H64" s="322"/>
      <c r="I64" s="322"/>
      <c r="J64" s="322"/>
      <c r="K64" s="322"/>
      <c r="L64" s="322"/>
      <c r="M64" s="322"/>
      <c r="N64" s="322"/>
      <c r="O64" s="322"/>
      <c r="P64" s="322"/>
      <c r="Q64" s="322"/>
      <c r="R64" s="322"/>
      <c r="S64" s="322"/>
      <c r="T64" s="322"/>
      <c r="U64" s="322"/>
      <c r="V64" s="322"/>
      <c r="W64" s="322"/>
      <c r="X64" s="322"/>
      <c r="Y64" s="322"/>
      <c r="Z64" s="322"/>
      <c r="AA64" s="322"/>
      <c r="AB64" s="322"/>
      <c r="AC64" s="323"/>
      <c r="AD64" s="323"/>
      <c r="AE64" s="323"/>
      <c r="AF64" s="323"/>
      <c r="AG64" s="323"/>
      <c r="AH64" s="323"/>
      <c r="AI64" s="323"/>
      <c r="AJ64" s="323"/>
      <c r="AK64" s="323"/>
      <c r="AL64" s="323"/>
      <c r="AM64" s="323"/>
      <c r="AN64" s="323"/>
      <c r="AO64" s="323"/>
      <c r="AP64" s="323"/>
      <c r="AQ64" s="323"/>
      <c r="AR64" s="323"/>
      <c r="AS64" s="323"/>
      <c r="AT64" s="323"/>
      <c r="AU64" s="323"/>
      <c r="AV64" s="323"/>
      <c r="AW64" s="323"/>
      <c r="AX64" s="323"/>
      <c r="AY64" s="719"/>
      <c r="AZ64" s="323"/>
      <c r="BA64" s="323"/>
      <c r="BB64" s="323"/>
      <c r="BC64" s="323"/>
      <c r="BD64" s="719"/>
      <c r="BE64" s="719"/>
      <c r="BF64" s="719"/>
      <c r="BG64" s="719"/>
      <c r="BH64" s="719"/>
      <c r="BI64" s="719"/>
      <c r="BJ64" s="323"/>
      <c r="BK64" s="323"/>
      <c r="BL64" s="323"/>
      <c r="BM64" s="323"/>
      <c r="BN64" s="323"/>
      <c r="BO64" s="323"/>
      <c r="BP64" s="323"/>
      <c r="BQ64" s="323"/>
      <c r="BR64" s="323"/>
      <c r="BS64" s="323"/>
      <c r="BT64" s="323"/>
      <c r="BU64" s="323"/>
      <c r="BV64" s="323"/>
    </row>
    <row r="65" spans="3:74" ht="11.95" customHeight="1" x14ac:dyDescent="0.25">
      <c r="C65" s="322"/>
      <c r="D65" s="322"/>
      <c r="E65" s="322"/>
      <c r="F65" s="322"/>
      <c r="G65" s="322"/>
      <c r="H65" s="322"/>
      <c r="I65" s="322"/>
      <c r="J65" s="322"/>
      <c r="K65" s="322"/>
      <c r="L65" s="322"/>
      <c r="M65" s="322"/>
      <c r="N65" s="322"/>
      <c r="O65" s="322"/>
      <c r="P65" s="322"/>
      <c r="Q65" s="322"/>
      <c r="R65" s="322"/>
      <c r="S65" s="322"/>
      <c r="T65" s="322"/>
      <c r="U65" s="322"/>
      <c r="V65" s="322"/>
      <c r="W65" s="322"/>
      <c r="X65" s="322"/>
      <c r="Y65" s="322"/>
      <c r="Z65" s="322"/>
      <c r="AA65" s="322"/>
      <c r="AB65" s="322"/>
      <c r="AC65" s="323"/>
      <c r="AD65" s="323"/>
      <c r="AE65" s="323"/>
      <c r="AF65" s="323"/>
      <c r="AG65" s="323"/>
      <c r="AH65" s="323"/>
      <c r="AI65" s="323"/>
      <c r="AJ65" s="323"/>
      <c r="AK65" s="323"/>
      <c r="AL65" s="323"/>
      <c r="AM65" s="323"/>
      <c r="AN65" s="323"/>
      <c r="AO65" s="323"/>
      <c r="AP65" s="323"/>
      <c r="AQ65" s="323"/>
      <c r="AR65" s="323"/>
      <c r="AS65" s="323"/>
      <c r="AT65" s="323"/>
      <c r="AU65" s="323"/>
      <c r="AV65" s="323"/>
      <c r="AW65" s="323"/>
      <c r="AX65" s="323"/>
      <c r="AY65" s="719"/>
      <c r="AZ65" s="323"/>
      <c r="BA65" s="323"/>
      <c r="BB65" s="323"/>
      <c r="BC65" s="323"/>
      <c r="BD65" s="719"/>
      <c r="BE65" s="719"/>
      <c r="BF65" s="719"/>
      <c r="BG65" s="719"/>
      <c r="BH65" s="719"/>
      <c r="BI65" s="719"/>
      <c r="BJ65" s="323"/>
      <c r="BK65" s="323"/>
      <c r="BL65" s="323"/>
      <c r="BM65" s="323"/>
      <c r="BN65" s="323"/>
      <c r="BO65" s="323"/>
      <c r="BP65" s="323"/>
      <c r="BQ65" s="323"/>
      <c r="BR65" s="323"/>
      <c r="BS65" s="323"/>
      <c r="BT65" s="323"/>
      <c r="BU65" s="323"/>
      <c r="BV65" s="323"/>
    </row>
    <row r="66" spans="3:74" ht="11.95" customHeight="1" x14ac:dyDescent="0.25">
      <c r="C66" s="322"/>
      <c r="D66" s="322"/>
      <c r="E66" s="322"/>
      <c r="F66" s="322"/>
      <c r="G66" s="322"/>
      <c r="H66" s="322"/>
      <c r="I66" s="322"/>
      <c r="J66" s="322"/>
      <c r="K66" s="322"/>
      <c r="L66" s="322"/>
      <c r="M66" s="322"/>
      <c r="N66" s="322"/>
      <c r="O66" s="322"/>
      <c r="P66" s="322"/>
      <c r="Q66" s="322"/>
      <c r="R66" s="322"/>
      <c r="S66" s="322"/>
      <c r="T66" s="322"/>
      <c r="U66" s="322"/>
      <c r="V66" s="322"/>
      <c r="W66" s="322"/>
      <c r="X66" s="322"/>
      <c r="Y66" s="322"/>
      <c r="Z66" s="322"/>
      <c r="AA66" s="322"/>
      <c r="AB66" s="322"/>
      <c r="AC66" s="323"/>
      <c r="AD66" s="323"/>
      <c r="AE66" s="323"/>
      <c r="AF66" s="323"/>
      <c r="AG66" s="323"/>
      <c r="AH66" s="323"/>
      <c r="AI66" s="323"/>
      <c r="AJ66" s="323"/>
      <c r="AK66" s="323"/>
      <c r="AL66" s="323"/>
      <c r="AM66" s="323"/>
      <c r="AN66" s="323"/>
      <c r="AO66" s="323"/>
      <c r="AP66" s="323"/>
      <c r="AQ66" s="323"/>
      <c r="AR66" s="323"/>
      <c r="AS66" s="323"/>
      <c r="AT66" s="323"/>
      <c r="AU66" s="323"/>
      <c r="AV66" s="323"/>
      <c r="AW66" s="323"/>
      <c r="AX66" s="323"/>
      <c r="AY66" s="719"/>
      <c r="AZ66" s="323"/>
      <c r="BA66" s="323"/>
      <c r="BB66" s="323"/>
      <c r="BC66" s="323"/>
      <c r="BD66" s="719"/>
      <c r="BE66" s="719"/>
      <c r="BF66" s="719"/>
      <c r="BG66" s="719"/>
      <c r="BH66" s="719"/>
      <c r="BI66" s="719"/>
      <c r="BJ66" s="323"/>
      <c r="BK66" s="323"/>
      <c r="BL66" s="323"/>
      <c r="BM66" s="323"/>
      <c r="BN66" s="323"/>
      <c r="BO66" s="323"/>
      <c r="BP66" s="323"/>
      <c r="BQ66" s="323"/>
      <c r="BR66" s="323"/>
      <c r="BS66" s="323"/>
      <c r="BT66" s="323"/>
      <c r="BU66" s="323"/>
      <c r="BV66" s="323"/>
    </row>
    <row r="67" spans="3:74" ht="11.95" customHeight="1" x14ac:dyDescent="0.25">
      <c r="C67" s="322"/>
      <c r="D67" s="322"/>
      <c r="E67" s="322"/>
      <c r="F67" s="322"/>
      <c r="G67" s="322"/>
      <c r="H67" s="322"/>
      <c r="I67" s="322"/>
      <c r="J67" s="322"/>
      <c r="K67" s="322"/>
      <c r="L67" s="322"/>
      <c r="M67" s="322"/>
      <c r="N67" s="322"/>
      <c r="O67" s="322"/>
      <c r="P67" s="322"/>
      <c r="Q67" s="322"/>
      <c r="R67" s="322"/>
      <c r="S67" s="322"/>
      <c r="T67" s="322"/>
      <c r="U67" s="322"/>
      <c r="V67" s="322"/>
      <c r="W67" s="322"/>
      <c r="X67" s="322"/>
      <c r="Y67" s="322"/>
      <c r="Z67" s="322"/>
      <c r="AA67" s="322"/>
      <c r="AB67" s="322"/>
      <c r="AC67" s="323"/>
      <c r="AD67" s="323"/>
      <c r="AE67" s="323"/>
      <c r="AF67" s="323"/>
      <c r="AG67" s="323"/>
      <c r="AH67" s="323"/>
      <c r="AI67" s="323"/>
      <c r="AJ67" s="323"/>
      <c r="AK67" s="323"/>
      <c r="AL67" s="323"/>
      <c r="AM67" s="323"/>
      <c r="AN67" s="323"/>
      <c r="AO67" s="323"/>
      <c r="AP67" s="323"/>
      <c r="AQ67" s="323"/>
      <c r="AR67" s="323"/>
      <c r="AS67" s="323"/>
      <c r="AT67" s="323"/>
      <c r="AU67" s="323"/>
      <c r="AV67" s="323"/>
      <c r="AW67" s="323"/>
      <c r="AX67" s="323"/>
      <c r="AY67" s="719"/>
      <c r="AZ67" s="323"/>
      <c r="BA67" s="323"/>
      <c r="BB67" s="323"/>
      <c r="BC67" s="323"/>
      <c r="BD67" s="719"/>
      <c r="BE67" s="719"/>
      <c r="BF67" s="719"/>
      <c r="BG67" s="719"/>
      <c r="BH67" s="719"/>
      <c r="BI67" s="719"/>
      <c r="BJ67" s="323"/>
      <c r="BK67" s="323"/>
      <c r="BL67" s="323"/>
      <c r="BM67" s="323"/>
      <c r="BN67" s="323"/>
      <c r="BO67" s="323"/>
      <c r="BP67" s="323"/>
      <c r="BQ67" s="323"/>
      <c r="BR67" s="323"/>
      <c r="BS67" s="323"/>
      <c r="BT67" s="323"/>
      <c r="BU67" s="323"/>
      <c r="BV67" s="323"/>
    </row>
    <row r="68" spans="3:74" ht="11.95" customHeight="1" x14ac:dyDescent="0.25">
      <c r="C68" s="322"/>
      <c r="D68" s="322"/>
      <c r="E68" s="322"/>
      <c r="F68" s="322"/>
      <c r="G68" s="322"/>
      <c r="H68" s="322"/>
      <c r="I68" s="322"/>
      <c r="J68" s="322"/>
      <c r="K68" s="322"/>
      <c r="L68" s="322"/>
      <c r="M68" s="322"/>
      <c r="N68" s="322"/>
      <c r="O68" s="322"/>
      <c r="P68" s="322"/>
      <c r="Q68" s="322"/>
      <c r="R68" s="322"/>
      <c r="S68" s="322"/>
      <c r="T68" s="322"/>
      <c r="U68" s="322"/>
      <c r="V68" s="322"/>
      <c r="W68" s="322"/>
      <c r="X68" s="322"/>
      <c r="Y68" s="322"/>
      <c r="Z68" s="322"/>
      <c r="AA68" s="322"/>
      <c r="AB68" s="322"/>
      <c r="AC68" s="323"/>
      <c r="AD68" s="323"/>
      <c r="AE68" s="323"/>
      <c r="AF68" s="323"/>
      <c r="AG68" s="323"/>
      <c r="AH68" s="323"/>
      <c r="AI68" s="323"/>
      <c r="AJ68" s="323"/>
      <c r="AK68" s="323"/>
      <c r="AL68" s="323"/>
      <c r="AM68" s="323"/>
      <c r="AN68" s="323"/>
      <c r="AO68" s="323"/>
      <c r="AP68" s="323"/>
      <c r="AQ68" s="323"/>
      <c r="AR68" s="323"/>
      <c r="AS68" s="323"/>
      <c r="AT68" s="323"/>
      <c r="AU68" s="323"/>
      <c r="AV68" s="323"/>
      <c r="AW68" s="323"/>
      <c r="AX68" s="323"/>
      <c r="AY68" s="719"/>
      <c r="AZ68" s="323"/>
      <c r="BA68" s="323"/>
      <c r="BB68" s="323"/>
      <c r="BC68" s="323"/>
      <c r="BD68" s="719"/>
      <c r="BE68" s="719"/>
      <c r="BF68" s="719"/>
      <c r="BG68" s="719"/>
      <c r="BH68" s="719"/>
      <c r="BI68" s="719"/>
      <c r="BJ68" s="323"/>
      <c r="BK68" s="323"/>
      <c r="BL68" s="323"/>
      <c r="BM68" s="323"/>
      <c r="BN68" s="323"/>
      <c r="BO68" s="323"/>
      <c r="BP68" s="323"/>
      <c r="BQ68" s="323"/>
      <c r="BR68" s="323"/>
      <c r="BS68" s="323"/>
      <c r="BT68" s="323"/>
      <c r="BU68" s="323"/>
      <c r="BV68" s="323"/>
    </row>
    <row r="69" spans="3:74" ht="11.95" customHeight="1" x14ac:dyDescent="0.25">
      <c r="C69" s="322"/>
      <c r="D69" s="322"/>
      <c r="E69" s="322"/>
      <c r="F69" s="322"/>
      <c r="G69" s="322"/>
      <c r="H69" s="322"/>
      <c r="I69" s="322"/>
      <c r="J69" s="322"/>
      <c r="K69" s="322"/>
      <c r="L69" s="322"/>
      <c r="M69" s="322"/>
      <c r="N69" s="322"/>
      <c r="O69" s="322"/>
      <c r="P69" s="322"/>
      <c r="Q69" s="322"/>
      <c r="R69" s="322"/>
      <c r="S69" s="322"/>
      <c r="T69" s="322"/>
      <c r="U69" s="322"/>
      <c r="V69" s="322"/>
      <c r="W69" s="322"/>
      <c r="X69" s="322"/>
      <c r="Y69" s="322"/>
      <c r="Z69" s="322"/>
      <c r="AA69" s="322"/>
      <c r="AB69" s="322"/>
      <c r="AC69" s="323"/>
      <c r="AD69" s="323"/>
      <c r="AE69" s="323"/>
      <c r="AF69" s="323"/>
      <c r="AG69" s="323"/>
      <c r="AH69" s="323"/>
      <c r="AI69" s="323"/>
      <c r="AJ69" s="323"/>
      <c r="AK69" s="323"/>
      <c r="AL69" s="323"/>
      <c r="AM69" s="323"/>
      <c r="AN69" s="323"/>
      <c r="AO69" s="323"/>
      <c r="AP69" s="323"/>
      <c r="AQ69" s="323"/>
      <c r="AR69" s="323"/>
      <c r="AS69" s="323"/>
      <c r="AT69" s="323"/>
      <c r="AU69" s="323"/>
      <c r="AV69" s="323"/>
      <c r="AW69" s="323"/>
      <c r="AX69" s="323"/>
      <c r="AY69" s="719"/>
      <c r="AZ69" s="323"/>
      <c r="BA69" s="323"/>
      <c r="BB69" s="323"/>
      <c r="BC69" s="323"/>
      <c r="BD69" s="719"/>
      <c r="BE69" s="719"/>
      <c r="BF69" s="719"/>
      <c r="BG69" s="719"/>
      <c r="BH69" s="719"/>
      <c r="BI69" s="719"/>
      <c r="BJ69" s="323"/>
      <c r="BK69" s="323"/>
      <c r="BL69" s="323"/>
      <c r="BM69" s="323"/>
      <c r="BN69" s="323"/>
      <c r="BO69" s="323"/>
      <c r="BP69" s="323"/>
      <c r="BQ69" s="323"/>
      <c r="BR69" s="323"/>
      <c r="BS69" s="323"/>
      <c r="BT69" s="323"/>
      <c r="BU69" s="323"/>
      <c r="BV69" s="323"/>
    </row>
    <row r="70" spans="3:74" ht="11.95" customHeight="1" x14ac:dyDescent="0.25">
      <c r="C70" s="245"/>
      <c r="D70" s="245"/>
      <c r="E70" s="245"/>
      <c r="F70" s="245"/>
      <c r="G70" s="245"/>
      <c r="H70" s="245"/>
      <c r="I70" s="245"/>
      <c r="J70" s="245"/>
      <c r="K70" s="245"/>
      <c r="L70" s="245"/>
      <c r="M70" s="245"/>
      <c r="N70" s="245"/>
      <c r="O70" s="245"/>
      <c r="P70" s="245"/>
      <c r="Q70" s="245"/>
      <c r="R70" s="245"/>
      <c r="S70" s="245"/>
      <c r="T70" s="245"/>
      <c r="U70" s="245"/>
      <c r="V70" s="245"/>
      <c r="W70" s="245"/>
      <c r="X70" s="245"/>
      <c r="Y70" s="245"/>
      <c r="Z70" s="245"/>
      <c r="AA70" s="245"/>
      <c r="AB70" s="245"/>
      <c r="AC70" s="245"/>
      <c r="AD70" s="245"/>
      <c r="AE70" s="245"/>
      <c r="AF70" s="298"/>
      <c r="AG70" s="298"/>
      <c r="AH70" s="298"/>
      <c r="AI70" s="245"/>
      <c r="AJ70" s="245"/>
      <c r="AK70" s="245"/>
      <c r="AL70" s="245"/>
      <c r="AM70" s="245"/>
      <c r="AN70" s="245"/>
      <c r="AO70" s="245"/>
      <c r="AP70" s="245"/>
      <c r="AQ70" s="245"/>
      <c r="AR70" s="245"/>
      <c r="AS70" s="245"/>
      <c r="AT70" s="245"/>
      <c r="AU70" s="245"/>
      <c r="AV70" s="245"/>
      <c r="AW70" s="245"/>
      <c r="AX70" s="245"/>
      <c r="AY70" s="721"/>
      <c r="AZ70" s="245"/>
      <c r="BA70" s="245"/>
      <c r="BB70" s="245"/>
      <c r="BC70" s="245"/>
      <c r="BD70" s="721"/>
      <c r="BE70" s="721"/>
      <c r="BF70" s="721"/>
      <c r="BG70" s="721"/>
      <c r="BH70" s="721"/>
      <c r="BI70" s="721"/>
      <c r="BJ70" s="245"/>
      <c r="BK70" s="245"/>
      <c r="BL70" s="245"/>
      <c r="BM70" s="245"/>
      <c r="BN70" s="245"/>
      <c r="BO70" s="245"/>
      <c r="BP70" s="245"/>
      <c r="BQ70" s="245"/>
      <c r="BR70" s="245"/>
      <c r="BS70" s="245"/>
      <c r="BT70" s="245"/>
      <c r="BU70" s="245"/>
      <c r="BV70" s="245"/>
    </row>
    <row r="71" spans="3:74" ht="11.95" customHeight="1" x14ac:dyDescent="0.25">
      <c r="C71" s="245"/>
      <c r="D71" s="245"/>
      <c r="E71" s="245"/>
      <c r="F71" s="245"/>
      <c r="G71" s="245"/>
      <c r="H71" s="245"/>
      <c r="I71" s="245"/>
      <c r="J71" s="245"/>
      <c r="K71" s="245"/>
      <c r="L71" s="245"/>
      <c r="M71" s="245"/>
      <c r="N71" s="245"/>
      <c r="O71" s="245"/>
      <c r="P71" s="245"/>
      <c r="Q71" s="245"/>
      <c r="R71" s="245"/>
      <c r="S71" s="245"/>
      <c r="T71" s="245"/>
      <c r="U71" s="245"/>
      <c r="V71" s="245"/>
      <c r="W71" s="245"/>
      <c r="X71" s="245"/>
      <c r="Y71" s="245"/>
      <c r="Z71" s="245"/>
      <c r="AA71" s="245"/>
      <c r="AB71" s="245"/>
      <c r="AC71" s="245"/>
      <c r="AD71" s="245"/>
      <c r="AE71" s="245"/>
      <c r="AF71" s="298"/>
      <c r="AG71" s="298"/>
      <c r="AH71" s="298"/>
      <c r="AI71" s="245"/>
      <c r="AJ71" s="245"/>
      <c r="AK71" s="245"/>
      <c r="AL71" s="245"/>
      <c r="AM71" s="245"/>
      <c r="AN71" s="245"/>
      <c r="AO71" s="245"/>
      <c r="AP71" s="245"/>
      <c r="AQ71" s="245"/>
      <c r="AR71" s="245"/>
      <c r="AS71" s="245"/>
      <c r="AT71" s="245"/>
      <c r="AU71" s="245"/>
      <c r="AV71" s="245"/>
      <c r="AW71" s="245"/>
      <c r="AX71" s="245"/>
      <c r="AY71" s="721"/>
      <c r="AZ71" s="245"/>
      <c r="BA71" s="245"/>
      <c r="BB71" s="245"/>
      <c r="BC71" s="245"/>
      <c r="BD71" s="721"/>
      <c r="BE71" s="721"/>
      <c r="BF71" s="721"/>
      <c r="BG71" s="721"/>
      <c r="BH71" s="721"/>
      <c r="BI71" s="721"/>
      <c r="BJ71" s="245"/>
      <c r="BK71" s="245"/>
      <c r="BL71" s="245"/>
      <c r="BM71" s="245"/>
      <c r="BN71" s="245"/>
      <c r="BO71" s="245"/>
      <c r="BP71" s="245"/>
      <c r="BQ71" s="245"/>
      <c r="BR71" s="245"/>
      <c r="BS71" s="245"/>
      <c r="BT71" s="245"/>
      <c r="BU71" s="245"/>
      <c r="BV71" s="245"/>
    </row>
    <row r="72" spans="3:74" ht="11.95" customHeight="1" x14ac:dyDescent="0.25">
      <c r="C72" s="245"/>
      <c r="D72" s="245"/>
      <c r="E72" s="245"/>
      <c r="F72" s="245"/>
      <c r="G72" s="245"/>
      <c r="H72" s="245"/>
      <c r="I72" s="245"/>
      <c r="J72" s="245"/>
      <c r="K72" s="245"/>
      <c r="L72" s="245"/>
      <c r="M72" s="245"/>
      <c r="N72" s="245"/>
      <c r="O72" s="245"/>
      <c r="P72" s="245"/>
      <c r="Q72" s="245"/>
      <c r="R72" s="245"/>
      <c r="S72" s="245"/>
      <c r="T72" s="245"/>
      <c r="U72" s="245"/>
      <c r="V72" s="245"/>
      <c r="W72" s="245"/>
      <c r="X72" s="245"/>
      <c r="Y72" s="245"/>
      <c r="Z72" s="245"/>
      <c r="AA72" s="245"/>
      <c r="AB72" s="245"/>
      <c r="AC72" s="245"/>
      <c r="AD72" s="245"/>
      <c r="AE72" s="245"/>
      <c r="AF72" s="298"/>
      <c r="AG72" s="298"/>
      <c r="AH72" s="298"/>
      <c r="AI72" s="245"/>
      <c r="AJ72" s="245"/>
      <c r="AK72" s="245"/>
      <c r="AL72" s="245"/>
      <c r="AM72" s="245"/>
      <c r="AN72" s="245"/>
      <c r="AO72" s="245"/>
      <c r="AP72" s="245"/>
      <c r="AQ72" s="245"/>
      <c r="AR72" s="245"/>
      <c r="AS72" s="245"/>
      <c r="AT72" s="245"/>
      <c r="AU72" s="245"/>
      <c r="AV72" s="245"/>
      <c r="AW72" s="245"/>
      <c r="AX72" s="245"/>
      <c r="AY72" s="721"/>
      <c r="AZ72" s="245"/>
      <c r="BA72" s="245"/>
      <c r="BB72" s="245"/>
      <c r="BC72" s="245"/>
      <c r="BD72" s="721"/>
      <c r="BE72" s="721"/>
      <c r="BF72" s="721"/>
      <c r="BG72" s="721"/>
      <c r="BH72" s="721"/>
      <c r="BI72" s="721"/>
      <c r="BJ72" s="245"/>
      <c r="BK72" s="245"/>
      <c r="BL72" s="245"/>
      <c r="BM72" s="245"/>
      <c r="BN72" s="245"/>
      <c r="BO72" s="245"/>
      <c r="BP72" s="245"/>
      <c r="BQ72" s="245"/>
      <c r="BR72" s="245"/>
      <c r="BS72" s="245"/>
      <c r="BT72" s="245"/>
      <c r="BU72" s="245"/>
      <c r="BV72" s="245"/>
    </row>
    <row r="73" spans="3:74" ht="11.95" customHeight="1" x14ac:dyDescent="0.25">
      <c r="C73" s="245"/>
      <c r="D73" s="245"/>
      <c r="E73" s="245"/>
      <c r="F73" s="245"/>
      <c r="G73" s="245"/>
      <c r="H73" s="245"/>
      <c r="I73" s="245"/>
      <c r="J73" s="245"/>
      <c r="K73" s="245"/>
      <c r="L73" s="245"/>
      <c r="M73" s="245"/>
      <c r="N73" s="245"/>
      <c r="O73" s="245"/>
      <c r="P73" s="245"/>
      <c r="Q73" s="245"/>
      <c r="R73" s="245"/>
      <c r="S73" s="245"/>
      <c r="T73" s="245"/>
      <c r="U73" s="245"/>
      <c r="V73" s="245"/>
      <c r="W73" s="245"/>
      <c r="X73" s="245"/>
      <c r="Y73" s="245"/>
      <c r="Z73" s="245"/>
      <c r="AA73" s="245"/>
      <c r="AB73" s="245"/>
      <c r="AC73" s="245"/>
      <c r="AD73" s="245"/>
      <c r="AE73" s="245"/>
      <c r="AF73" s="298"/>
      <c r="AG73" s="298"/>
      <c r="AH73" s="298"/>
      <c r="AI73" s="245"/>
      <c r="AJ73" s="245"/>
      <c r="AK73" s="245"/>
      <c r="AL73" s="245"/>
      <c r="AM73" s="245"/>
      <c r="AN73" s="245"/>
      <c r="AO73" s="245"/>
      <c r="AP73" s="245"/>
      <c r="AQ73" s="245"/>
      <c r="AR73" s="245"/>
      <c r="AS73" s="245"/>
      <c r="AT73" s="245"/>
      <c r="AU73" s="245"/>
      <c r="AV73" s="245"/>
      <c r="AW73" s="245"/>
      <c r="AX73" s="245"/>
      <c r="AY73" s="721"/>
      <c r="AZ73" s="245"/>
      <c r="BA73" s="245"/>
      <c r="BB73" s="245"/>
      <c r="BC73" s="245"/>
      <c r="BD73" s="721"/>
      <c r="BE73" s="721"/>
      <c r="BF73" s="721"/>
      <c r="BG73" s="721"/>
      <c r="BH73" s="721"/>
      <c r="BI73" s="721"/>
      <c r="BJ73" s="245"/>
      <c r="BK73" s="245"/>
      <c r="BL73" s="245"/>
      <c r="BM73" s="245"/>
      <c r="BN73" s="245"/>
      <c r="BO73" s="245"/>
      <c r="BP73" s="245"/>
      <c r="BQ73" s="245"/>
      <c r="BR73" s="245"/>
      <c r="BS73" s="245"/>
      <c r="BT73" s="245"/>
      <c r="BU73" s="245"/>
      <c r="BV73" s="245"/>
    </row>
    <row r="74" spans="3:74" ht="11.95" customHeight="1" x14ac:dyDescent="0.25">
      <c r="C74" s="245"/>
      <c r="D74" s="245"/>
      <c r="E74" s="245"/>
      <c r="F74" s="245"/>
      <c r="G74" s="245"/>
      <c r="H74" s="245"/>
      <c r="I74" s="245"/>
      <c r="J74" s="245"/>
      <c r="K74" s="245"/>
      <c r="L74" s="245"/>
      <c r="M74" s="245"/>
      <c r="N74" s="245"/>
      <c r="O74" s="245"/>
      <c r="P74" s="245"/>
      <c r="Q74" s="245"/>
      <c r="R74" s="245"/>
      <c r="S74" s="245"/>
      <c r="T74" s="245"/>
      <c r="U74" s="245"/>
      <c r="V74" s="245"/>
      <c r="W74" s="245"/>
      <c r="X74" s="245"/>
      <c r="Y74" s="245"/>
      <c r="Z74" s="245"/>
      <c r="AA74" s="245"/>
      <c r="AB74" s="245"/>
      <c r="AC74" s="245"/>
      <c r="AD74" s="245"/>
      <c r="AE74" s="245"/>
      <c r="AF74" s="298"/>
      <c r="AG74" s="298"/>
      <c r="AH74" s="298"/>
      <c r="AI74" s="245"/>
      <c r="AJ74" s="245"/>
      <c r="AK74" s="245"/>
      <c r="AL74" s="245"/>
      <c r="AM74" s="245"/>
      <c r="AN74" s="245"/>
      <c r="AO74" s="245"/>
      <c r="AP74" s="245"/>
      <c r="AQ74" s="245"/>
      <c r="AR74" s="245"/>
      <c r="AS74" s="245"/>
      <c r="AT74" s="245"/>
      <c r="AU74" s="245"/>
      <c r="AV74" s="245"/>
      <c r="AW74" s="245"/>
      <c r="AX74" s="245"/>
      <c r="AY74" s="721"/>
      <c r="AZ74" s="245"/>
      <c r="BA74" s="245"/>
      <c r="BB74" s="245"/>
      <c r="BC74" s="245"/>
      <c r="BD74" s="721"/>
      <c r="BE74" s="721"/>
      <c r="BF74" s="721"/>
      <c r="BG74" s="721"/>
      <c r="BH74" s="721"/>
      <c r="BI74" s="721"/>
      <c r="BJ74" s="245"/>
      <c r="BK74" s="245"/>
      <c r="BL74" s="245"/>
      <c r="BM74" s="245"/>
      <c r="BN74" s="245"/>
      <c r="BO74" s="245"/>
      <c r="BP74" s="245"/>
      <c r="BQ74" s="245"/>
      <c r="BR74" s="245"/>
      <c r="BS74" s="245"/>
      <c r="BT74" s="245"/>
      <c r="BU74" s="245"/>
      <c r="BV74" s="245"/>
    </row>
    <row r="75" spans="3:74" ht="11.95" customHeight="1" x14ac:dyDescent="0.25">
      <c r="C75" s="245"/>
      <c r="D75" s="245"/>
      <c r="E75" s="245"/>
      <c r="F75" s="245"/>
      <c r="G75" s="245"/>
      <c r="H75" s="245"/>
      <c r="I75" s="245"/>
      <c r="J75" s="245"/>
      <c r="K75" s="245"/>
      <c r="L75" s="245"/>
      <c r="M75" s="245"/>
      <c r="N75" s="245"/>
      <c r="O75" s="245"/>
      <c r="P75" s="245"/>
      <c r="Q75" s="245"/>
      <c r="R75" s="245"/>
      <c r="S75" s="245"/>
      <c r="T75" s="245"/>
      <c r="U75" s="245"/>
      <c r="V75" s="245"/>
      <c r="W75" s="245"/>
      <c r="X75" s="245"/>
      <c r="Y75" s="245"/>
      <c r="Z75" s="245"/>
      <c r="AA75" s="245"/>
      <c r="AB75" s="245"/>
      <c r="AC75" s="245"/>
      <c r="AD75" s="245"/>
      <c r="AE75" s="245"/>
      <c r="AF75" s="298"/>
      <c r="AG75" s="298"/>
      <c r="AH75" s="298"/>
      <c r="AI75" s="245"/>
      <c r="AJ75" s="245"/>
      <c r="AK75" s="245"/>
      <c r="AL75" s="245"/>
      <c r="AM75" s="245"/>
      <c r="AN75" s="245"/>
      <c r="AO75" s="245"/>
      <c r="AP75" s="245"/>
      <c r="AQ75" s="245"/>
      <c r="AR75" s="245"/>
      <c r="AS75" s="245"/>
      <c r="AT75" s="245"/>
      <c r="AU75" s="245"/>
      <c r="AV75" s="245"/>
      <c r="AW75" s="245"/>
      <c r="AX75" s="245"/>
      <c r="AY75" s="721"/>
      <c r="AZ75" s="245"/>
      <c r="BA75" s="245"/>
      <c r="BB75" s="245"/>
      <c r="BC75" s="245"/>
      <c r="BD75" s="721"/>
      <c r="BE75" s="721"/>
      <c r="BF75" s="721"/>
      <c r="BG75" s="721"/>
      <c r="BH75" s="721"/>
      <c r="BI75" s="721"/>
      <c r="BJ75" s="245"/>
      <c r="BK75" s="245"/>
      <c r="BL75" s="245"/>
      <c r="BM75" s="245"/>
      <c r="BN75" s="245"/>
      <c r="BO75" s="245"/>
      <c r="BP75" s="245"/>
      <c r="BQ75" s="245"/>
      <c r="BR75" s="245"/>
      <c r="BS75" s="245"/>
      <c r="BT75" s="245"/>
      <c r="BU75" s="245"/>
      <c r="BV75" s="245"/>
    </row>
    <row r="76" spans="3:74" ht="11.95" customHeight="1" x14ac:dyDescent="0.25">
      <c r="C76" s="245"/>
      <c r="D76" s="245"/>
      <c r="E76" s="245"/>
      <c r="F76" s="245"/>
      <c r="G76" s="245"/>
      <c r="H76" s="245"/>
      <c r="I76" s="245"/>
      <c r="J76" s="245"/>
      <c r="K76" s="245"/>
      <c r="L76" s="245"/>
      <c r="M76" s="245"/>
      <c r="N76" s="245"/>
      <c r="O76" s="245"/>
      <c r="P76" s="245"/>
      <c r="Q76" s="245"/>
      <c r="R76" s="245"/>
      <c r="S76" s="245"/>
      <c r="T76" s="245"/>
      <c r="U76" s="245"/>
      <c r="V76" s="245"/>
      <c r="W76" s="245"/>
      <c r="X76" s="245"/>
      <c r="Y76" s="245"/>
      <c r="Z76" s="245"/>
      <c r="AA76" s="245"/>
      <c r="AB76" s="245"/>
      <c r="AC76" s="245"/>
      <c r="AD76" s="245"/>
      <c r="AE76" s="245"/>
      <c r="AF76" s="298"/>
      <c r="AG76" s="298"/>
      <c r="AH76" s="298"/>
      <c r="AI76" s="245"/>
      <c r="AJ76" s="245"/>
      <c r="AK76" s="245"/>
      <c r="AL76" s="245"/>
      <c r="AM76" s="245"/>
      <c r="AN76" s="245"/>
      <c r="AO76" s="245"/>
      <c r="AP76" s="245"/>
      <c r="AQ76" s="245"/>
      <c r="AR76" s="245"/>
      <c r="AS76" s="245"/>
      <c r="AT76" s="245"/>
      <c r="AU76" s="245"/>
      <c r="AV76" s="245"/>
      <c r="AW76" s="245"/>
      <c r="AX76" s="245"/>
      <c r="AY76" s="721"/>
      <c r="AZ76" s="245"/>
      <c r="BA76" s="245"/>
      <c r="BB76" s="245"/>
      <c r="BC76" s="245"/>
      <c r="BD76" s="721"/>
      <c r="BE76" s="721"/>
      <c r="BF76" s="721"/>
      <c r="BG76" s="721"/>
      <c r="BH76" s="721"/>
      <c r="BI76" s="721"/>
      <c r="BJ76" s="245"/>
      <c r="BK76" s="245"/>
      <c r="BL76" s="245"/>
      <c r="BM76" s="245"/>
      <c r="BN76" s="245"/>
      <c r="BO76" s="245"/>
      <c r="BP76" s="245"/>
      <c r="BQ76" s="245"/>
      <c r="BR76" s="245"/>
      <c r="BS76" s="245"/>
      <c r="BT76" s="245"/>
      <c r="BU76" s="245"/>
      <c r="BV76" s="245"/>
    </row>
    <row r="77" spans="3:74" ht="11.95" customHeight="1" x14ac:dyDescent="0.25">
      <c r="C77" s="245"/>
      <c r="D77" s="245"/>
      <c r="E77" s="245"/>
      <c r="F77" s="245"/>
      <c r="G77" s="245"/>
      <c r="H77" s="245"/>
      <c r="I77" s="245"/>
      <c r="J77" s="245"/>
      <c r="K77" s="245"/>
      <c r="L77" s="245"/>
      <c r="M77" s="245"/>
      <c r="N77" s="245"/>
      <c r="O77" s="245"/>
      <c r="P77" s="245"/>
      <c r="Q77" s="245"/>
      <c r="R77" s="245"/>
      <c r="S77" s="245"/>
      <c r="T77" s="245"/>
      <c r="U77" s="245"/>
      <c r="V77" s="245"/>
      <c r="W77" s="245"/>
      <c r="X77" s="245"/>
      <c r="Y77" s="245"/>
      <c r="Z77" s="245"/>
      <c r="AA77" s="245"/>
      <c r="AB77" s="245"/>
      <c r="AC77" s="245"/>
      <c r="AD77" s="245"/>
      <c r="AE77" s="245"/>
      <c r="AF77" s="298"/>
      <c r="AG77" s="298"/>
      <c r="AH77" s="298"/>
      <c r="AI77" s="245"/>
      <c r="AJ77" s="245"/>
      <c r="AK77" s="245"/>
      <c r="AL77" s="245"/>
      <c r="AM77" s="245"/>
      <c r="AN77" s="245"/>
      <c r="AO77" s="245"/>
      <c r="AP77" s="245"/>
      <c r="AQ77" s="245"/>
      <c r="AR77" s="245"/>
      <c r="AS77" s="245"/>
      <c r="AT77" s="245"/>
      <c r="AU77" s="245"/>
      <c r="AV77" s="245"/>
      <c r="AW77" s="245"/>
      <c r="AX77" s="245"/>
      <c r="AY77" s="721"/>
      <c r="AZ77" s="245"/>
      <c r="BA77" s="245"/>
      <c r="BB77" s="245"/>
      <c r="BC77" s="245"/>
      <c r="BD77" s="721"/>
      <c r="BE77" s="721"/>
      <c r="BF77" s="721"/>
      <c r="BG77" s="721"/>
      <c r="BH77" s="721"/>
      <c r="BI77" s="721"/>
      <c r="BJ77" s="245"/>
      <c r="BK77" s="245"/>
      <c r="BL77" s="245"/>
      <c r="BM77" s="245"/>
      <c r="BN77" s="245"/>
      <c r="BO77" s="245"/>
      <c r="BP77" s="245"/>
      <c r="BQ77" s="245"/>
      <c r="BR77" s="245"/>
      <c r="BS77" s="245"/>
      <c r="BT77" s="245"/>
      <c r="BU77" s="245"/>
      <c r="BV77" s="245"/>
    </row>
    <row r="78" spans="3:74" ht="11.95" customHeight="1" x14ac:dyDescent="0.25">
      <c r="C78" s="246"/>
      <c r="D78" s="247"/>
      <c r="E78" s="247"/>
      <c r="F78" s="247"/>
      <c r="G78" s="247"/>
      <c r="H78" s="247"/>
      <c r="I78" s="247"/>
      <c r="J78" s="247"/>
      <c r="K78" s="247"/>
      <c r="L78" s="247"/>
      <c r="M78" s="247"/>
      <c r="N78" s="247"/>
      <c r="O78" s="246"/>
      <c r="P78" s="247"/>
      <c r="Q78" s="247"/>
      <c r="R78" s="247"/>
      <c r="S78" s="247"/>
      <c r="T78" s="247"/>
      <c r="U78" s="247"/>
      <c r="V78" s="247"/>
      <c r="W78" s="247"/>
      <c r="X78" s="247"/>
      <c r="Y78" s="247"/>
      <c r="Z78" s="247"/>
      <c r="AA78" s="246"/>
      <c r="AB78" s="247"/>
      <c r="AC78" s="247"/>
      <c r="AD78" s="247"/>
      <c r="AE78" s="247"/>
      <c r="AF78" s="296"/>
      <c r="AG78" s="296"/>
      <c r="AH78" s="296"/>
      <c r="AI78" s="247"/>
      <c r="AJ78" s="247"/>
      <c r="AK78" s="247"/>
      <c r="AL78" s="247"/>
      <c r="AM78" s="246"/>
      <c r="AN78" s="247"/>
      <c r="AO78" s="247"/>
      <c r="AP78" s="247"/>
      <c r="AQ78" s="247"/>
      <c r="AR78" s="247"/>
      <c r="AS78" s="247"/>
      <c r="AT78" s="247"/>
      <c r="AU78" s="247"/>
      <c r="AV78" s="247"/>
      <c r="AW78" s="247"/>
      <c r="AX78" s="247"/>
      <c r="AY78" s="973"/>
      <c r="AZ78" s="247"/>
      <c r="BA78" s="247"/>
      <c r="BB78" s="247"/>
      <c r="BC78" s="247"/>
      <c r="BD78" s="722"/>
      <c r="BE78" s="722"/>
      <c r="BF78" s="722"/>
      <c r="BG78" s="722"/>
      <c r="BH78" s="722"/>
      <c r="BI78" s="722"/>
      <c r="BJ78" s="247"/>
      <c r="BK78" s="246"/>
      <c r="BL78" s="247"/>
      <c r="BM78" s="247"/>
      <c r="BN78" s="247"/>
      <c r="BO78" s="247"/>
      <c r="BP78" s="247"/>
      <c r="BQ78" s="247"/>
      <c r="BR78" s="247"/>
      <c r="BS78" s="247"/>
      <c r="BT78" s="247"/>
      <c r="BU78" s="247"/>
      <c r="BV78" s="247"/>
    </row>
    <row r="79" spans="3:74" ht="11.95" customHeight="1" x14ac:dyDescent="0.25">
      <c r="C79" s="249"/>
      <c r="D79" s="249"/>
      <c r="E79" s="249"/>
      <c r="F79" s="249"/>
      <c r="G79" s="249"/>
      <c r="H79" s="249"/>
      <c r="I79" s="249"/>
      <c r="J79" s="249"/>
      <c r="K79" s="249"/>
      <c r="L79" s="249"/>
      <c r="M79" s="249"/>
      <c r="N79" s="249"/>
      <c r="O79" s="249"/>
      <c r="P79" s="249"/>
      <c r="Q79" s="249"/>
      <c r="R79" s="249"/>
      <c r="S79" s="249"/>
      <c r="T79" s="249"/>
      <c r="U79" s="249"/>
      <c r="V79" s="249"/>
      <c r="W79" s="249"/>
      <c r="X79" s="249"/>
      <c r="Y79" s="249"/>
      <c r="Z79" s="249"/>
      <c r="AA79" s="249"/>
      <c r="AB79" s="249"/>
      <c r="AC79" s="249"/>
      <c r="AD79" s="249"/>
      <c r="AE79" s="249"/>
      <c r="AF79" s="299"/>
      <c r="AG79" s="299"/>
      <c r="AH79" s="299"/>
      <c r="AI79" s="249"/>
      <c r="AJ79" s="249"/>
      <c r="AK79" s="249"/>
      <c r="AL79" s="249"/>
      <c r="AM79" s="249"/>
      <c r="AN79" s="249"/>
      <c r="AO79" s="249"/>
      <c r="AP79" s="249"/>
      <c r="AQ79" s="249"/>
      <c r="AR79" s="249"/>
      <c r="AS79" s="249"/>
      <c r="AT79" s="249"/>
      <c r="AU79" s="249"/>
      <c r="AV79" s="249"/>
      <c r="AW79" s="249"/>
      <c r="AX79" s="249"/>
      <c r="AY79" s="723"/>
      <c r="AZ79" s="249"/>
      <c r="BA79" s="249"/>
      <c r="BB79" s="249"/>
      <c r="BC79" s="249"/>
      <c r="BD79" s="723"/>
      <c r="BE79" s="723"/>
      <c r="BF79" s="723"/>
      <c r="BG79" s="723"/>
      <c r="BH79" s="723"/>
      <c r="BI79" s="723"/>
      <c r="BJ79" s="249"/>
      <c r="BK79" s="249"/>
      <c r="BL79" s="249"/>
      <c r="BM79" s="249"/>
      <c r="BN79" s="249"/>
      <c r="BO79" s="249"/>
      <c r="BP79" s="249"/>
      <c r="BQ79" s="249"/>
      <c r="BR79" s="249"/>
      <c r="BS79" s="249"/>
      <c r="BT79" s="249"/>
      <c r="BU79" s="249"/>
      <c r="BV79" s="249"/>
    </row>
    <row r="80" spans="3:74" ht="11.95" customHeight="1" x14ac:dyDescent="0.25">
      <c r="C80" s="249"/>
      <c r="D80" s="249"/>
      <c r="E80" s="249"/>
      <c r="F80" s="249"/>
      <c r="G80" s="249"/>
      <c r="H80" s="249"/>
      <c r="I80" s="249"/>
      <c r="J80" s="249"/>
      <c r="K80" s="249"/>
      <c r="L80" s="249"/>
      <c r="M80" s="249"/>
      <c r="N80" s="249"/>
      <c r="O80" s="249"/>
      <c r="P80" s="249"/>
      <c r="Q80" s="249"/>
      <c r="R80" s="249"/>
      <c r="S80" s="249"/>
      <c r="T80" s="249"/>
      <c r="U80" s="249"/>
      <c r="V80" s="249"/>
      <c r="W80" s="249"/>
      <c r="X80" s="249"/>
      <c r="Y80" s="249"/>
      <c r="Z80" s="249"/>
      <c r="AA80" s="249"/>
      <c r="AB80" s="249"/>
      <c r="AC80" s="249"/>
      <c r="AD80" s="249"/>
      <c r="AE80" s="249"/>
      <c r="AF80" s="299"/>
      <c r="AG80" s="299"/>
      <c r="AH80" s="299"/>
      <c r="AI80" s="249"/>
      <c r="AJ80" s="249"/>
      <c r="AK80" s="249"/>
      <c r="AL80" s="249"/>
      <c r="AM80" s="249"/>
      <c r="AN80" s="249"/>
      <c r="AO80" s="249"/>
      <c r="AP80" s="249"/>
      <c r="AQ80" s="249"/>
      <c r="AR80" s="249"/>
      <c r="AS80" s="249"/>
      <c r="AT80" s="249"/>
      <c r="AU80" s="249"/>
      <c r="AV80" s="249"/>
      <c r="AW80" s="249"/>
      <c r="AX80" s="249"/>
      <c r="AY80" s="723"/>
      <c r="AZ80" s="249"/>
      <c r="BA80" s="249"/>
      <c r="BB80" s="249"/>
      <c r="BC80" s="249"/>
      <c r="BD80" s="723"/>
      <c r="BE80" s="723"/>
      <c r="BF80" s="723"/>
      <c r="BG80" s="723"/>
      <c r="BH80" s="723"/>
      <c r="BI80" s="723"/>
      <c r="BJ80" s="249"/>
      <c r="BK80" s="249"/>
      <c r="BL80" s="249"/>
      <c r="BM80" s="249"/>
      <c r="BN80" s="249"/>
      <c r="BO80" s="249"/>
      <c r="BP80" s="249"/>
      <c r="BQ80" s="249"/>
      <c r="BR80" s="249"/>
      <c r="BS80" s="249"/>
      <c r="BT80" s="249"/>
      <c r="BU80" s="249"/>
      <c r="BV80" s="249"/>
    </row>
    <row r="81" spans="3:74" ht="11.95" customHeight="1" x14ac:dyDescent="0.25">
      <c r="C81" s="249"/>
      <c r="D81" s="249"/>
      <c r="E81" s="249"/>
      <c r="F81" s="249"/>
      <c r="G81" s="249"/>
      <c r="H81" s="249"/>
      <c r="I81" s="249"/>
      <c r="J81" s="249"/>
      <c r="K81" s="249"/>
      <c r="L81" s="249"/>
      <c r="M81" s="249"/>
      <c r="N81" s="249"/>
      <c r="O81" s="249"/>
      <c r="P81" s="249"/>
      <c r="Q81" s="249"/>
      <c r="R81" s="249"/>
      <c r="S81" s="249"/>
      <c r="T81" s="249"/>
      <c r="U81" s="249"/>
      <c r="V81" s="249"/>
      <c r="W81" s="249"/>
      <c r="X81" s="249"/>
      <c r="Y81" s="249"/>
      <c r="Z81" s="249"/>
      <c r="AA81" s="249"/>
      <c r="AB81" s="249"/>
      <c r="AC81" s="249"/>
      <c r="AD81" s="249"/>
      <c r="AE81" s="249"/>
      <c r="AF81" s="299"/>
      <c r="AG81" s="299"/>
      <c r="AH81" s="299"/>
      <c r="AI81" s="249"/>
      <c r="AJ81" s="249"/>
      <c r="AK81" s="249"/>
      <c r="AL81" s="249"/>
      <c r="AM81" s="249"/>
      <c r="AN81" s="249"/>
      <c r="AO81" s="249"/>
      <c r="AP81" s="249"/>
      <c r="AQ81" s="249"/>
      <c r="AR81" s="249"/>
      <c r="AS81" s="249"/>
      <c r="AT81" s="249"/>
      <c r="AU81" s="249"/>
      <c r="AV81" s="249"/>
      <c r="AW81" s="249"/>
      <c r="AX81" s="249"/>
      <c r="AY81" s="723"/>
      <c r="AZ81" s="249"/>
      <c r="BA81" s="249"/>
      <c r="BB81" s="249"/>
      <c r="BC81" s="249"/>
      <c r="BD81" s="723"/>
      <c r="BE81" s="723"/>
      <c r="BF81" s="723"/>
      <c r="BG81" s="723"/>
      <c r="BH81" s="723"/>
      <c r="BI81" s="723"/>
      <c r="BJ81" s="249"/>
      <c r="BK81" s="249"/>
      <c r="BL81" s="249"/>
      <c r="BM81" s="249"/>
      <c r="BN81" s="249"/>
      <c r="BO81" s="249"/>
      <c r="BP81" s="249"/>
      <c r="BQ81" s="249"/>
      <c r="BR81" s="249"/>
      <c r="BS81" s="249"/>
      <c r="BT81" s="249"/>
      <c r="BU81" s="249"/>
      <c r="BV81" s="249"/>
    </row>
    <row r="83" spans="3:74" ht="11.95" customHeight="1" x14ac:dyDescent="0.25">
      <c r="C83" s="249"/>
      <c r="D83" s="249"/>
      <c r="E83" s="249"/>
      <c r="F83" s="249"/>
      <c r="G83" s="249"/>
      <c r="H83" s="249"/>
      <c r="I83" s="249"/>
      <c r="J83" s="249"/>
      <c r="K83" s="249"/>
      <c r="L83" s="249"/>
      <c r="M83" s="249"/>
      <c r="N83" s="249"/>
      <c r="O83" s="249"/>
      <c r="P83" s="249"/>
      <c r="Q83" s="249"/>
      <c r="R83" s="249"/>
      <c r="S83" s="249"/>
      <c r="T83" s="249"/>
      <c r="U83" s="249"/>
      <c r="V83" s="249"/>
      <c r="W83" s="249"/>
      <c r="X83" s="249"/>
      <c r="Y83" s="249"/>
      <c r="Z83" s="249"/>
      <c r="AA83" s="249"/>
      <c r="AB83" s="249"/>
      <c r="AC83" s="249"/>
      <c r="AD83" s="249"/>
      <c r="AE83" s="249"/>
      <c r="AF83" s="299"/>
      <c r="AG83" s="299"/>
      <c r="AH83" s="299"/>
      <c r="AI83" s="249"/>
      <c r="AJ83" s="249"/>
      <c r="AK83" s="249"/>
      <c r="AL83" s="249"/>
      <c r="AM83" s="249"/>
      <c r="AN83" s="249"/>
      <c r="AO83" s="249"/>
      <c r="AP83" s="249"/>
      <c r="AQ83" s="249"/>
      <c r="AR83" s="249"/>
      <c r="AS83" s="249"/>
      <c r="AT83" s="249"/>
      <c r="AU83" s="249"/>
      <c r="AV83" s="249"/>
      <c r="AW83" s="249"/>
      <c r="AX83" s="249"/>
      <c r="AY83" s="723"/>
      <c r="AZ83" s="249"/>
      <c r="BA83" s="249"/>
      <c r="BB83" s="249"/>
      <c r="BC83" s="249"/>
      <c r="BD83" s="723"/>
      <c r="BE83" s="723"/>
      <c r="BF83" s="723"/>
      <c r="BG83" s="723"/>
      <c r="BH83" s="723"/>
      <c r="BI83" s="723"/>
      <c r="BJ83" s="249"/>
      <c r="BK83" s="249"/>
      <c r="BL83" s="249"/>
      <c r="BM83" s="249"/>
      <c r="BN83" s="249"/>
      <c r="BO83" s="249"/>
      <c r="BP83" s="249"/>
      <c r="BQ83" s="249"/>
      <c r="BR83" s="249"/>
      <c r="BS83" s="249"/>
      <c r="BT83" s="249"/>
      <c r="BU83" s="249"/>
      <c r="BV83" s="249"/>
    </row>
    <row r="84" spans="3:74" ht="11.95" customHeight="1" x14ac:dyDescent="0.25">
      <c r="C84" s="249"/>
      <c r="D84" s="249"/>
      <c r="E84" s="249"/>
      <c r="F84" s="249"/>
      <c r="G84" s="249"/>
      <c r="H84" s="249"/>
      <c r="I84" s="249"/>
      <c r="J84" s="249"/>
      <c r="K84" s="249"/>
      <c r="L84" s="249"/>
      <c r="M84" s="249"/>
      <c r="N84" s="249"/>
      <c r="O84" s="249"/>
      <c r="P84" s="249"/>
      <c r="Q84" s="249"/>
      <c r="R84" s="249"/>
      <c r="S84" s="249"/>
      <c r="T84" s="249"/>
      <c r="U84" s="249"/>
      <c r="V84" s="249"/>
      <c r="W84" s="249"/>
      <c r="X84" s="249"/>
      <c r="Y84" s="249"/>
      <c r="Z84" s="249"/>
      <c r="AA84" s="249"/>
      <c r="AB84" s="249"/>
      <c r="AC84" s="249"/>
      <c r="AD84" s="249"/>
      <c r="AE84" s="249"/>
      <c r="AF84" s="299"/>
      <c r="AG84" s="299"/>
      <c r="AH84" s="299"/>
      <c r="AI84" s="249"/>
      <c r="AJ84" s="249"/>
      <c r="AK84" s="249"/>
      <c r="AL84" s="249"/>
      <c r="AM84" s="249"/>
      <c r="AN84" s="249"/>
      <c r="AO84" s="249"/>
      <c r="AP84" s="249"/>
      <c r="AQ84" s="249"/>
      <c r="AR84" s="249"/>
      <c r="AS84" s="249"/>
      <c r="AT84" s="249"/>
      <c r="AU84" s="249"/>
      <c r="AV84" s="249"/>
      <c r="AW84" s="249"/>
      <c r="AX84" s="249"/>
      <c r="AY84" s="723"/>
      <c r="AZ84" s="249"/>
      <c r="BA84" s="249"/>
      <c r="BB84" s="249"/>
      <c r="BC84" s="249"/>
      <c r="BD84" s="723"/>
      <c r="BE84" s="723"/>
      <c r="BF84" s="723"/>
      <c r="BG84" s="723"/>
      <c r="BH84" s="723"/>
      <c r="BI84" s="723"/>
      <c r="BJ84" s="249"/>
      <c r="BK84" s="249"/>
      <c r="BL84" s="249"/>
      <c r="BM84" s="249"/>
      <c r="BN84" s="249"/>
      <c r="BO84" s="249"/>
      <c r="BP84" s="249"/>
      <c r="BQ84" s="249"/>
      <c r="BR84" s="249"/>
      <c r="BS84" s="249"/>
      <c r="BT84" s="249"/>
      <c r="BU84" s="249"/>
      <c r="BV84" s="249"/>
    </row>
    <row r="85" spans="3:74" ht="11.95" customHeight="1" x14ac:dyDescent="0.25">
      <c r="C85" s="249"/>
      <c r="D85" s="249"/>
      <c r="E85" s="249"/>
      <c r="F85" s="249"/>
      <c r="G85" s="249"/>
      <c r="H85" s="249"/>
      <c r="I85" s="249"/>
      <c r="J85" s="249"/>
      <c r="K85" s="249"/>
      <c r="L85" s="249"/>
      <c r="M85" s="249"/>
      <c r="N85" s="249"/>
      <c r="O85" s="249"/>
      <c r="P85" s="249"/>
      <c r="Q85" s="249"/>
      <c r="R85" s="249"/>
      <c r="S85" s="249"/>
      <c r="T85" s="249"/>
      <c r="U85" s="249"/>
      <c r="V85" s="249"/>
      <c r="W85" s="249"/>
      <c r="X85" s="249"/>
      <c r="Y85" s="249"/>
      <c r="Z85" s="249"/>
      <c r="AA85" s="249"/>
      <c r="AB85" s="249"/>
      <c r="AC85" s="249"/>
      <c r="AD85" s="249"/>
      <c r="AE85" s="249"/>
      <c r="AF85" s="299"/>
      <c r="AG85" s="299"/>
      <c r="AH85" s="299"/>
      <c r="AI85" s="249"/>
      <c r="AJ85" s="249"/>
      <c r="AK85" s="249"/>
      <c r="AL85" s="249"/>
      <c r="AM85" s="249"/>
      <c r="AN85" s="249"/>
      <c r="AO85" s="249"/>
      <c r="AP85" s="249"/>
      <c r="AQ85" s="249"/>
      <c r="AR85" s="249"/>
      <c r="AS85" s="249"/>
      <c r="AT85" s="249"/>
      <c r="AU85" s="249"/>
      <c r="AV85" s="249"/>
      <c r="AW85" s="249"/>
      <c r="AX85" s="249"/>
      <c r="AY85" s="723"/>
      <c r="AZ85" s="249"/>
      <c r="BA85" s="249"/>
      <c r="BB85" s="249"/>
      <c r="BC85" s="249"/>
      <c r="BD85" s="723"/>
      <c r="BE85" s="723"/>
      <c r="BF85" s="723"/>
      <c r="BG85" s="723"/>
      <c r="BH85" s="723"/>
      <c r="BI85" s="723"/>
      <c r="BJ85" s="249"/>
      <c r="BK85" s="249"/>
      <c r="BL85" s="249"/>
      <c r="BM85" s="249"/>
      <c r="BN85" s="249"/>
      <c r="BO85" s="249"/>
      <c r="BP85" s="249"/>
      <c r="BQ85" s="249"/>
      <c r="BR85" s="249"/>
      <c r="BS85" s="249"/>
      <c r="BT85" s="249"/>
      <c r="BU85" s="249"/>
      <c r="BV85" s="249"/>
    </row>
    <row r="86" spans="3:74" ht="11.95" customHeight="1" x14ac:dyDescent="0.25">
      <c r="C86" s="249"/>
      <c r="D86" s="249"/>
      <c r="E86" s="249"/>
      <c r="F86" s="249"/>
      <c r="G86" s="249"/>
      <c r="H86" s="249"/>
      <c r="I86" s="249"/>
      <c r="J86" s="249"/>
      <c r="K86" s="249"/>
      <c r="L86" s="249"/>
      <c r="M86" s="249"/>
      <c r="N86" s="249"/>
      <c r="O86" s="249"/>
      <c r="P86" s="249"/>
      <c r="Q86" s="249"/>
      <c r="R86" s="249"/>
      <c r="S86" s="249"/>
      <c r="T86" s="249"/>
      <c r="U86" s="249"/>
      <c r="V86" s="249"/>
      <c r="W86" s="249"/>
      <c r="X86" s="249"/>
      <c r="Y86" s="249"/>
      <c r="Z86" s="249"/>
      <c r="AA86" s="249"/>
      <c r="AB86" s="249"/>
      <c r="AC86" s="249"/>
      <c r="AD86" s="249"/>
      <c r="AE86" s="249"/>
      <c r="AF86" s="299"/>
      <c r="AG86" s="299"/>
      <c r="AH86" s="299"/>
      <c r="AI86" s="249"/>
      <c r="AJ86" s="249"/>
      <c r="AK86" s="249"/>
      <c r="AL86" s="249"/>
      <c r="AM86" s="249"/>
      <c r="AN86" s="249"/>
      <c r="AO86" s="249"/>
      <c r="AP86" s="249"/>
      <c r="AQ86" s="249"/>
      <c r="AR86" s="249"/>
      <c r="AS86" s="249"/>
      <c r="AT86" s="249"/>
      <c r="AU86" s="249"/>
      <c r="AV86" s="249"/>
      <c r="AW86" s="249"/>
      <c r="AX86" s="249"/>
      <c r="AY86" s="723"/>
      <c r="AZ86" s="249"/>
      <c r="BA86" s="249"/>
      <c r="BB86" s="249"/>
      <c r="BC86" s="249"/>
      <c r="BD86" s="723"/>
      <c r="BE86" s="723"/>
      <c r="BF86" s="723"/>
      <c r="BG86" s="723"/>
      <c r="BH86" s="723"/>
      <c r="BI86" s="723"/>
      <c r="BJ86" s="249"/>
      <c r="BK86" s="249"/>
      <c r="BL86" s="249"/>
      <c r="BM86" s="249"/>
      <c r="BN86" s="249"/>
      <c r="BO86" s="249"/>
      <c r="BP86" s="249"/>
      <c r="BQ86" s="249"/>
      <c r="BR86" s="249"/>
      <c r="BS86" s="249"/>
      <c r="BT86" s="249"/>
      <c r="BU86" s="249"/>
      <c r="BV86" s="249"/>
    </row>
    <row r="87" spans="3:74" ht="11.95" customHeight="1" x14ac:dyDescent="0.25">
      <c r="C87" s="249"/>
      <c r="D87" s="249"/>
      <c r="E87" s="249"/>
      <c r="F87" s="249"/>
      <c r="G87" s="249"/>
      <c r="H87" s="249"/>
      <c r="I87" s="249"/>
      <c r="J87" s="249"/>
      <c r="K87" s="249"/>
      <c r="L87" s="249"/>
      <c r="M87" s="249"/>
      <c r="N87" s="249"/>
      <c r="O87" s="249"/>
      <c r="P87" s="249"/>
      <c r="Q87" s="249"/>
      <c r="R87" s="249"/>
      <c r="S87" s="249"/>
      <c r="T87" s="249"/>
      <c r="U87" s="249"/>
      <c r="V87" s="249"/>
      <c r="W87" s="249"/>
      <c r="X87" s="249"/>
      <c r="Y87" s="249"/>
      <c r="Z87" s="249"/>
      <c r="AA87" s="249"/>
      <c r="AB87" s="249"/>
      <c r="AC87" s="249"/>
      <c r="AD87" s="249"/>
      <c r="AE87" s="249"/>
      <c r="AF87" s="299"/>
      <c r="AG87" s="299"/>
      <c r="AH87" s="299"/>
      <c r="AI87" s="249"/>
      <c r="AJ87" s="249"/>
      <c r="AK87" s="249"/>
      <c r="AL87" s="249"/>
      <c r="AM87" s="249"/>
      <c r="AN87" s="249"/>
      <c r="AO87" s="249"/>
      <c r="AP87" s="249"/>
      <c r="AQ87" s="249"/>
      <c r="AR87" s="249"/>
      <c r="AS87" s="249"/>
      <c r="AT87" s="249"/>
      <c r="AU87" s="249"/>
      <c r="AV87" s="249"/>
      <c r="AW87" s="249"/>
      <c r="AX87" s="249"/>
      <c r="AY87" s="723"/>
      <c r="AZ87" s="249"/>
      <c r="BA87" s="249"/>
      <c r="BB87" s="249"/>
      <c r="BC87" s="249"/>
      <c r="BD87" s="723"/>
      <c r="BE87" s="723"/>
      <c r="BF87" s="723"/>
      <c r="BG87" s="723"/>
      <c r="BH87" s="723"/>
      <c r="BI87" s="723"/>
      <c r="BJ87" s="249"/>
      <c r="BK87" s="249"/>
      <c r="BL87" s="249"/>
      <c r="BM87" s="249"/>
      <c r="BN87" s="249"/>
      <c r="BO87" s="249"/>
      <c r="BP87" s="249"/>
      <c r="BQ87" s="249"/>
      <c r="BR87" s="249"/>
      <c r="BS87" s="249"/>
      <c r="BT87" s="249"/>
      <c r="BU87" s="249"/>
      <c r="BV87" s="249"/>
    </row>
    <row r="88" spans="3:74" ht="11.95" customHeight="1" x14ac:dyDescent="0.25">
      <c r="C88" s="249"/>
      <c r="D88" s="249"/>
      <c r="E88" s="249"/>
      <c r="F88" s="249"/>
      <c r="G88" s="249"/>
      <c r="H88" s="249"/>
      <c r="I88" s="249"/>
      <c r="J88" s="249"/>
      <c r="K88" s="249"/>
      <c r="L88" s="249"/>
      <c r="M88" s="249"/>
      <c r="N88" s="249"/>
      <c r="O88" s="249"/>
      <c r="P88" s="249"/>
      <c r="Q88" s="249"/>
      <c r="R88" s="249"/>
      <c r="S88" s="249"/>
      <c r="T88" s="249"/>
      <c r="U88" s="249"/>
      <c r="V88" s="249"/>
      <c r="W88" s="249"/>
      <c r="X88" s="249"/>
      <c r="Y88" s="249"/>
      <c r="Z88" s="249"/>
      <c r="AA88" s="249"/>
      <c r="AB88" s="249"/>
      <c r="AC88" s="249"/>
      <c r="AD88" s="249"/>
      <c r="AE88" s="249"/>
      <c r="AF88" s="299"/>
      <c r="AG88" s="299"/>
      <c r="AH88" s="299"/>
      <c r="AI88" s="249"/>
      <c r="AJ88" s="249"/>
      <c r="AK88" s="249"/>
      <c r="AL88" s="249"/>
      <c r="AM88" s="249"/>
      <c r="AN88" s="249"/>
      <c r="AO88" s="249"/>
      <c r="AP88" s="249"/>
      <c r="AQ88" s="249"/>
      <c r="AR88" s="249"/>
      <c r="AS88" s="249"/>
      <c r="AT88" s="249"/>
      <c r="AU88" s="249"/>
      <c r="AV88" s="249"/>
      <c r="AW88" s="249"/>
      <c r="AX88" s="249"/>
      <c r="AY88" s="723"/>
      <c r="AZ88" s="249"/>
      <c r="BA88" s="249"/>
      <c r="BB88" s="249"/>
      <c r="BC88" s="249"/>
      <c r="BD88" s="723"/>
      <c r="BE88" s="723"/>
      <c r="BF88" s="723"/>
      <c r="BG88" s="723"/>
      <c r="BH88" s="723"/>
      <c r="BI88" s="723"/>
      <c r="BJ88" s="249"/>
      <c r="BK88" s="249"/>
      <c r="BL88" s="249"/>
      <c r="BM88" s="249"/>
      <c r="BN88" s="249"/>
      <c r="BO88" s="249"/>
      <c r="BP88" s="249"/>
      <c r="BQ88" s="249"/>
      <c r="BR88" s="249"/>
      <c r="BS88" s="249"/>
      <c r="BT88" s="249"/>
      <c r="BU88" s="249"/>
      <c r="BV88" s="249"/>
    </row>
    <row r="89" spans="3:74" ht="11.95" customHeight="1" x14ac:dyDescent="0.25">
      <c r="C89" s="249"/>
      <c r="D89" s="249"/>
      <c r="E89" s="249"/>
      <c r="F89" s="249"/>
      <c r="G89" s="249"/>
      <c r="H89" s="249"/>
      <c r="I89" s="249"/>
      <c r="J89" s="249"/>
      <c r="K89" s="249"/>
      <c r="L89" s="249"/>
      <c r="M89" s="249"/>
      <c r="N89" s="249"/>
      <c r="O89" s="249"/>
      <c r="P89" s="249"/>
      <c r="Q89" s="249"/>
      <c r="R89" s="249"/>
      <c r="S89" s="249"/>
      <c r="T89" s="249"/>
      <c r="U89" s="249"/>
      <c r="V89" s="249"/>
      <c r="W89" s="249"/>
      <c r="X89" s="249"/>
      <c r="Y89" s="249"/>
      <c r="Z89" s="249"/>
      <c r="AA89" s="249"/>
      <c r="AB89" s="249"/>
      <c r="AC89" s="249"/>
      <c r="AD89" s="249"/>
      <c r="AE89" s="249"/>
      <c r="AF89" s="299"/>
      <c r="AG89" s="299"/>
      <c r="AH89" s="299"/>
      <c r="AI89" s="249"/>
      <c r="AJ89" s="249"/>
      <c r="AK89" s="249"/>
      <c r="AL89" s="249"/>
      <c r="AM89" s="249"/>
      <c r="AN89" s="249"/>
      <c r="AO89" s="249"/>
      <c r="AP89" s="249"/>
      <c r="AQ89" s="249"/>
      <c r="AR89" s="249"/>
      <c r="AS89" s="249"/>
      <c r="AT89" s="249"/>
      <c r="AU89" s="249"/>
      <c r="AV89" s="249"/>
      <c r="AW89" s="249"/>
      <c r="AX89" s="249"/>
      <c r="AY89" s="723"/>
      <c r="AZ89" s="249"/>
      <c r="BA89" s="249"/>
      <c r="BB89" s="249"/>
      <c r="BC89" s="249"/>
      <c r="BD89" s="723"/>
      <c r="BE89" s="723"/>
      <c r="BF89" s="723"/>
      <c r="BG89" s="723"/>
      <c r="BH89" s="723"/>
      <c r="BI89" s="723"/>
      <c r="BJ89" s="249"/>
      <c r="BK89" s="249"/>
      <c r="BL89" s="249"/>
      <c r="BM89" s="249"/>
      <c r="BN89" s="249"/>
      <c r="BO89" s="249"/>
      <c r="BP89" s="249"/>
      <c r="BQ89" s="249"/>
      <c r="BR89" s="249"/>
      <c r="BS89" s="249"/>
      <c r="BT89" s="249"/>
      <c r="BU89" s="249"/>
      <c r="BV89" s="249"/>
    </row>
    <row r="91" spans="3:74" ht="11.95" customHeight="1" x14ac:dyDescent="0.25">
      <c r="C91" s="249"/>
      <c r="D91" s="249"/>
      <c r="E91" s="249"/>
      <c r="F91" s="249"/>
      <c r="G91" s="249"/>
      <c r="H91" s="249"/>
      <c r="I91" s="249"/>
      <c r="J91" s="249"/>
      <c r="K91" s="249"/>
      <c r="L91" s="249"/>
      <c r="M91" s="249"/>
      <c r="N91" s="249"/>
      <c r="O91" s="249"/>
      <c r="P91" s="249"/>
      <c r="Q91" s="249"/>
      <c r="R91" s="249"/>
      <c r="S91" s="249"/>
      <c r="T91" s="249"/>
      <c r="U91" s="249"/>
      <c r="V91" s="249"/>
      <c r="W91" s="249"/>
      <c r="X91" s="249"/>
      <c r="Y91" s="249"/>
      <c r="Z91" s="249"/>
      <c r="AA91" s="249"/>
      <c r="AB91" s="249"/>
      <c r="AC91" s="249"/>
      <c r="AD91" s="249"/>
      <c r="AE91" s="249"/>
      <c r="AF91" s="299"/>
      <c r="AG91" s="299"/>
      <c r="AH91" s="299"/>
      <c r="AI91" s="249"/>
      <c r="AJ91" s="249"/>
      <c r="AK91" s="249"/>
      <c r="AL91" s="249"/>
      <c r="AM91" s="249"/>
      <c r="AN91" s="249"/>
      <c r="AO91" s="249"/>
      <c r="AP91" s="249"/>
      <c r="AQ91" s="249"/>
      <c r="AR91" s="249"/>
      <c r="AS91" s="249"/>
      <c r="AT91" s="249"/>
      <c r="AU91" s="249"/>
      <c r="AV91" s="249"/>
      <c r="AW91" s="249"/>
      <c r="AX91" s="249"/>
      <c r="AY91" s="723"/>
      <c r="AZ91" s="249"/>
      <c r="BA91" s="249"/>
      <c r="BB91" s="249"/>
      <c r="BC91" s="249"/>
      <c r="BD91" s="723"/>
      <c r="BE91" s="723"/>
      <c r="BF91" s="723"/>
      <c r="BG91" s="723"/>
      <c r="BH91" s="723"/>
      <c r="BI91" s="723"/>
      <c r="BJ91" s="249"/>
      <c r="BK91" s="249"/>
      <c r="BL91" s="249"/>
      <c r="BM91" s="249"/>
      <c r="BN91" s="249"/>
      <c r="BO91" s="249"/>
      <c r="BP91" s="249"/>
      <c r="BQ91" s="249"/>
      <c r="BR91" s="249"/>
      <c r="BS91" s="249"/>
      <c r="BT91" s="249"/>
      <c r="BU91" s="249"/>
      <c r="BV91" s="249"/>
    </row>
    <row r="92" spans="3:74" ht="11.95" customHeight="1" x14ac:dyDescent="0.25">
      <c r="C92" s="249"/>
      <c r="D92" s="249"/>
      <c r="E92" s="249"/>
      <c r="F92" s="249"/>
      <c r="G92" s="249"/>
      <c r="H92" s="249"/>
      <c r="I92" s="249"/>
      <c r="J92" s="249"/>
      <c r="K92" s="249"/>
      <c r="L92" s="249"/>
      <c r="M92" s="249"/>
      <c r="N92" s="249"/>
      <c r="O92" s="249"/>
      <c r="P92" s="249"/>
      <c r="Q92" s="249"/>
      <c r="R92" s="249"/>
      <c r="S92" s="249"/>
      <c r="T92" s="249"/>
      <c r="U92" s="249"/>
      <c r="V92" s="249"/>
      <c r="W92" s="249"/>
      <c r="X92" s="249"/>
      <c r="Y92" s="249"/>
      <c r="Z92" s="249"/>
      <c r="AA92" s="249"/>
      <c r="AB92" s="249"/>
      <c r="AC92" s="249"/>
      <c r="AD92" s="249"/>
      <c r="AE92" s="249"/>
      <c r="AF92" s="299"/>
      <c r="AG92" s="299"/>
      <c r="AH92" s="299"/>
      <c r="AI92" s="249"/>
      <c r="AJ92" s="249"/>
      <c r="AK92" s="249"/>
      <c r="AL92" s="249"/>
      <c r="AM92" s="249"/>
      <c r="AN92" s="249"/>
      <c r="AO92" s="249"/>
      <c r="AP92" s="249"/>
      <c r="AQ92" s="249"/>
      <c r="AR92" s="249"/>
      <c r="AS92" s="249"/>
      <c r="AT92" s="249"/>
      <c r="AU92" s="249"/>
      <c r="AV92" s="249"/>
      <c r="AW92" s="249"/>
      <c r="AX92" s="249"/>
      <c r="AY92" s="723"/>
      <c r="AZ92" s="249"/>
      <c r="BA92" s="249"/>
      <c r="BB92" s="249"/>
      <c r="BC92" s="249"/>
      <c r="BD92" s="723"/>
      <c r="BE92" s="723"/>
      <c r="BF92" s="723"/>
      <c r="BG92" s="723"/>
      <c r="BH92" s="723"/>
      <c r="BI92" s="723"/>
      <c r="BJ92" s="249"/>
      <c r="BK92" s="249"/>
      <c r="BL92" s="249"/>
      <c r="BM92" s="249"/>
      <c r="BN92" s="249"/>
      <c r="BO92" s="249"/>
      <c r="BP92" s="249"/>
      <c r="BQ92" s="249"/>
      <c r="BR92" s="249"/>
      <c r="BS92" s="249"/>
      <c r="BT92" s="249"/>
      <c r="BU92" s="249"/>
      <c r="BV92" s="249"/>
    </row>
    <row r="93" spans="3:74" ht="11.95" customHeight="1" x14ac:dyDescent="0.25">
      <c r="C93" s="249"/>
      <c r="D93" s="249"/>
      <c r="E93" s="249"/>
      <c r="F93" s="249"/>
      <c r="G93" s="249"/>
      <c r="H93" s="249"/>
      <c r="I93" s="249"/>
      <c r="J93" s="249"/>
      <c r="K93" s="249"/>
      <c r="L93" s="249"/>
      <c r="M93" s="249"/>
      <c r="N93" s="249"/>
      <c r="O93" s="249"/>
      <c r="P93" s="249"/>
      <c r="Q93" s="249"/>
      <c r="R93" s="249"/>
      <c r="S93" s="249"/>
      <c r="T93" s="249"/>
      <c r="U93" s="249"/>
      <c r="V93" s="249"/>
      <c r="W93" s="249"/>
      <c r="X93" s="249"/>
      <c r="Y93" s="249"/>
      <c r="Z93" s="249"/>
      <c r="AA93" s="249"/>
      <c r="AB93" s="249"/>
      <c r="AC93" s="249"/>
      <c r="AD93" s="249"/>
      <c r="AE93" s="249"/>
      <c r="AF93" s="299"/>
      <c r="AG93" s="299"/>
      <c r="AH93" s="299"/>
      <c r="AI93" s="249"/>
      <c r="AJ93" s="249"/>
      <c r="AK93" s="249"/>
      <c r="AL93" s="249"/>
      <c r="AM93" s="249"/>
      <c r="AN93" s="249"/>
      <c r="AO93" s="249"/>
      <c r="AP93" s="249"/>
      <c r="AQ93" s="249"/>
      <c r="AR93" s="249"/>
      <c r="AS93" s="249"/>
      <c r="AT93" s="249"/>
      <c r="AU93" s="249"/>
      <c r="AV93" s="249"/>
      <c r="AW93" s="249"/>
      <c r="AX93" s="249"/>
      <c r="AY93" s="723"/>
      <c r="AZ93" s="249"/>
      <c r="BA93" s="249"/>
      <c r="BB93" s="249"/>
      <c r="BC93" s="249"/>
      <c r="BD93" s="723"/>
      <c r="BE93" s="723"/>
      <c r="BF93" s="723"/>
      <c r="BG93" s="723"/>
      <c r="BH93" s="723"/>
      <c r="BI93" s="723"/>
      <c r="BJ93" s="249"/>
      <c r="BK93" s="249"/>
      <c r="BL93" s="249"/>
      <c r="BM93" s="249"/>
      <c r="BN93" s="249"/>
      <c r="BO93" s="249"/>
      <c r="BP93" s="249"/>
      <c r="BQ93" s="249"/>
      <c r="BR93" s="249"/>
      <c r="BS93" s="249"/>
      <c r="BT93" s="249"/>
      <c r="BU93" s="249"/>
      <c r="BV93" s="249"/>
    </row>
    <row r="95" spans="3:74" ht="11.95" customHeight="1" x14ac:dyDescent="0.25">
      <c r="C95" s="250"/>
      <c r="D95" s="250"/>
      <c r="E95" s="250"/>
      <c r="F95" s="250"/>
      <c r="G95" s="250"/>
      <c r="H95" s="250"/>
      <c r="I95" s="250"/>
      <c r="J95" s="250"/>
      <c r="K95" s="250"/>
      <c r="L95" s="250"/>
      <c r="M95" s="250"/>
      <c r="N95" s="250"/>
      <c r="O95" s="250"/>
      <c r="P95" s="250"/>
      <c r="Q95" s="250"/>
      <c r="R95" s="250"/>
      <c r="S95" s="250"/>
      <c r="T95" s="250"/>
      <c r="U95" s="250"/>
      <c r="V95" s="250"/>
      <c r="W95" s="250"/>
      <c r="X95" s="250"/>
      <c r="Y95" s="250"/>
      <c r="Z95" s="250"/>
      <c r="AA95" s="250"/>
      <c r="AB95" s="250"/>
      <c r="AC95" s="250"/>
      <c r="AD95" s="250"/>
      <c r="AE95" s="250"/>
      <c r="AF95" s="300"/>
      <c r="AG95" s="300"/>
      <c r="AH95" s="300"/>
      <c r="AI95" s="250"/>
      <c r="AJ95" s="250"/>
      <c r="AK95" s="250"/>
      <c r="AL95" s="250"/>
      <c r="AM95" s="250"/>
      <c r="AN95" s="250"/>
      <c r="AO95" s="250"/>
      <c r="AP95" s="250"/>
      <c r="AQ95" s="250"/>
      <c r="AR95" s="250"/>
      <c r="AS95" s="250"/>
      <c r="AT95" s="250"/>
      <c r="AU95" s="250"/>
      <c r="AV95" s="250"/>
      <c r="AW95" s="250"/>
      <c r="AX95" s="250"/>
      <c r="AY95" s="724"/>
      <c r="AZ95" s="250"/>
      <c r="BA95" s="250"/>
      <c r="BB95" s="250"/>
      <c r="BC95" s="250"/>
      <c r="BD95" s="724"/>
      <c r="BE95" s="724"/>
      <c r="BF95" s="724"/>
      <c r="BG95" s="724"/>
      <c r="BH95" s="724"/>
      <c r="BI95" s="724"/>
      <c r="BJ95" s="250"/>
      <c r="BK95" s="250"/>
      <c r="BL95" s="250"/>
      <c r="BM95" s="250"/>
      <c r="BN95" s="250"/>
      <c r="BO95" s="250"/>
      <c r="BP95" s="250"/>
      <c r="BQ95" s="250"/>
      <c r="BR95" s="250"/>
      <c r="BS95" s="250"/>
      <c r="BT95" s="250"/>
      <c r="BU95" s="250"/>
      <c r="BV95" s="250"/>
    </row>
    <row r="96" spans="3:74" ht="11.95" customHeight="1" x14ac:dyDescent="0.25">
      <c r="C96" s="250"/>
      <c r="D96" s="250"/>
      <c r="E96" s="250"/>
      <c r="F96" s="250"/>
      <c r="G96" s="250"/>
      <c r="H96" s="250"/>
      <c r="I96" s="250"/>
      <c r="J96" s="250"/>
      <c r="K96" s="250"/>
      <c r="L96" s="250"/>
      <c r="M96" s="250"/>
      <c r="N96" s="250"/>
      <c r="O96" s="250"/>
      <c r="P96" s="250"/>
      <c r="Q96" s="250"/>
      <c r="R96" s="250"/>
      <c r="S96" s="250"/>
      <c r="T96" s="250"/>
      <c r="U96" s="250"/>
      <c r="V96" s="250"/>
      <c r="W96" s="250"/>
      <c r="X96" s="250"/>
      <c r="Y96" s="250"/>
      <c r="Z96" s="250"/>
      <c r="AA96" s="250"/>
      <c r="AB96" s="250"/>
      <c r="AC96" s="250"/>
      <c r="AD96" s="250"/>
      <c r="AE96" s="250"/>
      <c r="AF96" s="300"/>
      <c r="AG96" s="300"/>
      <c r="AH96" s="300"/>
      <c r="AI96" s="250"/>
      <c r="AJ96" s="250"/>
      <c r="AK96" s="250"/>
      <c r="AL96" s="250"/>
      <c r="AM96" s="250"/>
      <c r="AN96" s="250"/>
      <c r="AO96" s="250"/>
      <c r="AP96" s="250"/>
      <c r="AQ96" s="250"/>
      <c r="AR96" s="250"/>
      <c r="AS96" s="250"/>
      <c r="AT96" s="250"/>
      <c r="AU96" s="250"/>
      <c r="AV96" s="250"/>
      <c r="AW96" s="250"/>
      <c r="AX96" s="250"/>
      <c r="AY96" s="724"/>
      <c r="AZ96" s="250"/>
      <c r="BA96" s="250"/>
      <c r="BB96" s="250"/>
      <c r="BC96" s="250"/>
      <c r="BD96" s="724"/>
      <c r="BE96" s="724"/>
      <c r="BF96" s="724"/>
      <c r="BG96" s="724"/>
      <c r="BH96" s="724"/>
      <c r="BI96" s="724"/>
      <c r="BJ96" s="250"/>
      <c r="BK96" s="250"/>
      <c r="BL96" s="250"/>
      <c r="BM96" s="250"/>
      <c r="BN96" s="250"/>
      <c r="BO96" s="250"/>
      <c r="BP96" s="250"/>
      <c r="BQ96" s="250"/>
      <c r="BR96" s="250"/>
      <c r="BS96" s="250"/>
      <c r="BT96" s="250"/>
      <c r="BU96" s="250"/>
      <c r="BV96" s="250"/>
    </row>
    <row r="97" spans="3:74" ht="11.95" customHeight="1" x14ac:dyDescent="0.25">
      <c r="C97" s="249"/>
      <c r="D97" s="249"/>
      <c r="E97" s="249"/>
      <c r="F97" s="249"/>
      <c r="G97" s="249"/>
      <c r="H97" s="249"/>
      <c r="I97" s="249"/>
      <c r="J97" s="249"/>
      <c r="K97" s="249"/>
      <c r="L97" s="249"/>
      <c r="M97" s="249"/>
      <c r="N97" s="249"/>
      <c r="O97" s="249"/>
      <c r="P97" s="249"/>
      <c r="Q97" s="249"/>
      <c r="R97" s="249"/>
      <c r="S97" s="249"/>
      <c r="T97" s="249"/>
      <c r="U97" s="249"/>
      <c r="V97" s="249"/>
      <c r="W97" s="249"/>
      <c r="X97" s="249"/>
      <c r="Y97" s="249"/>
      <c r="Z97" s="249"/>
      <c r="AA97" s="249"/>
      <c r="AB97" s="249"/>
      <c r="AC97" s="249"/>
      <c r="AD97" s="249"/>
      <c r="AE97" s="249"/>
      <c r="AF97" s="299"/>
      <c r="AG97" s="299"/>
      <c r="AH97" s="299"/>
      <c r="AI97" s="249"/>
      <c r="AJ97" s="249"/>
      <c r="AK97" s="249"/>
      <c r="AL97" s="249"/>
      <c r="AM97" s="249"/>
      <c r="AN97" s="249"/>
      <c r="AO97" s="249"/>
      <c r="AP97" s="249"/>
      <c r="AQ97" s="249"/>
      <c r="AR97" s="249"/>
      <c r="AS97" s="249"/>
      <c r="AT97" s="249"/>
      <c r="AU97" s="249"/>
      <c r="AV97" s="249"/>
      <c r="AW97" s="249"/>
      <c r="AX97" s="249"/>
      <c r="AY97" s="723"/>
      <c r="AZ97" s="249"/>
      <c r="BA97" s="249"/>
      <c r="BB97" s="249"/>
      <c r="BC97" s="249"/>
      <c r="BD97" s="723"/>
      <c r="BE97" s="723"/>
      <c r="BF97" s="723"/>
      <c r="BG97" s="723"/>
      <c r="BH97" s="723"/>
      <c r="BI97" s="723"/>
      <c r="BJ97" s="249"/>
      <c r="BK97" s="249"/>
      <c r="BL97" s="249"/>
      <c r="BM97" s="249"/>
      <c r="BN97" s="249"/>
      <c r="BO97" s="249"/>
      <c r="BP97" s="249"/>
      <c r="BQ97" s="249"/>
      <c r="BR97" s="249"/>
      <c r="BS97" s="249"/>
      <c r="BT97" s="249"/>
      <c r="BU97" s="249"/>
      <c r="BV97" s="249"/>
    </row>
    <row r="99" spans="3:74" ht="11.95" customHeight="1" x14ac:dyDescent="0.25">
      <c r="C99" s="251"/>
      <c r="D99" s="251"/>
      <c r="E99" s="251"/>
      <c r="F99" s="251"/>
      <c r="G99" s="251"/>
      <c r="H99" s="251"/>
      <c r="I99" s="251"/>
      <c r="J99" s="251"/>
      <c r="K99" s="251"/>
      <c r="L99" s="251"/>
      <c r="M99" s="251"/>
      <c r="N99" s="251"/>
      <c r="O99" s="251"/>
      <c r="P99" s="251"/>
      <c r="Q99" s="251"/>
      <c r="R99" s="251"/>
      <c r="S99" s="251"/>
      <c r="T99" s="251"/>
      <c r="U99" s="251"/>
      <c r="V99" s="251"/>
      <c r="W99" s="251"/>
      <c r="X99" s="251"/>
      <c r="Y99" s="251"/>
      <c r="Z99" s="251"/>
      <c r="AA99" s="251"/>
      <c r="AB99" s="251"/>
      <c r="AC99" s="251"/>
      <c r="AD99" s="251"/>
      <c r="AE99" s="251"/>
      <c r="AF99" s="301"/>
      <c r="AG99" s="301"/>
      <c r="AH99" s="301"/>
      <c r="AI99" s="251"/>
      <c r="AJ99" s="251"/>
      <c r="AK99" s="251"/>
      <c r="AL99" s="251"/>
      <c r="AM99" s="251"/>
      <c r="AN99" s="251"/>
      <c r="AO99" s="251"/>
      <c r="AP99" s="251"/>
      <c r="AQ99" s="251"/>
      <c r="AR99" s="251"/>
      <c r="AS99" s="251"/>
      <c r="AT99" s="251"/>
      <c r="AU99" s="251"/>
      <c r="AV99" s="251"/>
      <c r="AW99" s="251"/>
      <c r="AX99" s="251"/>
      <c r="AY99" s="725"/>
      <c r="AZ99" s="251"/>
      <c r="BA99" s="251"/>
      <c r="BB99" s="251"/>
      <c r="BC99" s="251"/>
      <c r="BD99" s="725"/>
      <c r="BE99" s="725"/>
      <c r="BF99" s="725"/>
      <c r="BG99" s="725"/>
      <c r="BH99" s="725"/>
      <c r="BI99" s="725"/>
      <c r="BJ99" s="251"/>
      <c r="BK99" s="251"/>
      <c r="BL99" s="251"/>
      <c r="BM99" s="251"/>
      <c r="BN99" s="251"/>
      <c r="BO99" s="251"/>
      <c r="BP99" s="251"/>
      <c r="BQ99" s="251"/>
      <c r="BR99" s="251"/>
      <c r="BS99" s="251"/>
      <c r="BT99" s="251"/>
      <c r="BU99" s="251"/>
      <c r="BV99" s="251"/>
    </row>
    <row r="100" spans="3:74" ht="11.95" customHeight="1" x14ac:dyDescent="0.25">
      <c r="C100" s="252"/>
      <c r="D100" s="252"/>
      <c r="E100" s="252"/>
      <c r="F100" s="252"/>
      <c r="G100" s="252"/>
      <c r="H100" s="252"/>
      <c r="I100" s="252"/>
      <c r="J100" s="252"/>
      <c r="K100" s="252"/>
      <c r="L100" s="252"/>
      <c r="M100" s="252"/>
      <c r="N100" s="252"/>
      <c r="O100" s="252"/>
      <c r="P100" s="252"/>
      <c r="Q100" s="252"/>
      <c r="R100" s="252"/>
      <c r="S100" s="252"/>
      <c r="T100" s="252"/>
      <c r="U100" s="252"/>
      <c r="V100" s="252"/>
      <c r="W100" s="252"/>
      <c r="X100" s="252"/>
      <c r="Y100" s="252"/>
      <c r="Z100" s="252"/>
      <c r="AA100" s="252"/>
      <c r="AB100" s="252"/>
      <c r="AC100" s="252"/>
      <c r="AD100" s="252"/>
      <c r="AE100" s="252"/>
      <c r="AF100" s="302"/>
      <c r="AG100" s="302"/>
      <c r="AH100" s="302"/>
      <c r="AI100" s="252"/>
      <c r="AJ100" s="252"/>
      <c r="AK100" s="252"/>
      <c r="AL100" s="252"/>
      <c r="AM100" s="252"/>
      <c r="AN100" s="252"/>
      <c r="AO100" s="252"/>
      <c r="AP100" s="252"/>
      <c r="AQ100" s="252"/>
      <c r="AR100" s="252"/>
      <c r="AS100" s="252"/>
      <c r="AT100" s="252"/>
      <c r="AU100" s="252"/>
      <c r="AV100" s="252"/>
      <c r="AW100" s="252"/>
      <c r="AX100" s="252"/>
      <c r="AY100" s="726"/>
      <c r="AZ100" s="252"/>
      <c r="BA100" s="252"/>
      <c r="BB100" s="252"/>
      <c r="BC100" s="252"/>
      <c r="BD100" s="726"/>
      <c r="BE100" s="726"/>
      <c r="BF100" s="726"/>
      <c r="BG100" s="726"/>
      <c r="BH100" s="726"/>
      <c r="BI100" s="726"/>
      <c r="BJ100" s="252"/>
      <c r="BK100" s="252"/>
      <c r="BL100" s="252"/>
      <c r="BM100" s="252"/>
      <c r="BN100" s="252"/>
      <c r="BO100" s="252"/>
      <c r="BP100" s="252"/>
      <c r="BQ100" s="252"/>
      <c r="BR100" s="252"/>
      <c r="BS100" s="252"/>
      <c r="BT100" s="252"/>
      <c r="BU100" s="252"/>
      <c r="BV100" s="252"/>
    </row>
  </sheetData>
  <mergeCells count="16">
    <mergeCell ref="A1:A2"/>
    <mergeCell ref="C3:N3"/>
    <mergeCell ref="O3:Z3"/>
    <mergeCell ref="AA3:AL3"/>
    <mergeCell ref="B43:Q43"/>
    <mergeCell ref="B50:Q50"/>
    <mergeCell ref="B53:Q53"/>
    <mergeCell ref="AY3:BJ3"/>
    <mergeCell ref="BK3:BV3"/>
    <mergeCell ref="AM3:AX3"/>
    <mergeCell ref="B45:Q45"/>
    <mergeCell ref="B46:Q46"/>
    <mergeCell ref="B47:Q47"/>
    <mergeCell ref="B51:Q51"/>
    <mergeCell ref="B52:Q52"/>
    <mergeCell ref="B48:Q48"/>
  </mergeCells>
  <conditionalFormatting sqref="C81:BV81 C85:BV85 C89:BV89 C93:BV93 C97:BV97 C101:BV101">
    <cfRule type="cellIs" dxfId="1" priority="1" stopIfTrue="1" operator="notEqual">
      <formula>0</formula>
    </cfRule>
  </conditionalFormatting>
  <hyperlinks>
    <hyperlink ref="A1:A2" location="Contents!A1" display="Table of Contents"/>
  </hyperlinks>
  <pageMargins left="0.25" right="0.25" top="0.25" bottom="0.25" header="0.5" footer="0.5"/>
  <pageSetup scale="82" orientation="portrait" verticalDpi="599"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BV60"/>
  <sheetViews>
    <sheetView showGridLines="0" zoomScaleNormal="100" workbookViewId="0">
      <pane xSplit="2" ySplit="4" topLeftCell="AS5" activePane="bottomRight" state="frozen"/>
      <selection activeCell="BF63" sqref="BF63"/>
      <selection pane="topRight" activeCell="BF63" sqref="BF63"/>
      <selection pane="bottomLeft" activeCell="BF63" sqref="BF63"/>
      <selection pane="bottomRight" activeCell="B1" sqref="B1"/>
    </sheetView>
  </sheetViews>
  <sheetFormatPr defaultColWidth="11" defaultRowHeight="10.7" x14ac:dyDescent="0.2"/>
  <cols>
    <col min="1" max="1" width="12.5" style="255" customWidth="1"/>
    <col min="2" max="2" width="44.5" style="255" customWidth="1"/>
    <col min="3" max="50" width="6.5" style="255" customWidth="1"/>
    <col min="51" max="51" width="6.5" style="865" customWidth="1"/>
    <col min="52" max="55" width="6.5" style="255" customWidth="1"/>
    <col min="56" max="58" width="6.5" style="732" customWidth="1"/>
    <col min="59" max="61" width="6.5" style="865" customWidth="1"/>
    <col min="62" max="74" width="6.5" style="255" customWidth="1"/>
    <col min="75" max="16384" width="11" style="255"/>
  </cols>
  <sheetData>
    <row r="1" spans="1:74" ht="12.85" customHeight="1" x14ac:dyDescent="0.2">
      <c r="A1" s="1020" t="s">
        <v>479</v>
      </c>
      <c r="B1" s="253" t="s">
        <v>1423</v>
      </c>
      <c r="C1" s="254"/>
      <c r="D1" s="254"/>
      <c r="E1" s="254"/>
      <c r="F1" s="254"/>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s="254"/>
      <c r="AG1" s="254"/>
      <c r="AH1" s="254"/>
      <c r="AI1" s="254"/>
      <c r="AJ1" s="254"/>
      <c r="AK1" s="254"/>
      <c r="AL1" s="254"/>
      <c r="AM1" s="254"/>
      <c r="AN1" s="254"/>
      <c r="AO1" s="254"/>
      <c r="AP1" s="254"/>
      <c r="AQ1" s="254"/>
      <c r="AR1" s="254"/>
      <c r="AS1" s="254"/>
      <c r="AT1" s="254"/>
      <c r="AU1" s="254"/>
      <c r="AV1" s="254"/>
      <c r="AW1" s="254"/>
      <c r="AX1" s="254"/>
      <c r="AY1" s="863"/>
      <c r="AZ1" s="254"/>
      <c r="BA1" s="254"/>
      <c r="BB1" s="254"/>
      <c r="BC1" s="254"/>
      <c r="BD1" s="728"/>
      <c r="BE1" s="728"/>
      <c r="BF1" s="728"/>
      <c r="BG1" s="863"/>
      <c r="BH1" s="863"/>
      <c r="BI1" s="863"/>
      <c r="BJ1" s="254"/>
      <c r="BK1" s="254"/>
      <c r="BL1" s="254"/>
      <c r="BM1" s="254"/>
      <c r="BN1" s="254"/>
      <c r="BO1" s="254"/>
      <c r="BP1" s="254"/>
      <c r="BQ1" s="254"/>
      <c r="BR1" s="254"/>
      <c r="BS1" s="254"/>
      <c r="BT1" s="254"/>
      <c r="BU1" s="254"/>
      <c r="BV1" s="254"/>
    </row>
    <row r="2" spans="1:74" ht="12.85" customHeight="1" x14ac:dyDescent="0.2">
      <c r="A2" s="1021"/>
      <c r="B2" s="228" t="str">
        <f>"U.S. Energy Information Administration  |  Short-Term Energy Outlook  - "&amp;Dates!D1</f>
        <v>U.S. Energy Information Administration  |  Short-Term Energy Outlook  - February 2025</v>
      </c>
      <c r="C2" s="234"/>
      <c r="D2" s="234"/>
      <c r="E2" s="234"/>
      <c r="F2" s="234"/>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c r="AF2" s="234"/>
      <c r="AG2" s="234"/>
      <c r="AH2" s="234"/>
      <c r="AI2" s="234"/>
      <c r="AJ2" s="234"/>
      <c r="AK2" s="234"/>
      <c r="AL2" s="234"/>
      <c r="AM2" s="234"/>
      <c r="AN2" s="234"/>
      <c r="AO2" s="234"/>
      <c r="AP2" s="234"/>
      <c r="AQ2" s="234"/>
      <c r="AR2" s="234"/>
      <c r="AS2" s="234"/>
      <c r="AT2" s="234"/>
      <c r="AU2" s="234"/>
      <c r="AV2" s="234"/>
      <c r="AW2" s="234"/>
      <c r="AX2" s="234"/>
      <c r="AY2" s="718"/>
      <c r="AZ2" s="234"/>
      <c r="BA2" s="234"/>
      <c r="BB2" s="234"/>
      <c r="BC2" s="234"/>
      <c r="BD2" s="708"/>
      <c r="BE2" s="708"/>
      <c r="BF2" s="708"/>
      <c r="BG2" s="718"/>
      <c r="BH2" s="718"/>
      <c r="BI2" s="718"/>
      <c r="BJ2" s="234"/>
      <c r="BK2" s="234"/>
      <c r="BL2" s="234"/>
      <c r="BM2" s="234"/>
      <c r="BN2" s="234"/>
      <c r="BO2" s="234"/>
      <c r="BP2" s="234"/>
      <c r="BQ2" s="234"/>
      <c r="BR2" s="234"/>
      <c r="BS2" s="234"/>
      <c r="BT2" s="234"/>
      <c r="BU2" s="234"/>
      <c r="BV2" s="234"/>
    </row>
    <row r="3" spans="1:74" ht="12.85" customHeight="1" x14ac:dyDescent="0.2">
      <c r="A3" s="338" t="s">
        <v>777</v>
      </c>
      <c r="B3" s="257"/>
      <c r="C3" s="1023">
        <f>Dates!D3</f>
        <v>2021</v>
      </c>
      <c r="D3" s="1024"/>
      <c r="E3" s="1024"/>
      <c r="F3" s="1024"/>
      <c r="G3" s="1024"/>
      <c r="H3" s="1024"/>
      <c r="I3" s="1024"/>
      <c r="J3" s="1024"/>
      <c r="K3" s="1024"/>
      <c r="L3" s="1024"/>
      <c r="M3" s="1024"/>
      <c r="N3" s="1101"/>
      <c r="O3" s="1023">
        <f>C3+1</f>
        <v>2022</v>
      </c>
      <c r="P3" s="1024"/>
      <c r="Q3" s="1024"/>
      <c r="R3" s="1024"/>
      <c r="S3" s="1024"/>
      <c r="T3" s="1024"/>
      <c r="U3" s="1024"/>
      <c r="V3" s="1024"/>
      <c r="W3" s="1024"/>
      <c r="X3" s="1024"/>
      <c r="Y3" s="1024"/>
      <c r="Z3" s="1101"/>
      <c r="AA3" s="1023">
        <f>O3+1</f>
        <v>2023</v>
      </c>
      <c r="AB3" s="1024"/>
      <c r="AC3" s="1024"/>
      <c r="AD3" s="1024"/>
      <c r="AE3" s="1024"/>
      <c r="AF3" s="1024"/>
      <c r="AG3" s="1024"/>
      <c r="AH3" s="1024"/>
      <c r="AI3" s="1024"/>
      <c r="AJ3" s="1024"/>
      <c r="AK3" s="1024"/>
      <c r="AL3" s="1101"/>
      <c r="AM3" s="1023">
        <f>AA3+1</f>
        <v>2024</v>
      </c>
      <c r="AN3" s="1024"/>
      <c r="AO3" s="1024"/>
      <c r="AP3" s="1024"/>
      <c r="AQ3" s="1024"/>
      <c r="AR3" s="1024"/>
      <c r="AS3" s="1024"/>
      <c r="AT3" s="1024"/>
      <c r="AU3" s="1024"/>
      <c r="AV3" s="1024"/>
      <c r="AW3" s="1024"/>
      <c r="AX3" s="1101"/>
      <c r="AY3" s="1023">
        <f>AM3+1</f>
        <v>2025</v>
      </c>
      <c r="AZ3" s="1024"/>
      <c r="BA3" s="1024"/>
      <c r="BB3" s="1024"/>
      <c r="BC3" s="1024"/>
      <c r="BD3" s="1024"/>
      <c r="BE3" s="1024"/>
      <c r="BF3" s="1024"/>
      <c r="BG3" s="1024"/>
      <c r="BH3" s="1024"/>
      <c r="BI3" s="1024"/>
      <c r="BJ3" s="1101"/>
      <c r="BK3" s="1023">
        <f>AY3+1</f>
        <v>2026</v>
      </c>
      <c r="BL3" s="1024"/>
      <c r="BM3" s="1024"/>
      <c r="BN3" s="1024"/>
      <c r="BO3" s="1024"/>
      <c r="BP3" s="1024"/>
      <c r="BQ3" s="1024"/>
      <c r="BR3" s="1024"/>
      <c r="BS3" s="1024"/>
      <c r="BT3" s="1024"/>
      <c r="BU3" s="1024"/>
      <c r="BV3" s="1101"/>
    </row>
    <row r="4" spans="1:74" s="93" customFormat="1" ht="12.85" customHeight="1" x14ac:dyDescent="0.2">
      <c r="A4" s="344" t="str">
        <f>TEXT(Dates!$D$2,"dddd, mmmm d, yyyy")</f>
        <v>Thursday, February 6, 2025</v>
      </c>
      <c r="B4" s="258"/>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6" t="s">
        <v>215</v>
      </c>
      <c r="AZ4" s="12" t="s">
        <v>216</v>
      </c>
      <c r="BA4" s="12" t="s">
        <v>217</v>
      </c>
      <c r="BB4" s="12" t="s">
        <v>218</v>
      </c>
      <c r="BC4" s="12" t="s">
        <v>219</v>
      </c>
      <c r="BD4" s="656" t="s">
        <v>220</v>
      </c>
      <c r="BE4" s="656"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s="93" customFormat="1" ht="11.95" customHeight="1" x14ac:dyDescent="0.2">
      <c r="A5" s="69"/>
      <c r="B5" s="94"/>
      <c r="C5" s="516"/>
      <c r="D5" s="516"/>
      <c r="E5" s="516"/>
      <c r="F5" s="516"/>
      <c r="G5" s="516"/>
      <c r="H5" s="516"/>
      <c r="I5" s="516"/>
      <c r="J5" s="516"/>
      <c r="K5" s="516"/>
      <c r="L5" s="516"/>
      <c r="M5" s="516"/>
      <c r="N5" s="516"/>
      <c r="O5" s="516"/>
      <c r="P5" s="516"/>
      <c r="Q5" s="516"/>
      <c r="R5" s="516"/>
      <c r="S5" s="516"/>
      <c r="T5" s="516"/>
      <c r="U5" s="516"/>
      <c r="V5" s="516"/>
      <c r="W5" s="516"/>
      <c r="X5" s="516"/>
      <c r="Y5" s="516"/>
      <c r="Z5" s="516"/>
      <c r="AA5" s="516"/>
      <c r="AB5" s="516"/>
      <c r="AC5" s="516"/>
      <c r="AD5" s="516"/>
      <c r="AE5" s="516"/>
      <c r="AF5" s="516"/>
      <c r="AG5" s="516"/>
      <c r="AH5" s="516"/>
      <c r="AI5" s="516"/>
      <c r="AJ5" s="516"/>
      <c r="AK5" s="516"/>
      <c r="AL5" s="516"/>
      <c r="AM5" s="516"/>
      <c r="AN5" s="516"/>
      <c r="AO5" s="516"/>
      <c r="AP5" s="516"/>
      <c r="AQ5" s="516"/>
      <c r="AR5" s="516"/>
      <c r="AS5" s="516"/>
      <c r="AT5" s="516"/>
      <c r="AU5" s="516"/>
      <c r="AV5" s="516"/>
      <c r="AW5" s="516"/>
      <c r="AX5" s="516"/>
      <c r="AY5" s="976"/>
      <c r="AZ5" s="512"/>
      <c r="BA5" s="512"/>
      <c r="BB5" s="512"/>
      <c r="BC5" s="512"/>
      <c r="BD5" s="512"/>
      <c r="BE5" s="512"/>
      <c r="BF5" s="512"/>
      <c r="BG5" s="512"/>
      <c r="BH5" s="512"/>
      <c r="BI5" s="512"/>
      <c r="BJ5" s="512"/>
      <c r="BK5" s="512"/>
      <c r="BL5" s="512"/>
      <c r="BM5" s="512"/>
      <c r="BN5" s="512"/>
      <c r="BO5" s="512"/>
      <c r="BP5" s="512"/>
      <c r="BQ5" s="512"/>
      <c r="BR5" s="512"/>
      <c r="BS5" s="512"/>
      <c r="BT5" s="512"/>
      <c r="BU5" s="512"/>
      <c r="BV5" s="512"/>
    </row>
    <row r="6" spans="1:74" s="93" customFormat="1" ht="11.95" customHeight="1" x14ac:dyDescent="0.2">
      <c r="A6" s="521" t="s">
        <v>15</v>
      </c>
      <c r="B6" s="776" t="s">
        <v>1415</v>
      </c>
      <c r="C6" s="112">
        <v>0.60611770527999997</v>
      </c>
      <c r="D6" s="112">
        <v>0.54571545225999996</v>
      </c>
      <c r="E6" s="112">
        <v>0.66556358803000004</v>
      </c>
      <c r="F6" s="112">
        <v>0.64065165060999996</v>
      </c>
      <c r="G6" s="112">
        <v>0.68088032406999999</v>
      </c>
      <c r="H6" s="112">
        <v>0.64389012833000003</v>
      </c>
      <c r="I6" s="112">
        <v>0.63770769668000005</v>
      </c>
      <c r="J6" s="112">
        <v>0.64169566111999998</v>
      </c>
      <c r="K6" s="112">
        <v>0.60963322612000004</v>
      </c>
      <c r="L6" s="112">
        <v>0.64027918361000002</v>
      </c>
      <c r="M6" s="112">
        <v>0.64233106483000002</v>
      </c>
      <c r="N6" s="112">
        <v>0.67876390546999998</v>
      </c>
      <c r="O6" s="112">
        <v>0.66522215765000003</v>
      </c>
      <c r="P6" s="112">
        <v>0.62687326837000001</v>
      </c>
      <c r="Q6" s="112">
        <v>0.71411940675999996</v>
      </c>
      <c r="R6" s="112">
        <v>0.69896509172999999</v>
      </c>
      <c r="S6" s="112">
        <v>0.72396232705999997</v>
      </c>
      <c r="T6" s="112">
        <v>0.70932362009000005</v>
      </c>
      <c r="U6" s="112">
        <v>0.69087530372999995</v>
      </c>
      <c r="V6" s="112">
        <v>0.66359531382000003</v>
      </c>
      <c r="W6" s="112">
        <v>0.61710286457999997</v>
      </c>
      <c r="X6" s="112">
        <v>0.64559402951</v>
      </c>
      <c r="Y6" s="112">
        <v>0.66411194801999995</v>
      </c>
      <c r="Z6" s="112">
        <v>0.66018473019000001</v>
      </c>
      <c r="AA6" s="112">
        <v>0.67701686588999999</v>
      </c>
      <c r="AB6" s="112">
        <v>0.64274468642000004</v>
      </c>
      <c r="AC6" s="112">
        <v>0.71977995091000002</v>
      </c>
      <c r="AD6" s="112">
        <v>0.69539928383000005</v>
      </c>
      <c r="AE6" s="112">
        <v>0.73607869019000005</v>
      </c>
      <c r="AF6" s="112">
        <v>0.68782263745000005</v>
      </c>
      <c r="AG6" s="112">
        <v>0.69761020189</v>
      </c>
      <c r="AH6" s="112">
        <v>0.70457677920999995</v>
      </c>
      <c r="AI6" s="112">
        <v>0.65562898621999999</v>
      </c>
      <c r="AJ6" s="112">
        <v>0.68460305258999998</v>
      </c>
      <c r="AK6" s="112">
        <v>0.66199740792999995</v>
      </c>
      <c r="AL6" s="112">
        <v>0.69232282077999996</v>
      </c>
      <c r="AM6" s="112">
        <v>0.66248161578999998</v>
      </c>
      <c r="AN6" s="112">
        <v>0.68145713974</v>
      </c>
      <c r="AO6" s="112">
        <v>0.74976998370000003</v>
      </c>
      <c r="AP6" s="112">
        <v>0.73629574129999997</v>
      </c>
      <c r="AQ6" s="112">
        <v>0.75827771594000004</v>
      </c>
      <c r="AR6" s="112">
        <v>0.74207294918</v>
      </c>
      <c r="AS6" s="112">
        <v>0.73338908791000001</v>
      </c>
      <c r="AT6" s="112">
        <v>0.73218184688999999</v>
      </c>
      <c r="AU6" s="112">
        <v>0.67923692320999995</v>
      </c>
      <c r="AV6" s="112">
        <v>0.73566859370000004</v>
      </c>
      <c r="AW6" s="112">
        <v>0.70550308017999996</v>
      </c>
      <c r="AX6" s="112">
        <v>0.72652160987000003</v>
      </c>
      <c r="AY6" s="729">
        <v>0.70638667112999998</v>
      </c>
      <c r="AZ6" s="520">
        <v>0.68732420000000005</v>
      </c>
      <c r="BA6" s="520">
        <v>0.79027979999999998</v>
      </c>
      <c r="BB6" s="520">
        <v>0.79212990000000005</v>
      </c>
      <c r="BC6" s="520">
        <v>0.83009379999999999</v>
      </c>
      <c r="BD6" s="520">
        <v>0.81497929999999996</v>
      </c>
      <c r="BE6" s="520">
        <v>0.79782759999999997</v>
      </c>
      <c r="BF6" s="520">
        <v>0.78077419999999997</v>
      </c>
      <c r="BG6" s="520">
        <v>0.73078670000000001</v>
      </c>
      <c r="BH6" s="520">
        <v>0.76720160000000004</v>
      </c>
      <c r="BI6" s="520">
        <v>0.74318200000000001</v>
      </c>
      <c r="BJ6" s="520">
        <v>0.74812250000000002</v>
      </c>
      <c r="BK6" s="520">
        <v>0.74864600000000003</v>
      </c>
      <c r="BL6" s="520">
        <v>0.72441149999999999</v>
      </c>
      <c r="BM6" s="520">
        <v>0.8241231</v>
      </c>
      <c r="BN6" s="520">
        <v>0.83877330000000005</v>
      </c>
      <c r="BO6" s="520">
        <v>0.86827719999999997</v>
      </c>
      <c r="BP6" s="520">
        <v>0.85498580000000002</v>
      </c>
      <c r="BQ6" s="520">
        <v>0.83585679999999996</v>
      </c>
      <c r="BR6" s="520">
        <v>0.8178877</v>
      </c>
      <c r="BS6" s="520">
        <v>0.75120849999999995</v>
      </c>
      <c r="BT6" s="520">
        <v>0.79955759999999998</v>
      </c>
      <c r="BU6" s="520">
        <v>0.76148800000000005</v>
      </c>
      <c r="BV6" s="520">
        <v>0.77480780000000005</v>
      </c>
    </row>
    <row r="7" spans="1:74" s="93" customFormat="1" ht="11.95" customHeight="1" x14ac:dyDescent="0.2">
      <c r="A7" s="259" t="s">
        <v>773</v>
      </c>
      <c r="B7" s="517" t="s">
        <v>1416</v>
      </c>
      <c r="C7" s="452">
        <v>2.3441945020999999E-2</v>
      </c>
      <c r="D7" s="452">
        <v>2.7083939519000001E-2</v>
      </c>
      <c r="E7" s="452">
        <v>3.2624426555000002E-2</v>
      </c>
      <c r="F7" s="452">
        <v>3.2622070727999997E-2</v>
      </c>
      <c r="G7" s="452">
        <v>3.4551960261999998E-2</v>
      </c>
      <c r="H7" s="452">
        <v>3.1392969812000002E-2</v>
      </c>
      <c r="I7" s="452">
        <v>3.0728590723E-2</v>
      </c>
      <c r="J7" s="452">
        <v>3.4722958347000003E-2</v>
      </c>
      <c r="K7" s="452">
        <v>2.8892155172999999E-2</v>
      </c>
      <c r="L7" s="452">
        <v>3.7445940679999998E-2</v>
      </c>
      <c r="M7" s="452">
        <v>3.5847238954000001E-2</v>
      </c>
      <c r="N7" s="452">
        <v>3.7052519281E-2</v>
      </c>
      <c r="O7" s="452">
        <v>3.1295586696000001E-2</v>
      </c>
      <c r="P7" s="452">
        <v>3.0563466760000001E-2</v>
      </c>
      <c r="Q7" s="452">
        <v>3.7204449894E-2</v>
      </c>
      <c r="R7" s="452">
        <v>3.7976023608000002E-2</v>
      </c>
      <c r="S7" s="452">
        <v>3.7220423065000001E-2</v>
      </c>
      <c r="T7" s="452">
        <v>4.2690898263000002E-2</v>
      </c>
      <c r="U7" s="452">
        <v>3.8082709947999997E-2</v>
      </c>
      <c r="V7" s="452">
        <v>4.1901542648000001E-2</v>
      </c>
      <c r="W7" s="452">
        <v>3.8419115766000003E-2</v>
      </c>
      <c r="X7" s="452">
        <v>4.3662446087999997E-2</v>
      </c>
      <c r="Y7" s="452">
        <v>4.0525326464999997E-2</v>
      </c>
      <c r="Z7" s="452">
        <v>4.2173933173999999E-2</v>
      </c>
      <c r="AA7" s="452">
        <v>4.4645181875000002E-2</v>
      </c>
      <c r="AB7" s="452">
        <v>4.2885108834999998E-2</v>
      </c>
      <c r="AC7" s="452">
        <v>5.1505184012000001E-2</v>
      </c>
      <c r="AD7" s="452">
        <v>4.8101870120000001E-2</v>
      </c>
      <c r="AE7" s="452">
        <v>6.4170593166999995E-2</v>
      </c>
      <c r="AF7" s="452">
        <v>6.0559066561999997E-2</v>
      </c>
      <c r="AG7" s="452">
        <v>5.3738973749000003E-2</v>
      </c>
      <c r="AH7" s="452">
        <v>6.0734540215E-2</v>
      </c>
      <c r="AI7" s="452">
        <v>6.0538793237000003E-2</v>
      </c>
      <c r="AJ7" s="452">
        <v>5.9065284239000003E-2</v>
      </c>
      <c r="AK7" s="452">
        <v>5.1339770074E-2</v>
      </c>
      <c r="AL7" s="452">
        <v>6.3211621250000002E-2</v>
      </c>
      <c r="AM7" s="452">
        <v>5.4089585008999998E-2</v>
      </c>
      <c r="AN7" s="452">
        <v>6.1379436051999997E-2</v>
      </c>
      <c r="AO7" s="452">
        <v>6.1758786184999998E-2</v>
      </c>
      <c r="AP7" s="452">
        <v>6.3443442884000001E-2</v>
      </c>
      <c r="AQ7" s="452">
        <v>6.1874364878E-2</v>
      </c>
      <c r="AR7" s="452">
        <v>6.7863950111999999E-2</v>
      </c>
      <c r="AS7" s="452">
        <v>7.2354524027000003E-2</v>
      </c>
      <c r="AT7" s="452">
        <v>6.6045073735000001E-2</v>
      </c>
      <c r="AU7" s="452">
        <v>6.4318303706999994E-2</v>
      </c>
      <c r="AV7" s="452">
        <v>6.6076193342000003E-2</v>
      </c>
      <c r="AW7" s="452">
        <v>6.6184863299999994E-2</v>
      </c>
      <c r="AX7" s="452">
        <v>6.3481876763000003E-2</v>
      </c>
      <c r="AY7" s="977">
        <v>5.4137898708000003E-2</v>
      </c>
      <c r="AZ7" s="457">
        <v>5.3631900000000003E-2</v>
      </c>
      <c r="BA7" s="457">
        <v>6.1615099999999999E-2</v>
      </c>
      <c r="BB7" s="457">
        <v>6.2338699999999997E-2</v>
      </c>
      <c r="BC7" s="457">
        <v>6.8351400000000007E-2</v>
      </c>
      <c r="BD7" s="457">
        <v>6.8329399999999998E-2</v>
      </c>
      <c r="BE7" s="457">
        <v>6.9180500000000006E-2</v>
      </c>
      <c r="BF7" s="457">
        <v>6.9809999999999997E-2</v>
      </c>
      <c r="BG7" s="457">
        <v>6.5845799999999996E-2</v>
      </c>
      <c r="BH7" s="457">
        <v>6.8890900000000005E-2</v>
      </c>
      <c r="BI7" s="457">
        <v>6.7017699999999999E-2</v>
      </c>
      <c r="BJ7" s="457">
        <v>7.0790400000000003E-2</v>
      </c>
      <c r="BK7" s="457">
        <v>6.3660400000000006E-2</v>
      </c>
      <c r="BL7" s="457">
        <v>6.1872499999999997E-2</v>
      </c>
      <c r="BM7" s="457">
        <v>7.0460499999999995E-2</v>
      </c>
      <c r="BN7" s="457">
        <v>6.9386199999999995E-2</v>
      </c>
      <c r="BO7" s="457">
        <v>7.4303599999999997E-2</v>
      </c>
      <c r="BP7" s="457">
        <v>7.3120000000000004E-2</v>
      </c>
      <c r="BQ7" s="457">
        <v>7.3405300000000007E-2</v>
      </c>
      <c r="BR7" s="457">
        <v>7.4022099999999993E-2</v>
      </c>
      <c r="BS7" s="457">
        <v>7.0146700000000006E-2</v>
      </c>
      <c r="BT7" s="457">
        <v>7.2147100000000006E-2</v>
      </c>
      <c r="BU7" s="457">
        <v>6.9792699999999999E-2</v>
      </c>
      <c r="BV7" s="457">
        <v>7.3970499999999995E-2</v>
      </c>
    </row>
    <row r="8" spans="1:74" s="93" customFormat="1" ht="11.95" customHeight="1" x14ac:dyDescent="0.2">
      <c r="A8" s="260" t="s">
        <v>539</v>
      </c>
      <c r="B8" s="517" t="s">
        <v>1417</v>
      </c>
      <c r="C8" s="452">
        <v>6.3623842999999999E-2</v>
      </c>
      <c r="D8" s="452">
        <v>5.0555822E-2</v>
      </c>
      <c r="E8" s="452">
        <v>6.4766035E-2</v>
      </c>
      <c r="F8" s="452">
        <v>6.2331617999999998E-2</v>
      </c>
      <c r="G8" s="452">
        <v>6.8944349000000002E-2</v>
      </c>
      <c r="H8" s="452">
        <v>6.7645392999999998E-2</v>
      </c>
      <c r="I8" s="452">
        <v>6.9433480000000006E-2</v>
      </c>
      <c r="J8" s="452">
        <v>6.4306328999999995E-2</v>
      </c>
      <c r="K8" s="452">
        <v>6.2036926999999999E-2</v>
      </c>
      <c r="L8" s="452">
        <v>7.1307403000000005E-2</v>
      </c>
      <c r="M8" s="452">
        <v>7.1495755999999994E-2</v>
      </c>
      <c r="N8" s="452">
        <v>7.3048482999999997E-2</v>
      </c>
      <c r="O8" s="452">
        <v>7.0911891000000005E-2</v>
      </c>
      <c r="P8" s="452">
        <v>6.2452928999999997E-2</v>
      </c>
      <c r="Q8" s="452">
        <v>6.9747570999999994E-2</v>
      </c>
      <c r="R8" s="452">
        <v>6.4053737999999999E-2</v>
      </c>
      <c r="S8" s="452">
        <v>6.9145580999999998E-2</v>
      </c>
      <c r="T8" s="452">
        <v>6.9177629000000004E-2</v>
      </c>
      <c r="U8" s="452">
        <v>6.9699365999999999E-2</v>
      </c>
      <c r="V8" s="452">
        <v>6.7535672000000005E-2</v>
      </c>
      <c r="W8" s="452">
        <v>5.9938685999999998E-2</v>
      </c>
      <c r="X8" s="452">
        <v>6.9516270000000005E-2</v>
      </c>
      <c r="Y8" s="452">
        <v>6.9719157000000004E-2</v>
      </c>
      <c r="Z8" s="452">
        <v>6.6330149000000005E-2</v>
      </c>
      <c r="AA8" s="452">
        <v>6.8562037000000006E-2</v>
      </c>
      <c r="AB8" s="452">
        <v>6.1770986E-2</v>
      </c>
      <c r="AC8" s="452">
        <v>6.7602050999999996E-2</v>
      </c>
      <c r="AD8" s="452">
        <v>6.4392172999999997E-2</v>
      </c>
      <c r="AE8" s="452">
        <v>6.8093702000000006E-2</v>
      </c>
      <c r="AF8" s="452">
        <v>6.8680964999999997E-2</v>
      </c>
      <c r="AG8" s="452">
        <v>7.0732563999999998E-2</v>
      </c>
      <c r="AH8" s="452">
        <v>6.8742112999999994E-2</v>
      </c>
      <c r="AI8" s="452">
        <v>6.6525910999999993E-2</v>
      </c>
      <c r="AJ8" s="452">
        <v>7.0353463000000005E-2</v>
      </c>
      <c r="AK8" s="452">
        <v>6.9776497000000007E-2</v>
      </c>
      <c r="AL8" s="452">
        <v>7.4058390000000002E-2</v>
      </c>
      <c r="AM8" s="452">
        <v>6.7741896999999995E-2</v>
      </c>
      <c r="AN8" s="452">
        <v>6.8532256E-2</v>
      </c>
      <c r="AO8" s="452">
        <v>7.2881101000000004E-2</v>
      </c>
      <c r="AP8" s="452">
        <v>6.4981717999999994E-2</v>
      </c>
      <c r="AQ8" s="452">
        <v>7.0130253000000004E-2</v>
      </c>
      <c r="AR8" s="452">
        <v>6.8816005E-2</v>
      </c>
      <c r="AS8" s="452">
        <v>7.4743064999999997E-2</v>
      </c>
      <c r="AT8" s="452">
        <v>7.4169328000000007E-2</v>
      </c>
      <c r="AU8" s="452">
        <v>6.8964822999999995E-2</v>
      </c>
      <c r="AV8" s="452">
        <v>7.2718826E-2</v>
      </c>
      <c r="AW8" s="452">
        <v>7.09563E-2</v>
      </c>
      <c r="AX8" s="452">
        <v>8.2307199999999997E-2</v>
      </c>
      <c r="AY8" s="977">
        <v>7.2005600000000003E-2</v>
      </c>
      <c r="AZ8" s="457">
        <v>6.4321699999999996E-2</v>
      </c>
      <c r="BA8" s="457">
        <v>7.2327000000000002E-2</v>
      </c>
      <c r="BB8" s="457">
        <v>6.6867300000000005E-2</v>
      </c>
      <c r="BC8" s="457">
        <v>7.3947600000000002E-2</v>
      </c>
      <c r="BD8" s="457">
        <v>6.9500400000000004E-2</v>
      </c>
      <c r="BE8" s="457">
        <v>7.4682200000000004E-2</v>
      </c>
      <c r="BF8" s="457">
        <v>7.2100800000000007E-2</v>
      </c>
      <c r="BG8" s="457">
        <v>6.8681900000000004E-2</v>
      </c>
      <c r="BH8" s="457">
        <v>7.21112E-2</v>
      </c>
      <c r="BI8" s="457">
        <v>7.2616899999999998E-2</v>
      </c>
      <c r="BJ8" s="457">
        <v>7.2886099999999995E-2</v>
      </c>
      <c r="BK8" s="457">
        <v>7.2768200000000005E-2</v>
      </c>
      <c r="BL8" s="457">
        <v>6.4464599999999997E-2</v>
      </c>
      <c r="BM8" s="457">
        <v>7.2676699999999997E-2</v>
      </c>
      <c r="BN8" s="457">
        <v>6.7039199999999993E-2</v>
      </c>
      <c r="BO8" s="457">
        <v>7.3494199999999996E-2</v>
      </c>
      <c r="BP8" s="457">
        <v>6.9307199999999999E-2</v>
      </c>
      <c r="BQ8" s="457">
        <v>7.3924199999999995E-2</v>
      </c>
      <c r="BR8" s="457">
        <v>7.1197999999999997E-2</v>
      </c>
      <c r="BS8" s="457">
        <v>6.7626699999999998E-2</v>
      </c>
      <c r="BT8" s="457">
        <v>7.1729299999999996E-2</v>
      </c>
      <c r="BU8" s="457">
        <v>7.2196700000000003E-2</v>
      </c>
      <c r="BV8" s="457">
        <v>7.27603E-2</v>
      </c>
    </row>
    <row r="9" spans="1:74" s="93" customFormat="1" ht="11.95" customHeight="1" x14ac:dyDescent="0.2">
      <c r="A9" s="259" t="s">
        <v>32</v>
      </c>
      <c r="B9" s="517" t="s">
        <v>1073</v>
      </c>
      <c r="C9" s="452">
        <v>8.1679711262999999E-2</v>
      </c>
      <c r="D9" s="452">
        <v>7.6784640542999993E-2</v>
      </c>
      <c r="E9" s="452">
        <v>9.6549624353999997E-2</v>
      </c>
      <c r="F9" s="452">
        <v>9.1178261753999998E-2</v>
      </c>
      <c r="G9" s="452">
        <v>0.1030942295</v>
      </c>
      <c r="H9" s="452">
        <v>0.10103386722</v>
      </c>
      <c r="I9" s="452">
        <v>0.1039583245</v>
      </c>
      <c r="J9" s="452">
        <v>0.10084783709</v>
      </c>
      <c r="K9" s="452">
        <v>9.5279429523000003E-2</v>
      </c>
      <c r="L9" s="452">
        <v>0.10525746841</v>
      </c>
      <c r="M9" s="452">
        <v>0.10004821209</v>
      </c>
      <c r="N9" s="452">
        <v>9.9259302059999999E-2</v>
      </c>
      <c r="O9" s="452">
        <v>9.0445440338999997E-2</v>
      </c>
      <c r="P9" s="452">
        <v>8.4295369504999995E-2</v>
      </c>
      <c r="Q9" s="452">
        <v>9.9925772955000006E-2</v>
      </c>
      <c r="R9" s="452">
        <v>9.3226296515000001E-2</v>
      </c>
      <c r="S9" s="452">
        <v>0.10126989058999999</v>
      </c>
      <c r="T9" s="452">
        <v>0.10093043737</v>
      </c>
      <c r="U9" s="452">
        <v>9.7857899541000007E-2</v>
      </c>
      <c r="V9" s="452">
        <v>0.10366304295999999</v>
      </c>
      <c r="W9" s="452">
        <v>9.3779508760000005E-2</v>
      </c>
      <c r="X9" s="452">
        <v>0.10251750935999999</v>
      </c>
      <c r="Y9" s="452">
        <v>9.8440532644999995E-2</v>
      </c>
      <c r="Z9" s="452">
        <v>9.6384766051999998E-2</v>
      </c>
      <c r="AA9" s="452">
        <v>9.4873179532999993E-2</v>
      </c>
      <c r="AB9" s="452">
        <v>8.4836274655999994E-2</v>
      </c>
      <c r="AC9" s="452">
        <v>0.10129646168000001</v>
      </c>
      <c r="AD9" s="452">
        <v>9.4316623178999998E-2</v>
      </c>
      <c r="AE9" s="452">
        <v>0.10161271169</v>
      </c>
      <c r="AF9" s="452">
        <v>0.10170823338</v>
      </c>
      <c r="AG9" s="452">
        <v>9.9522741376000007E-2</v>
      </c>
      <c r="AH9" s="452">
        <v>0.10520595063</v>
      </c>
      <c r="AI9" s="452">
        <v>9.4846362089999997E-2</v>
      </c>
      <c r="AJ9" s="452">
        <v>0.10450731263</v>
      </c>
      <c r="AK9" s="452">
        <v>9.8356733776999994E-2</v>
      </c>
      <c r="AL9" s="452">
        <v>9.7879534734000004E-2</v>
      </c>
      <c r="AM9" s="452">
        <v>8.9422469993999998E-2</v>
      </c>
      <c r="AN9" s="452">
        <v>9.1157156303999995E-2</v>
      </c>
      <c r="AO9" s="452">
        <v>9.8002879511999999E-2</v>
      </c>
      <c r="AP9" s="452">
        <v>9.0272605273999995E-2</v>
      </c>
      <c r="AQ9" s="452">
        <v>0.1075851323</v>
      </c>
      <c r="AR9" s="452">
        <v>9.6328494809999998E-2</v>
      </c>
      <c r="AS9" s="452">
        <v>0.10366194216999999</v>
      </c>
      <c r="AT9" s="452">
        <v>0.10335386834</v>
      </c>
      <c r="AU9" s="452">
        <v>9.7283418462000004E-2</v>
      </c>
      <c r="AV9" s="452">
        <v>0.10669076827</v>
      </c>
      <c r="AW9" s="452">
        <v>9.7841522198000005E-2</v>
      </c>
      <c r="AX9" s="452">
        <v>9.8156682617999994E-2</v>
      </c>
      <c r="AY9" s="977">
        <v>9.2876365338000005E-2</v>
      </c>
      <c r="AZ9" s="457">
        <v>8.5285799999999995E-2</v>
      </c>
      <c r="BA9" s="457">
        <v>9.7751299999999999E-2</v>
      </c>
      <c r="BB9" s="457">
        <v>9.2264200000000005E-2</v>
      </c>
      <c r="BC9" s="457">
        <v>0.1057579</v>
      </c>
      <c r="BD9" s="457">
        <v>9.8182699999999998E-2</v>
      </c>
      <c r="BE9" s="457">
        <v>0.104021</v>
      </c>
      <c r="BF9" s="457">
        <v>0.1023768</v>
      </c>
      <c r="BG9" s="457">
        <v>9.6166000000000001E-2</v>
      </c>
      <c r="BH9" s="457">
        <v>0.10144400000000001</v>
      </c>
      <c r="BI9" s="457">
        <v>9.85399E-2</v>
      </c>
      <c r="BJ9" s="457">
        <v>9.8170900000000005E-2</v>
      </c>
      <c r="BK9" s="457">
        <v>9.1625700000000004E-2</v>
      </c>
      <c r="BL9" s="457">
        <v>8.5587999999999997E-2</v>
      </c>
      <c r="BM9" s="457">
        <v>9.7879300000000002E-2</v>
      </c>
      <c r="BN9" s="457">
        <v>9.2107599999999998E-2</v>
      </c>
      <c r="BO9" s="457">
        <v>0.1050615</v>
      </c>
      <c r="BP9" s="457">
        <v>9.8017099999999996E-2</v>
      </c>
      <c r="BQ9" s="457">
        <v>0.1031724</v>
      </c>
      <c r="BR9" s="457">
        <v>0.1014021</v>
      </c>
      <c r="BS9" s="457">
        <v>9.49411E-2</v>
      </c>
      <c r="BT9" s="457">
        <v>0.1007058</v>
      </c>
      <c r="BU9" s="457">
        <v>9.7763699999999995E-2</v>
      </c>
      <c r="BV9" s="457">
        <v>9.7689300000000007E-2</v>
      </c>
    </row>
    <row r="10" spans="1:74" s="93" customFormat="1" ht="11.95" customHeight="1" x14ac:dyDescent="0.2">
      <c r="A10" s="256" t="s">
        <v>22</v>
      </c>
      <c r="B10" s="517" t="s">
        <v>1066</v>
      </c>
      <c r="C10" s="452">
        <v>9.9883739999999995E-3</v>
      </c>
      <c r="D10" s="452">
        <v>9.2633309999999996E-3</v>
      </c>
      <c r="E10" s="452">
        <v>9.6303039999999993E-3</v>
      </c>
      <c r="F10" s="452">
        <v>9.6129969999999999E-3</v>
      </c>
      <c r="G10" s="452">
        <v>9.9465909999999994E-3</v>
      </c>
      <c r="H10" s="452">
        <v>9.5772970000000002E-3</v>
      </c>
      <c r="I10" s="452">
        <v>1.0001714E-2</v>
      </c>
      <c r="J10" s="452">
        <v>9.9548510000000007E-3</v>
      </c>
      <c r="K10" s="452">
        <v>9.8022140000000001E-3</v>
      </c>
      <c r="L10" s="452">
        <v>9.892952E-3</v>
      </c>
      <c r="M10" s="452">
        <v>9.8785100000000001E-3</v>
      </c>
      <c r="N10" s="452">
        <v>1.0457998E-2</v>
      </c>
      <c r="O10" s="452">
        <v>1.0409272000000001E-2</v>
      </c>
      <c r="P10" s="452">
        <v>9.1119540000000002E-3</v>
      </c>
      <c r="Q10" s="452">
        <v>9.7821339999999996E-3</v>
      </c>
      <c r="R10" s="452">
        <v>9.5936300000000006E-3</v>
      </c>
      <c r="S10" s="452">
        <v>9.9210500000000007E-3</v>
      </c>
      <c r="T10" s="452">
        <v>9.5742220000000003E-3</v>
      </c>
      <c r="U10" s="452">
        <v>9.9702699999999998E-3</v>
      </c>
      <c r="V10" s="452">
        <v>1.0013032E-2</v>
      </c>
      <c r="W10" s="452">
        <v>9.7550359999999999E-3</v>
      </c>
      <c r="X10" s="452">
        <v>9.8235370000000002E-3</v>
      </c>
      <c r="Y10" s="452">
        <v>9.984784E-3</v>
      </c>
      <c r="Z10" s="452">
        <v>1.0449682E-2</v>
      </c>
      <c r="AA10" s="452">
        <v>1.0238208E-2</v>
      </c>
      <c r="AB10" s="452">
        <v>9.3120979999999996E-3</v>
      </c>
      <c r="AC10" s="452">
        <v>1.0312777E-2</v>
      </c>
      <c r="AD10" s="452">
        <v>9.8442159999999994E-3</v>
      </c>
      <c r="AE10" s="452">
        <v>9.9832840000000003E-3</v>
      </c>
      <c r="AF10" s="452">
        <v>9.6322040000000001E-3</v>
      </c>
      <c r="AG10" s="452">
        <v>9.8154060000000005E-3</v>
      </c>
      <c r="AH10" s="452">
        <v>9.7159640000000005E-3</v>
      </c>
      <c r="AI10" s="452">
        <v>9.7045729999999993E-3</v>
      </c>
      <c r="AJ10" s="452">
        <v>1.0237883999999999E-2</v>
      </c>
      <c r="AK10" s="452">
        <v>1.0131223E-2</v>
      </c>
      <c r="AL10" s="452">
        <v>1.0417727E-2</v>
      </c>
      <c r="AM10" s="452">
        <v>1.0225856E-2</v>
      </c>
      <c r="AN10" s="452">
        <v>9.5280569999999995E-3</v>
      </c>
      <c r="AO10" s="452">
        <v>9.7727739999999997E-3</v>
      </c>
      <c r="AP10" s="452">
        <v>9.7603410000000005E-3</v>
      </c>
      <c r="AQ10" s="452">
        <v>9.6273030000000002E-3</v>
      </c>
      <c r="AR10" s="452">
        <v>9.5383229999999996E-3</v>
      </c>
      <c r="AS10" s="452">
        <v>9.9039469999999998E-3</v>
      </c>
      <c r="AT10" s="452">
        <v>9.857312E-3</v>
      </c>
      <c r="AU10" s="452">
        <v>9.5455369999999998E-3</v>
      </c>
      <c r="AV10" s="452">
        <v>9.4562580000000004E-3</v>
      </c>
      <c r="AW10" s="452">
        <v>9.5848979999999997E-3</v>
      </c>
      <c r="AX10" s="452">
        <v>1.0408499999999999E-2</v>
      </c>
      <c r="AY10" s="977">
        <v>1.01327E-2</v>
      </c>
      <c r="AZ10" s="457">
        <v>9.5544500000000008E-3</v>
      </c>
      <c r="BA10" s="457">
        <v>9.7000699999999999E-3</v>
      </c>
      <c r="BB10" s="457">
        <v>9.9169500000000008E-3</v>
      </c>
      <c r="BC10" s="457">
        <v>9.5375500000000005E-3</v>
      </c>
      <c r="BD10" s="457">
        <v>9.5035499999999995E-3</v>
      </c>
      <c r="BE10" s="457">
        <v>9.9869199999999998E-3</v>
      </c>
      <c r="BF10" s="457">
        <v>9.9846199999999996E-3</v>
      </c>
      <c r="BG10" s="457">
        <v>9.9850500000000005E-3</v>
      </c>
      <c r="BH10" s="457">
        <v>9.7444200000000002E-3</v>
      </c>
      <c r="BI10" s="457">
        <v>9.8143099999999997E-3</v>
      </c>
      <c r="BJ10" s="457">
        <v>1.04569E-2</v>
      </c>
      <c r="BK10" s="457">
        <v>1.0292300000000001E-2</v>
      </c>
      <c r="BL10" s="457">
        <v>9.4661599999999995E-3</v>
      </c>
      <c r="BM10" s="457">
        <v>9.7009100000000001E-3</v>
      </c>
      <c r="BN10" s="457">
        <v>9.4891799999999998E-3</v>
      </c>
      <c r="BO10" s="457">
        <v>8.8671400000000008E-3</v>
      </c>
      <c r="BP10" s="457">
        <v>9.4307699999999998E-3</v>
      </c>
      <c r="BQ10" s="457">
        <v>1.0071399999999999E-2</v>
      </c>
      <c r="BR10" s="457">
        <v>1.0030000000000001E-2</v>
      </c>
      <c r="BS10" s="457">
        <v>1.0001100000000001E-2</v>
      </c>
      <c r="BT10" s="457">
        <v>9.7503599999999996E-3</v>
      </c>
      <c r="BU10" s="457">
        <v>9.8258900000000003E-3</v>
      </c>
      <c r="BV10" s="457">
        <v>1.05381E-2</v>
      </c>
    </row>
    <row r="11" spans="1:74" s="93" customFormat="1" ht="11.95" customHeight="1" x14ac:dyDescent="0.2">
      <c r="A11" s="256" t="s">
        <v>21</v>
      </c>
      <c r="B11" s="517" t="s">
        <v>1418</v>
      </c>
      <c r="C11" s="452">
        <v>8.3798859000000003E-2</v>
      </c>
      <c r="D11" s="452">
        <v>6.8705769E-2</v>
      </c>
      <c r="E11" s="452">
        <v>7.2404121000000002E-2</v>
      </c>
      <c r="F11" s="452">
        <v>6.6154679999999993E-2</v>
      </c>
      <c r="G11" s="452">
        <v>7.9530185000000003E-2</v>
      </c>
      <c r="H11" s="452">
        <v>8.0025317999999998E-2</v>
      </c>
      <c r="I11" s="452">
        <v>7.5396712000000005E-2</v>
      </c>
      <c r="J11" s="452">
        <v>6.9359638000000001E-2</v>
      </c>
      <c r="K11" s="452">
        <v>5.8079973E-2</v>
      </c>
      <c r="L11" s="452">
        <v>5.8457578000000003E-2</v>
      </c>
      <c r="M11" s="452">
        <v>6.6101528000000007E-2</v>
      </c>
      <c r="N11" s="452">
        <v>8.0393118999999999E-2</v>
      </c>
      <c r="O11" s="452">
        <v>8.2562257E-2</v>
      </c>
      <c r="P11" s="452">
        <v>7.2745778999999997E-2</v>
      </c>
      <c r="Q11" s="452">
        <v>8.3377053000000007E-2</v>
      </c>
      <c r="R11" s="452">
        <v>6.8464633999999996E-2</v>
      </c>
      <c r="S11" s="452">
        <v>7.9700155999999994E-2</v>
      </c>
      <c r="T11" s="452">
        <v>8.8670357000000005E-2</v>
      </c>
      <c r="U11" s="452">
        <v>8.3824154999999997E-2</v>
      </c>
      <c r="V11" s="452">
        <v>7.2105621999999994E-2</v>
      </c>
      <c r="W11" s="452">
        <v>5.8093213999999997E-2</v>
      </c>
      <c r="X11" s="452">
        <v>4.9021632000000002E-2</v>
      </c>
      <c r="Y11" s="452">
        <v>6.1068480000000001E-2</v>
      </c>
      <c r="Z11" s="452">
        <v>6.9705592999999996E-2</v>
      </c>
      <c r="AA11" s="452">
        <v>7.7637388000000002E-2</v>
      </c>
      <c r="AB11" s="452">
        <v>6.8107417000000003E-2</v>
      </c>
      <c r="AC11" s="452">
        <v>7.2782741999999997E-2</v>
      </c>
      <c r="AD11" s="452">
        <v>6.7624503000000002E-2</v>
      </c>
      <c r="AE11" s="452">
        <v>9.4346204000000003E-2</v>
      </c>
      <c r="AF11" s="452">
        <v>7.3604479E-2</v>
      </c>
      <c r="AG11" s="452">
        <v>7.4988027999999998E-2</v>
      </c>
      <c r="AH11" s="452">
        <v>7.2652012000000002E-2</v>
      </c>
      <c r="AI11" s="452">
        <v>5.7716463000000003E-2</v>
      </c>
      <c r="AJ11" s="452">
        <v>5.3474774000000003E-2</v>
      </c>
      <c r="AK11" s="452">
        <v>5.8091627999999999E-2</v>
      </c>
      <c r="AL11" s="452">
        <v>6.4922338999999996E-2</v>
      </c>
      <c r="AM11" s="452">
        <v>7.4805247000000005E-2</v>
      </c>
      <c r="AN11" s="452">
        <v>6.8583142999999999E-2</v>
      </c>
      <c r="AO11" s="452">
        <v>7.9550850000000006E-2</v>
      </c>
      <c r="AP11" s="452">
        <v>6.6116018999999998E-2</v>
      </c>
      <c r="AQ11" s="452">
        <v>7.7155861000000006E-2</v>
      </c>
      <c r="AR11" s="452">
        <v>7.2233609000000004E-2</v>
      </c>
      <c r="AS11" s="452">
        <v>7.2288256999999995E-2</v>
      </c>
      <c r="AT11" s="452">
        <v>7.2875313999999997E-2</v>
      </c>
      <c r="AU11" s="452">
        <v>5.6843805999999997E-2</v>
      </c>
      <c r="AV11" s="452">
        <v>5.3979351000000002E-2</v>
      </c>
      <c r="AW11" s="452">
        <v>6.1844499999999997E-2</v>
      </c>
      <c r="AX11" s="452">
        <v>7.2914699999999999E-2</v>
      </c>
      <c r="AY11" s="977">
        <v>7.5209399999999996E-2</v>
      </c>
      <c r="AZ11" s="457">
        <v>6.7704299999999995E-2</v>
      </c>
      <c r="BA11" s="457">
        <v>8.0049300000000004E-2</v>
      </c>
      <c r="BB11" s="457">
        <v>7.8706999999999999E-2</v>
      </c>
      <c r="BC11" s="457">
        <v>9.0107000000000007E-2</v>
      </c>
      <c r="BD11" s="457">
        <v>8.6411799999999997E-2</v>
      </c>
      <c r="BE11" s="457">
        <v>8.0662600000000001E-2</v>
      </c>
      <c r="BF11" s="457">
        <v>7.1960499999999997E-2</v>
      </c>
      <c r="BG11" s="457">
        <v>5.9726700000000001E-2</v>
      </c>
      <c r="BH11" s="457">
        <v>5.7043099999999999E-2</v>
      </c>
      <c r="BI11" s="457">
        <v>6.3399399999999995E-2</v>
      </c>
      <c r="BJ11" s="457">
        <v>7.0703199999999994E-2</v>
      </c>
      <c r="BK11" s="457">
        <v>7.9298300000000002E-2</v>
      </c>
      <c r="BL11" s="457">
        <v>7.2223499999999996E-2</v>
      </c>
      <c r="BM11" s="457">
        <v>8.0812400000000006E-2</v>
      </c>
      <c r="BN11" s="457">
        <v>8.1769400000000006E-2</v>
      </c>
      <c r="BO11" s="457">
        <v>9.4301399999999994E-2</v>
      </c>
      <c r="BP11" s="457">
        <v>9.0821200000000005E-2</v>
      </c>
      <c r="BQ11" s="457">
        <v>8.4598099999999996E-2</v>
      </c>
      <c r="BR11" s="457">
        <v>7.22362E-2</v>
      </c>
      <c r="BS11" s="457">
        <v>5.9875999999999999E-2</v>
      </c>
      <c r="BT11" s="457">
        <v>5.8715000000000003E-2</v>
      </c>
      <c r="BU11" s="457">
        <v>6.5344799999999995E-2</v>
      </c>
      <c r="BV11" s="457">
        <v>7.2934299999999994E-2</v>
      </c>
    </row>
    <row r="12" spans="1:74" s="93" customFormat="1" ht="11.95" customHeight="1" x14ac:dyDescent="0.2">
      <c r="A12" s="256" t="s">
        <v>23</v>
      </c>
      <c r="B12" s="517" t="s">
        <v>1074</v>
      </c>
      <c r="C12" s="452">
        <v>3.2033790611999999E-2</v>
      </c>
      <c r="D12" s="452">
        <v>3.5564555102000003E-2</v>
      </c>
      <c r="E12" s="452">
        <v>5.1476584908E-2</v>
      </c>
      <c r="F12" s="452">
        <v>5.9068338099000001E-2</v>
      </c>
      <c r="G12" s="452">
        <v>6.6558961287999999E-2</v>
      </c>
      <c r="H12" s="452">
        <v>6.5881883609999997E-2</v>
      </c>
      <c r="I12" s="452">
        <v>6.6269459914999995E-2</v>
      </c>
      <c r="J12" s="452">
        <v>6.4228724626000003E-2</v>
      </c>
      <c r="K12" s="452">
        <v>5.9025760363000002E-2</v>
      </c>
      <c r="L12" s="452">
        <v>4.9777641315000003E-2</v>
      </c>
      <c r="M12" s="452">
        <v>4.2082164103000003E-2</v>
      </c>
      <c r="N12" s="452">
        <v>3.4894826013000001E-2</v>
      </c>
      <c r="O12" s="452">
        <v>4.1781064448999997E-2</v>
      </c>
      <c r="P12" s="452">
        <v>4.7414292800999999E-2</v>
      </c>
      <c r="Q12" s="452">
        <v>6.2793033833E-2</v>
      </c>
      <c r="R12" s="452">
        <v>7.1076926067999993E-2</v>
      </c>
      <c r="S12" s="452">
        <v>7.9465427874999994E-2</v>
      </c>
      <c r="T12" s="452">
        <v>8.2615930756999995E-2</v>
      </c>
      <c r="U12" s="452">
        <v>8.2569478079000003E-2</v>
      </c>
      <c r="V12" s="452">
        <v>7.7171642821999994E-2</v>
      </c>
      <c r="W12" s="452">
        <v>7.0116525402999993E-2</v>
      </c>
      <c r="X12" s="452">
        <v>6.3195114866000004E-2</v>
      </c>
      <c r="Y12" s="452">
        <v>4.6707711052000001E-2</v>
      </c>
      <c r="Z12" s="452">
        <v>3.9655531309999999E-2</v>
      </c>
      <c r="AA12" s="452">
        <v>4.3771721218E-2</v>
      </c>
      <c r="AB12" s="452">
        <v>5.1049046394E-2</v>
      </c>
      <c r="AC12" s="452">
        <v>6.7464707811000002E-2</v>
      </c>
      <c r="AD12" s="452">
        <v>8.0375767094999995E-2</v>
      </c>
      <c r="AE12" s="452">
        <v>9.1382729679000005E-2</v>
      </c>
      <c r="AF12" s="452">
        <v>9.2682729397999999E-2</v>
      </c>
      <c r="AG12" s="452">
        <v>9.7655963102000004E-2</v>
      </c>
      <c r="AH12" s="452">
        <v>9.2823578929999997E-2</v>
      </c>
      <c r="AI12" s="452">
        <v>8.1555843877999995E-2</v>
      </c>
      <c r="AJ12" s="452">
        <v>7.4296442700000007E-2</v>
      </c>
      <c r="AK12" s="452">
        <v>5.6873683728000002E-2</v>
      </c>
      <c r="AL12" s="452">
        <v>5.0393238360000002E-2</v>
      </c>
      <c r="AM12" s="452">
        <v>5.3205562576000003E-2</v>
      </c>
      <c r="AN12" s="452">
        <v>6.5064365587999995E-2</v>
      </c>
      <c r="AO12" s="452">
        <v>8.3695796695000005E-2</v>
      </c>
      <c r="AP12" s="452">
        <v>9.8076605216999999E-2</v>
      </c>
      <c r="AQ12" s="452">
        <v>0.11166714027999999</v>
      </c>
      <c r="AR12" s="452">
        <v>0.11868771804</v>
      </c>
      <c r="AS12" s="452">
        <v>0.11932567441</v>
      </c>
      <c r="AT12" s="452">
        <v>0.11738783176000001</v>
      </c>
      <c r="AU12" s="452">
        <v>0.10030285261999999</v>
      </c>
      <c r="AV12" s="452">
        <v>9.5139017793000005E-2</v>
      </c>
      <c r="AW12" s="452">
        <v>7.0042759846999994E-2</v>
      </c>
      <c r="AX12" s="452">
        <v>6.1900860000000002E-2</v>
      </c>
      <c r="AY12" s="977">
        <v>6.8240620000000002E-2</v>
      </c>
      <c r="AZ12" s="457">
        <v>8.2172499999999996E-2</v>
      </c>
      <c r="BA12" s="457">
        <v>0.10865379999999999</v>
      </c>
      <c r="BB12" s="457">
        <v>0.12644159999999999</v>
      </c>
      <c r="BC12" s="457">
        <v>0.1449289</v>
      </c>
      <c r="BD12" s="457">
        <v>0.15385879999999999</v>
      </c>
      <c r="BE12" s="457">
        <v>0.15378900000000001</v>
      </c>
      <c r="BF12" s="457">
        <v>0.14933979999999999</v>
      </c>
      <c r="BG12" s="457">
        <v>0.12858249999999999</v>
      </c>
      <c r="BH12" s="457">
        <v>0.117023</v>
      </c>
      <c r="BI12" s="457">
        <v>8.4003999999999995E-2</v>
      </c>
      <c r="BJ12" s="457">
        <v>7.3943300000000003E-2</v>
      </c>
      <c r="BK12" s="457">
        <v>8.1300800000000006E-2</v>
      </c>
      <c r="BL12" s="457">
        <v>9.6907599999999997E-2</v>
      </c>
      <c r="BM12" s="457">
        <v>0.12589710000000001</v>
      </c>
      <c r="BN12" s="457">
        <v>0.14559530000000001</v>
      </c>
      <c r="BO12" s="457">
        <v>0.1682063</v>
      </c>
      <c r="BP12" s="457">
        <v>0.1776691</v>
      </c>
      <c r="BQ12" s="457">
        <v>0.1782118</v>
      </c>
      <c r="BR12" s="457">
        <v>0.1707629</v>
      </c>
      <c r="BS12" s="457">
        <v>0.14872659999999999</v>
      </c>
      <c r="BT12" s="457">
        <v>0.13460859999999999</v>
      </c>
      <c r="BU12" s="457">
        <v>9.5852199999999999E-2</v>
      </c>
      <c r="BV12" s="457">
        <v>8.4152099999999994E-2</v>
      </c>
    </row>
    <row r="13" spans="1:74" s="93" customFormat="1" ht="11.95" customHeight="1" x14ac:dyDescent="0.2">
      <c r="A13" s="240" t="s">
        <v>25</v>
      </c>
      <c r="B13" s="517" t="s">
        <v>1419</v>
      </c>
      <c r="C13" s="452">
        <v>3.8371205999999998E-2</v>
      </c>
      <c r="D13" s="452">
        <v>3.3864263999999998E-2</v>
      </c>
      <c r="E13" s="452">
        <v>3.7855236E-2</v>
      </c>
      <c r="F13" s="452">
        <v>3.5515089E-2</v>
      </c>
      <c r="G13" s="452">
        <v>3.6402636000000002E-2</v>
      </c>
      <c r="H13" s="452">
        <v>3.4237679E-2</v>
      </c>
      <c r="I13" s="452">
        <v>3.5668616E-2</v>
      </c>
      <c r="J13" s="452">
        <v>3.5271916E-2</v>
      </c>
      <c r="K13" s="452">
        <v>3.4478239000000001E-2</v>
      </c>
      <c r="L13" s="452">
        <v>3.5374266000000001E-2</v>
      </c>
      <c r="M13" s="452">
        <v>3.5234478999999999E-2</v>
      </c>
      <c r="N13" s="452">
        <v>3.7993675999999997E-2</v>
      </c>
      <c r="O13" s="452">
        <v>3.6596226000000003E-2</v>
      </c>
      <c r="P13" s="452">
        <v>3.3262993999999997E-2</v>
      </c>
      <c r="Q13" s="452">
        <v>3.6768236000000003E-2</v>
      </c>
      <c r="R13" s="452">
        <v>3.4088808999999998E-2</v>
      </c>
      <c r="S13" s="452">
        <v>3.4591025999999997E-2</v>
      </c>
      <c r="T13" s="452">
        <v>3.3320338999999997E-2</v>
      </c>
      <c r="U13" s="452">
        <v>3.3990345999999998E-2</v>
      </c>
      <c r="V13" s="452">
        <v>3.3804215999999998E-2</v>
      </c>
      <c r="W13" s="452">
        <v>3.2226788999999999E-2</v>
      </c>
      <c r="X13" s="452">
        <v>3.4371935999999999E-2</v>
      </c>
      <c r="Y13" s="452">
        <v>3.4132088999999997E-2</v>
      </c>
      <c r="Z13" s="452">
        <v>3.5175775999999999E-2</v>
      </c>
      <c r="AA13" s="452">
        <v>3.4966476000000003E-2</v>
      </c>
      <c r="AB13" s="452">
        <v>3.1316264000000003E-2</v>
      </c>
      <c r="AC13" s="452">
        <v>3.3627176000000002E-2</v>
      </c>
      <c r="AD13" s="452">
        <v>3.1691958999999999E-2</v>
      </c>
      <c r="AE13" s="452">
        <v>3.3785775999999997E-2</v>
      </c>
      <c r="AF13" s="452">
        <v>3.1589068999999997E-2</v>
      </c>
      <c r="AG13" s="452">
        <v>3.2681266E-2</v>
      </c>
      <c r="AH13" s="452">
        <v>3.2584085999999998E-2</v>
      </c>
      <c r="AI13" s="452">
        <v>3.0625559E-2</v>
      </c>
      <c r="AJ13" s="452">
        <v>3.3006566000000001E-2</v>
      </c>
      <c r="AK13" s="452">
        <v>3.2767899000000003E-2</v>
      </c>
      <c r="AL13" s="452">
        <v>3.5529546000000002E-2</v>
      </c>
      <c r="AM13" s="452">
        <v>3.4108036000000001E-2</v>
      </c>
      <c r="AN13" s="452">
        <v>3.0991905E-2</v>
      </c>
      <c r="AO13" s="452">
        <v>3.2532765999999998E-2</v>
      </c>
      <c r="AP13" s="452">
        <v>3.0913110000000001E-2</v>
      </c>
      <c r="AQ13" s="452">
        <v>3.2527255999999997E-2</v>
      </c>
      <c r="AR13" s="452">
        <v>2.9976450000000002E-2</v>
      </c>
      <c r="AS13" s="452">
        <v>3.1521755999999998E-2</v>
      </c>
      <c r="AT13" s="452">
        <v>3.1469796000000001E-2</v>
      </c>
      <c r="AU13" s="452">
        <v>2.9683299999999999E-2</v>
      </c>
      <c r="AV13" s="452">
        <v>3.1642539999999997E-2</v>
      </c>
      <c r="AW13" s="452">
        <v>3.1757599999999997E-2</v>
      </c>
      <c r="AX13" s="452">
        <v>3.44912E-2</v>
      </c>
      <c r="AY13" s="977">
        <v>3.2634499999999997E-2</v>
      </c>
      <c r="AZ13" s="457">
        <v>2.97142E-2</v>
      </c>
      <c r="BA13" s="457">
        <v>3.2005400000000003E-2</v>
      </c>
      <c r="BB13" s="457">
        <v>3.01716E-2</v>
      </c>
      <c r="BC13" s="457">
        <v>3.2111500000000001E-2</v>
      </c>
      <c r="BD13" s="457">
        <v>3.0389300000000001E-2</v>
      </c>
      <c r="BE13" s="457">
        <v>3.1842299999999997E-2</v>
      </c>
      <c r="BF13" s="457">
        <v>3.1890500000000002E-2</v>
      </c>
      <c r="BG13" s="457">
        <v>3.0198599999999999E-2</v>
      </c>
      <c r="BH13" s="457">
        <v>3.1578200000000001E-2</v>
      </c>
      <c r="BI13" s="457">
        <v>3.0911299999999999E-2</v>
      </c>
      <c r="BJ13" s="457">
        <v>3.4188799999999998E-2</v>
      </c>
      <c r="BK13" s="457">
        <v>3.2449699999999998E-2</v>
      </c>
      <c r="BL13" s="457">
        <v>2.95832E-2</v>
      </c>
      <c r="BM13" s="457">
        <v>3.1831600000000002E-2</v>
      </c>
      <c r="BN13" s="457">
        <v>3.0074799999999999E-2</v>
      </c>
      <c r="BO13" s="457">
        <v>3.2378400000000002E-2</v>
      </c>
      <c r="BP13" s="457">
        <v>3.0481399999999999E-2</v>
      </c>
      <c r="BQ13" s="457">
        <v>3.19177E-2</v>
      </c>
      <c r="BR13" s="457">
        <v>3.2029599999999998E-2</v>
      </c>
      <c r="BS13" s="457">
        <v>3.0289099999999999E-2</v>
      </c>
      <c r="BT13" s="457">
        <v>3.1591099999999997E-2</v>
      </c>
      <c r="BU13" s="457">
        <v>3.10006E-2</v>
      </c>
      <c r="BV13" s="457">
        <v>3.4464599999999998E-2</v>
      </c>
    </row>
    <row r="14" spans="1:74" s="93" customFormat="1" ht="11.95" customHeight="1" x14ac:dyDescent="0.2">
      <c r="A14" s="240" t="s">
        <v>24</v>
      </c>
      <c r="B14" s="517" t="s">
        <v>1420</v>
      </c>
      <c r="C14" s="452">
        <v>0.17069015400000001</v>
      </c>
      <c r="D14" s="452">
        <v>0.15281652200000001</v>
      </c>
      <c r="E14" s="452">
        <v>0.16659875399999999</v>
      </c>
      <c r="F14" s="452">
        <v>0.160889173</v>
      </c>
      <c r="G14" s="452">
        <v>0.166647824</v>
      </c>
      <c r="H14" s="452">
        <v>0.16316076299999999</v>
      </c>
      <c r="I14" s="452">
        <v>0.17220502400000001</v>
      </c>
      <c r="J14" s="452">
        <v>0.17069394399999999</v>
      </c>
      <c r="K14" s="452">
        <v>0.163174553</v>
      </c>
      <c r="L14" s="452">
        <v>0.162928564</v>
      </c>
      <c r="M14" s="452">
        <v>0.15975535299999999</v>
      </c>
      <c r="N14" s="452">
        <v>0.169797374</v>
      </c>
      <c r="O14" s="452">
        <v>0.17365874000000001</v>
      </c>
      <c r="P14" s="452">
        <v>0.15868923800000001</v>
      </c>
      <c r="Q14" s="452">
        <v>0.16781450000000001</v>
      </c>
      <c r="R14" s="452">
        <v>0.16307615</v>
      </c>
      <c r="S14" s="452">
        <v>0.16901661000000001</v>
      </c>
      <c r="T14" s="452">
        <v>0.16720086000000001</v>
      </c>
      <c r="U14" s="452">
        <v>0.17436884</v>
      </c>
      <c r="V14" s="452">
        <v>0.17310415000000001</v>
      </c>
      <c r="W14" s="452">
        <v>0.16157447</v>
      </c>
      <c r="X14" s="452">
        <v>0.16184240999999999</v>
      </c>
      <c r="Y14" s="452">
        <v>0.16307015999999999</v>
      </c>
      <c r="Z14" s="452">
        <v>0.16842556</v>
      </c>
      <c r="AA14" s="452">
        <v>0.17152530199999999</v>
      </c>
      <c r="AB14" s="452">
        <v>0.152224994</v>
      </c>
      <c r="AC14" s="452">
        <v>0.16658034199999999</v>
      </c>
      <c r="AD14" s="452">
        <v>0.153297603</v>
      </c>
      <c r="AE14" s="452">
        <v>0.162817092</v>
      </c>
      <c r="AF14" s="452">
        <v>0.15542508299999999</v>
      </c>
      <c r="AG14" s="452">
        <v>0.16295389199999999</v>
      </c>
      <c r="AH14" s="452">
        <v>0.16528142200000001</v>
      </c>
      <c r="AI14" s="452">
        <v>0.157413733</v>
      </c>
      <c r="AJ14" s="452">
        <v>0.156827142</v>
      </c>
      <c r="AK14" s="452">
        <v>0.16038667300000001</v>
      </c>
      <c r="AL14" s="452">
        <v>0.16619920199999999</v>
      </c>
      <c r="AM14" s="452">
        <v>0.16010429900000001</v>
      </c>
      <c r="AN14" s="452">
        <v>0.14486529000000001</v>
      </c>
      <c r="AO14" s="452">
        <v>0.15640314899999999</v>
      </c>
      <c r="AP14" s="452">
        <v>0.15165593399999999</v>
      </c>
      <c r="AQ14" s="452">
        <v>0.15612835899999999</v>
      </c>
      <c r="AR14" s="452">
        <v>0.14883475400000001</v>
      </c>
      <c r="AS14" s="452">
        <v>0.15441021899999999</v>
      </c>
      <c r="AT14" s="452">
        <v>0.159162419</v>
      </c>
      <c r="AU14" s="452">
        <v>0.15370331400000001</v>
      </c>
      <c r="AV14" s="452">
        <v>0.15004682799999999</v>
      </c>
      <c r="AW14" s="452">
        <v>0.15783132999999999</v>
      </c>
      <c r="AX14" s="452">
        <v>0.17202938000000001</v>
      </c>
      <c r="AY14" s="977">
        <v>0.17025408</v>
      </c>
      <c r="AZ14" s="457">
        <v>0.15553890000000001</v>
      </c>
      <c r="BA14" s="457">
        <v>0.16473460000000001</v>
      </c>
      <c r="BB14" s="457">
        <v>0.15972040000000001</v>
      </c>
      <c r="BC14" s="457">
        <v>0.1655538</v>
      </c>
      <c r="BD14" s="457">
        <v>0.1646831</v>
      </c>
      <c r="BE14" s="457">
        <v>0.17424829999999999</v>
      </c>
      <c r="BF14" s="457">
        <v>0.17297860000000001</v>
      </c>
      <c r="BG14" s="457">
        <v>0.16525039999999999</v>
      </c>
      <c r="BH14" s="457">
        <v>0.16847709999999999</v>
      </c>
      <c r="BI14" s="457">
        <v>0.1700671</v>
      </c>
      <c r="BJ14" s="457">
        <v>0.17920630000000001</v>
      </c>
      <c r="BK14" s="457">
        <v>0.1752021</v>
      </c>
      <c r="BL14" s="457">
        <v>0.15848789999999999</v>
      </c>
      <c r="BM14" s="457">
        <v>0.1670855</v>
      </c>
      <c r="BN14" s="457">
        <v>0.16175899999999999</v>
      </c>
      <c r="BO14" s="457">
        <v>0.16762050000000001</v>
      </c>
      <c r="BP14" s="457">
        <v>0.16635839999999999</v>
      </c>
      <c r="BQ14" s="457">
        <v>0.17545060000000001</v>
      </c>
      <c r="BR14" s="457">
        <v>0.17408019999999999</v>
      </c>
      <c r="BS14" s="457">
        <v>0.16625709999999999</v>
      </c>
      <c r="BT14" s="457">
        <v>0.16921620000000001</v>
      </c>
      <c r="BU14" s="457">
        <v>0.1709127</v>
      </c>
      <c r="BV14" s="457">
        <v>0.18012020000000001</v>
      </c>
    </row>
    <row r="15" spans="1:74" s="93" customFormat="1" ht="11.95" customHeight="1" x14ac:dyDescent="0.2">
      <c r="A15" s="256" t="s">
        <v>58</v>
      </c>
      <c r="B15" s="517" t="s">
        <v>1068</v>
      </c>
      <c r="C15" s="452">
        <v>0.10248982239</v>
      </c>
      <c r="D15" s="452">
        <v>9.1076609092999999E-2</v>
      </c>
      <c r="E15" s="452">
        <v>0.13365850222</v>
      </c>
      <c r="F15" s="452">
        <v>0.12327942303</v>
      </c>
      <c r="G15" s="452">
        <v>0.11520358802</v>
      </c>
      <c r="H15" s="452">
        <v>9.0934957681999995E-2</v>
      </c>
      <c r="I15" s="452">
        <v>7.4045775544999998E-2</v>
      </c>
      <c r="J15" s="452">
        <v>9.2309463063999994E-2</v>
      </c>
      <c r="K15" s="452">
        <v>9.8863975064000006E-2</v>
      </c>
      <c r="L15" s="452">
        <v>0.10983737020000001</v>
      </c>
      <c r="M15" s="452">
        <v>0.12188782367999999</v>
      </c>
      <c r="N15" s="452">
        <v>0.13586660811000001</v>
      </c>
      <c r="O15" s="452">
        <v>0.12756168017</v>
      </c>
      <c r="P15" s="452">
        <v>0.12833724530999999</v>
      </c>
      <c r="Q15" s="452">
        <v>0.14670665608</v>
      </c>
      <c r="R15" s="452">
        <v>0.15740888453999999</v>
      </c>
      <c r="S15" s="452">
        <v>0.14363216253</v>
      </c>
      <c r="T15" s="452">
        <v>0.1151429467</v>
      </c>
      <c r="U15" s="452">
        <v>0.10051223916</v>
      </c>
      <c r="V15" s="452">
        <v>8.4296393388999996E-2</v>
      </c>
      <c r="W15" s="452">
        <v>9.3199519652999996E-2</v>
      </c>
      <c r="X15" s="452">
        <v>0.11164317419</v>
      </c>
      <c r="Y15" s="452">
        <v>0.14046370786000001</v>
      </c>
      <c r="Z15" s="452">
        <v>0.13188373965</v>
      </c>
      <c r="AA15" s="452">
        <v>0.13079737225999999</v>
      </c>
      <c r="AB15" s="452">
        <v>0.14124249754000001</v>
      </c>
      <c r="AC15" s="452">
        <v>0.14860850941000001</v>
      </c>
      <c r="AD15" s="452">
        <v>0.14575456944000001</v>
      </c>
      <c r="AE15" s="452">
        <v>0.10988659765</v>
      </c>
      <c r="AF15" s="452">
        <v>9.3940808111999993E-2</v>
      </c>
      <c r="AG15" s="452">
        <v>9.5521367664999995E-2</v>
      </c>
      <c r="AH15" s="452">
        <v>9.6837112429999997E-2</v>
      </c>
      <c r="AI15" s="452">
        <v>9.6701748014E-2</v>
      </c>
      <c r="AJ15" s="452">
        <v>0.12283418402</v>
      </c>
      <c r="AK15" s="452">
        <v>0.12427330035</v>
      </c>
      <c r="AL15" s="452">
        <v>0.12971122244</v>
      </c>
      <c r="AM15" s="452">
        <v>0.11876381504</v>
      </c>
      <c r="AN15" s="452">
        <v>0.14133981897</v>
      </c>
      <c r="AO15" s="452">
        <v>0.15516017707999999</v>
      </c>
      <c r="AP15" s="452">
        <v>0.16106989536999999</v>
      </c>
      <c r="AQ15" s="452">
        <v>0.13158391401</v>
      </c>
      <c r="AR15" s="452">
        <v>0.12978454096</v>
      </c>
      <c r="AS15" s="452">
        <v>9.5168667546999999E-2</v>
      </c>
      <c r="AT15" s="452">
        <v>9.7851761014000005E-2</v>
      </c>
      <c r="AU15" s="452">
        <v>9.8584663387999996E-2</v>
      </c>
      <c r="AV15" s="452">
        <v>0.13647440801999999</v>
      </c>
      <c r="AW15" s="452">
        <v>0.13956003244000001</v>
      </c>
      <c r="AX15" s="452">
        <v>0.1303608</v>
      </c>
      <c r="AY15" s="977">
        <v>0.1309427</v>
      </c>
      <c r="AZ15" s="457">
        <v>0.13940040000000001</v>
      </c>
      <c r="BA15" s="457">
        <v>0.16344330000000001</v>
      </c>
      <c r="BB15" s="457">
        <v>0.16570219999999999</v>
      </c>
      <c r="BC15" s="457">
        <v>0.13979820000000001</v>
      </c>
      <c r="BD15" s="457">
        <v>0.1341205</v>
      </c>
      <c r="BE15" s="457">
        <v>9.9414799999999998E-2</v>
      </c>
      <c r="BF15" s="457">
        <v>0.10033259999999999</v>
      </c>
      <c r="BG15" s="457">
        <v>0.1063496</v>
      </c>
      <c r="BH15" s="457">
        <v>0.1408896</v>
      </c>
      <c r="BI15" s="457">
        <v>0.14681150000000001</v>
      </c>
      <c r="BJ15" s="457">
        <v>0.1377766</v>
      </c>
      <c r="BK15" s="457">
        <v>0.14204849999999999</v>
      </c>
      <c r="BL15" s="457">
        <v>0.1458179</v>
      </c>
      <c r="BM15" s="457">
        <v>0.16777909999999999</v>
      </c>
      <c r="BN15" s="457">
        <v>0.18155260000000001</v>
      </c>
      <c r="BO15" s="457">
        <v>0.14404420000000001</v>
      </c>
      <c r="BP15" s="457">
        <v>0.13978070000000001</v>
      </c>
      <c r="BQ15" s="457">
        <v>0.1051053</v>
      </c>
      <c r="BR15" s="457">
        <v>0.11212660000000001</v>
      </c>
      <c r="BS15" s="457">
        <v>0.10334400000000001</v>
      </c>
      <c r="BT15" s="457">
        <v>0.15109429999999999</v>
      </c>
      <c r="BU15" s="457">
        <v>0.14879870000000001</v>
      </c>
      <c r="BV15" s="457">
        <v>0.14817839999999999</v>
      </c>
    </row>
    <row r="16" spans="1:74" ht="11.95" customHeight="1" x14ac:dyDescent="0.2">
      <c r="A16" s="259"/>
      <c r="B16" s="304" t="s">
        <v>237</v>
      </c>
      <c r="C16" s="513"/>
      <c r="D16" s="513"/>
      <c r="E16" s="513"/>
      <c r="F16" s="513"/>
      <c r="G16" s="513"/>
      <c r="H16" s="513"/>
      <c r="I16" s="513"/>
      <c r="J16" s="513"/>
      <c r="K16" s="513"/>
      <c r="L16" s="513"/>
      <c r="M16" s="513"/>
      <c r="N16" s="513"/>
      <c r="O16" s="513"/>
      <c r="P16" s="513"/>
      <c r="Q16" s="513"/>
      <c r="R16" s="513"/>
      <c r="S16" s="513"/>
      <c r="T16" s="513"/>
      <c r="U16" s="513"/>
      <c r="V16" s="513"/>
      <c r="W16" s="513"/>
      <c r="X16" s="513"/>
      <c r="Y16" s="513"/>
      <c r="Z16" s="513"/>
      <c r="AA16" s="513"/>
      <c r="AB16" s="513"/>
      <c r="AC16" s="513"/>
      <c r="AD16" s="513"/>
      <c r="AE16" s="513"/>
      <c r="AF16" s="513"/>
      <c r="AG16" s="513"/>
      <c r="AH16" s="513"/>
      <c r="AI16" s="513"/>
      <c r="AJ16" s="513"/>
      <c r="AK16" s="513"/>
      <c r="AL16" s="513"/>
      <c r="AM16" s="513"/>
      <c r="AN16" s="513"/>
      <c r="AO16" s="513"/>
      <c r="AP16" s="513"/>
      <c r="AQ16" s="513"/>
      <c r="AR16" s="513"/>
      <c r="AS16" s="513"/>
      <c r="AT16" s="513"/>
      <c r="AU16" s="513"/>
      <c r="AV16" s="513"/>
      <c r="AW16" s="513"/>
      <c r="AX16" s="513"/>
      <c r="AY16" s="978"/>
      <c r="AZ16" s="905"/>
      <c r="BA16" s="905"/>
      <c r="BB16" s="905"/>
      <c r="BC16" s="905"/>
      <c r="BD16" s="509"/>
      <c r="BE16" s="509"/>
      <c r="BF16" s="509"/>
      <c r="BG16" s="509"/>
      <c r="BH16" s="509"/>
      <c r="BI16" s="509"/>
      <c r="BJ16" s="509"/>
      <c r="BK16" s="509"/>
      <c r="BL16" s="509"/>
      <c r="BM16" s="509"/>
      <c r="BN16" s="509"/>
      <c r="BO16" s="509"/>
      <c r="BP16" s="509"/>
      <c r="BQ16" s="509"/>
      <c r="BR16" s="509"/>
      <c r="BS16" s="509"/>
      <c r="BT16" s="509"/>
      <c r="BU16" s="509"/>
      <c r="BV16" s="509"/>
    </row>
    <row r="17" spans="1:74" s="93" customFormat="1" ht="11.95" customHeight="1" x14ac:dyDescent="0.2">
      <c r="A17" s="518" t="s">
        <v>135</v>
      </c>
      <c r="B17" s="519" t="s">
        <v>1004</v>
      </c>
      <c r="C17" s="112">
        <v>0.24746850202000001</v>
      </c>
      <c r="D17" s="112">
        <v>0.22042394283</v>
      </c>
      <c r="E17" s="112">
        <v>0.27802490227999999</v>
      </c>
      <c r="F17" s="112">
        <v>0.26257721407000001</v>
      </c>
      <c r="G17" s="112">
        <v>0.27531675548000001</v>
      </c>
      <c r="H17" s="112">
        <v>0.25175418886000001</v>
      </c>
      <c r="I17" s="112">
        <v>0.23319249126</v>
      </c>
      <c r="J17" s="112">
        <v>0.24409256757</v>
      </c>
      <c r="K17" s="112">
        <v>0.23395852809000001</v>
      </c>
      <c r="L17" s="112">
        <v>0.23625532149</v>
      </c>
      <c r="M17" s="112">
        <v>0.25215859877000002</v>
      </c>
      <c r="N17" s="112">
        <v>0.27832453550000003</v>
      </c>
      <c r="O17" s="112">
        <v>0.27502130687999998</v>
      </c>
      <c r="P17" s="112">
        <v>0.26735122648999998</v>
      </c>
      <c r="Q17" s="112">
        <v>0.30589136886000001</v>
      </c>
      <c r="R17" s="112">
        <v>0.30347760969999998</v>
      </c>
      <c r="S17" s="112">
        <v>0.30817254555000001</v>
      </c>
      <c r="T17" s="112">
        <v>0.29360506930000002</v>
      </c>
      <c r="U17" s="112">
        <v>0.27559883759999998</v>
      </c>
      <c r="V17" s="112">
        <v>0.24307000427</v>
      </c>
      <c r="W17" s="112">
        <v>0.23096208134999999</v>
      </c>
      <c r="X17" s="112">
        <v>0.23415669996999999</v>
      </c>
      <c r="Y17" s="112">
        <v>0.26412120336</v>
      </c>
      <c r="Z17" s="112">
        <v>0.26119679527</v>
      </c>
      <c r="AA17" s="112">
        <v>0.27106901965000002</v>
      </c>
      <c r="AB17" s="112">
        <v>0.27364936938000001</v>
      </c>
      <c r="AC17" s="112">
        <v>0.29718271279000003</v>
      </c>
      <c r="AD17" s="112">
        <v>0.29395872128</v>
      </c>
      <c r="AE17" s="112">
        <v>0.29549244962999999</v>
      </c>
      <c r="AF17" s="112">
        <v>0.26079907651000001</v>
      </c>
      <c r="AG17" s="112">
        <v>0.26900887840999999</v>
      </c>
      <c r="AH17" s="112">
        <v>0.26414317194999998</v>
      </c>
      <c r="AI17" s="112">
        <v>0.23796983601999999</v>
      </c>
      <c r="AJ17" s="112">
        <v>0.25498554028999998</v>
      </c>
      <c r="AK17" s="112">
        <v>0.24945547048</v>
      </c>
      <c r="AL17" s="112">
        <v>0.26020220315999998</v>
      </c>
      <c r="AM17" s="112">
        <v>0.26064399110000003</v>
      </c>
      <c r="AN17" s="112">
        <v>0.28121716712</v>
      </c>
      <c r="AO17" s="112">
        <v>0.31813983367999998</v>
      </c>
      <c r="AP17" s="112">
        <v>0.31952741252</v>
      </c>
      <c r="AQ17" s="112">
        <v>0.31418962222000002</v>
      </c>
      <c r="AR17" s="112">
        <v>0.31406745692999999</v>
      </c>
      <c r="AS17" s="112">
        <v>0.28049233528</v>
      </c>
      <c r="AT17" s="112">
        <v>0.28382774700000002</v>
      </c>
      <c r="AU17" s="112">
        <v>0.25308929729000001</v>
      </c>
      <c r="AV17" s="112">
        <v>0.28407276982000002</v>
      </c>
      <c r="AW17" s="112">
        <v>0.27761196328999999</v>
      </c>
      <c r="AX17" s="112">
        <v>0.27818299000000002</v>
      </c>
      <c r="AY17" s="729">
        <v>0.28609044</v>
      </c>
      <c r="AZ17" s="520">
        <v>0.29501450000000001</v>
      </c>
      <c r="BA17" s="520">
        <v>0.34987030000000002</v>
      </c>
      <c r="BB17" s="520">
        <v>0.36208679999999999</v>
      </c>
      <c r="BC17" s="520">
        <v>0.36541509999999999</v>
      </c>
      <c r="BD17" s="520">
        <v>0.36549769999999998</v>
      </c>
      <c r="BE17" s="520">
        <v>0.32638270000000003</v>
      </c>
      <c r="BF17" s="520">
        <v>0.31594909999999998</v>
      </c>
      <c r="BG17" s="520">
        <v>0.29037370000000001</v>
      </c>
      <c r="BH17" s="520">
        <v>0.3120716</v>
      </c>
      <c r="BI17" s="520">
        <v>0.29871360000000002</v>
      </c>
      <c r="BJ17" s="520">
        <v>0.2930372</v>
      </c>
      <c r="BK17" s="520">
        <v>0.3121179</v>
      </c>
      <c r="BL17" s="520">
        <v>0.3174379</v>
      </c>
      <c r="BM17" s="520">
        <v>0.36825980000000003</v>
      </c>
      <c r="BN17" s="520">
        <v>0.39553450000000001</v>
      </c>
      <c r="BO17" s="520">
        <v>0.39248519999999998</v>
      </c>
      <c r="BP17" s="520">
        <v>0.3948258</v>
      </c>
      <c r="BQ17" s="520">
        <v>0.35564400000000002</v>
      </c>
      <c r="BR17" s="520">
        <v>0.34497699999999998</v>
      </c>
      <c r="BS17" s="520">
        <v>0.3036509</v>
      </c>
      <c r="BT17" s="520">
        <v>0.3377849</v>
      </c>
      <c r="BU17" s="520">
        <v>0.31169669999999999</v>
      </c>
      <c r="BV17" s="520">
        <v>0.31371280000000001</v>
      </c>
    </row>
    <row r="18" spans="1:74" ht="11.95" customHeight="1" x14ac:dyDescent="0.2">
      <c r="A18" s="259" t="s">
        <v>42</v>
      </c>
      <c r="B18" s="777" t="s">
        <v>1066</v>
      </c>
      <c r="C18" s="452">
        <v>4.4452384870999999E-3</v>
      </c>
      <c r="D18" s="452">
        <v>4.2576145759000003E-3</v>
      </c>
      <c r="E18" s="452">
        <v>4.1785414759E-3</v>
      </c>
      <c r="F18" s="452">
        <v>4.2665037024999996E-3</v>
      </c>
      <c r="G18" s="452">
        <v>4.3793465504999999E-3</v>
      </c>
      <c r="H18" s="452">
        <v>4.2206050690999997E-3</v>
      </c>
      <c r="I18" s="452">
        <v>4.4743316046000001E-3</v>
      </c>
      <c r="J18" s="452">
        <v>4.4202187551999998E-3</v>
      </c>
      <c r="K18" s="452">
        <v>4.4370368955999996E-3</v>
      </c>
      <c r="L18" s="452">
        <v>4.3351173540999996E-3</v>
      </c>
      <c r="M18" s="452">
        <v>4.5093707154999999E-3</v>
      </c>
      <c r="N18" s="452">
        <v>4.8713974714000002E-3</v>
      </c>
      <c r="O18" s="452">
        <v>5.0161217026999999E-3</v>
      </c>
      <c r="P18" s="452">
        <v>4.2407216136999999E-3</v>
      </c>
      <c r="Q18" s="452">
        <v>4.3889829084999997E-3</v>
      </c>
      <c r="R18" s="452">
        <v>4.3744521490999997E-3</v>
      </c>
      <c r="S18" s="452">
        <v>4.5278994108999999E-3</v>
      </c>
      <c r="T18" s="452">
        <v>4.3550434648E-3</v>
      </c>
      <c r="U18" s="452">
        <v>4.5771188245000002E-3</v>
      </c>
      <c r="V18" s="452">
        <v>4.6198812806E-3</v>
      </c>
      <c r="W18" s="452">
        <v>4.5358577986000003E-3</v>
      </c>
      <c r="X18" s="452">
        <v>4.4303859829000003E-3</v>
      </c>
      <c r="Y18" s="452">
        <v>4.7656057397999999E-3</v>
      </c>
      <c r="Z18" s="452">
        <v>5.0565308375999998E-3</v>
      </c>
      <c r="AA18" s="452">
        <v>4.8450570702000002E-3</v>
      </c>
      <c r="AB18" s="452">
        <v>4.4408647569000002E-3</v>
      </c>
      <c r="AC18" s="452">
        <v>4.9196263302E-3</v>
      </c>
      <c r="AD18" s="452">
        <v>4.6250376178999996E-3</v>
      </c>
      <c r="AE18" s="452">
        <v>4.5901329055999997E-3</v>
      </c>
      <c r="AF18" s="452">
        <v>4.4130262079999996E-3</v>
      </c>
      <c r="AG18" s="452">
        <v>4.4222557124E-3</v>
      </c>
      <c r="AH18" s="452">
        <v>4.3228128972999996E-3</v>
      </c>
      <c r="AI18" s="452">
        <v>4.4853947279999999E-3</v>
      </c>
      <c r="AJ18" s="452">
        <v>4.8447328791000003E-3</v>
      </c>
      <c r="AK18" s="452">
        <v>4.9120448219000003E-3</v>
      </c>
      <c r="AL18" s="452">
        <v>5.0245760586999999E-3</v>
      </c>
      <c r="AM18" s="452">
        <v>4.8474407480000002E-3</v>
      </c>
      <c r="AN18" s="452">
        <v>4.4966360532999999E-3</v>
      </c>
      <c r="AO18" s="452">
        <v>4.3943585589000002E-3</v>
      </c>
      <c r="AP18" s="452">
        <v>4.5554228890000003E-3</v>
      </c>
      <c r="AQ18" s="452">
        <v>4.2488872598999998E-3</v>
      </c>
      <c r="AR18" s="452">
        <v>4.3334049702000001E-3</v>
      </c>
      <c r="AS18" s="452">
        <v>4.5255322336000001E-3</v>
      </c>
      <c r="AT18" s="452">
        <v>4.4788961952999997E-3</v>
      </c>
      <c r="AU18" s="452">
        <v>4.3406190982999996E-3</v>
      </c>
      <c r="AV18" s="452">
        <v>4.0778409999999996E-3</v>
      </c>
      <c r="AW18" s="452">
        <v>4.2840079999999997E-3</v>
      </c>
      <c r="AX18" s="452">
        <v>5.1159899999999999E-3</v>
      </c>
      <c r="AY18" s="977">
        <v>4.8480399999999996E-3</v>
      </c>
      <c r="AZ18" s="457">
        <v>4.2467299999999998E-3</v>
      </c>
      <c r="BA18" s="457">
        <v>4.3987799999999997E-3</v>
      </c>
      <c r="BB18" s="457">
        <v>4.6068899999999998E-3</v>
      </c>
      <c r="BC18" s="457">
        <v>4.2337099999999999E-3</v>
      </c>
      <c r="BD18" s="457">
        <v>4.1907200000000002E-3</v>
      </c>
      <c r="BE18" s="457">
        <v>4.6800499999999998E-3</v>
      </c>
      <c r="BF18" s="457">
        <v>4.68426E-3</v>
      </c>
      <c r="BG18" s="457">
        <v>4.6760100000000004E-3</v>
      </c>
      <c r="BH18" s="457">
        <v>4.4416899999999999E-3</v>
      </c>
      <c r="BI18" s="457">
        <v>4.5113999999999996E-3</v>
      </c>
      <c r="BJ18" s="457">
        <v>5.1530600000000001E-3</v>
      </c>
      <c r="BK18" s="457">
        <v>4.9866800000000003E-3</v>
      </c>
      <c r="BL18" s="457">
        <v>4.1607600000000003E-3</v>
      </c>
      <c r="BM18" s="457">
        <v>4.3951399999999996E-3</v>
      </c>
      <c r="BN18" s="457">
        <v>4.1837999999999997E-3</v>
      </c>
      <c r="BO18" s="457">
        <v>3.5616200000000002E-3</v>
      </c>
      <c r="BP18" s="457">
        <v>4.12591E-3</v>
      </c>
      <c r="BQ18" s="457">
        <v>4.7667200000000003E-3</v>
      </c>
      <c r="BR18" s="457">
        <v>4.7249400000000004E-3</v>
      </c>
      <c r="BS18" s="457">
        <v>4.6964199999999998E-3</v>
      </c>
      <c r="BT18" s="457">
        <v>4.4454799999999999E-3</v>
      </c>
      <c r="BU18" s="457">
        <v>4.52083E-3</v>
      </c>
      <c r="BV18" s="457">
        <v>5.2329000000000004E-3</v>
      </c>
    </row>
    <row r="19" spans="1:74" ht="11.95" customHeight="1" x14ac:dyDescent="0.2">
      <c r="A19" s="260" t="s">
        <v>443</v>
      </c>
      <c r="B19" s="777" t="s">
        <v>1418</v>
      </c>
      <c r="C19" s="452">
        <v>8.3419682999999994E-2</v>
      </c>
      <c r="D19" s="452">
        <v>6.8420441999999998E-2</v>
      </c>
      <c r="E19" s="452">
        <v>7.1975699000000004E-2</v>
      </c>
      <c r="F19" s="452">
        <v>6.5777289000000003E-2</v>
      </c>
      <c r="G19" s="452">
        <v>7.9163357000000004E-2</v>
      </c>
      <c r="H19" s="452">
        <v>7.9738753999999995E-2</v>
      </c>
      <c r="I19" s="452">
        <v>7.5058966000000005E-2</v>
      </c>
      <c r="J19" s="452">
        <v>6.9049054999999998E-2</v>
      </c>
      <c r="K19" s="452">
        <v>5.7759321000000002E-2</v>
      </c>
      <c r="L19" s="452">
        <v>5.8138027000000002E-2</v>
      </c>
      <c r="M19" s="452">
        <v>6.5756517E-2</v>
      </c>
      <c r="N19" s="452">
        <v>8.0076735999999996E-2</v>
      </c>
      <c r="O19" s="452">
        <v>8.2217555999999997E-2</v>
      </c>
      <c r="P19" s="452">
        <v>7.2390550999999997E-2</v>
      </c>
      <c r="Q19" s="452">
        <v>8.2916775999999998E-2</v>
      </c>
      <c r="R19" s="452">
        <v>6.8045568000000001E-2</v>
      </c>
      <c r="S19" s="452">
        <v>7.9323236000000005E-2</v>
      </c>
      <c r="T19" s="452">
        <v>8.8361571E-2</v>
      </c>
      <c r="U19" s="452">
        <v>8.3555389999999993E-2</v>
      </c>
      <c r="V19" s="452">
        <v>7.1822621000000003E-2</v>
      </c>
      <c r="W19" s="452">
        <v>5.7825414999999998E-2</v>
      </c>
      <c r="X19" s="452">
        <v>4.8793617999999997E-2</v>
      </c>
      <c r="Y19" s="452">
        <v>6.0796625999999999E-2</v>
      </c>
      <c r="Z19" s="452">
        <v>6.9324721000000006E-2</v>
      </c>
      <c r="AA19" s="452">
        <v>7.7248244999999993E-2</v>
      </c>
      <c r="AB19" s="452">
        <v>6.7725156999999994E-2</v>
      </c>
      <c r="AC19" s="452">
        <v>7.2326036999999996E-2</v>
      </c>
      <c r="AD19" s="452">
        <v>6.7225330999999999E-2</v>
      </c>
      <c r="AE19" s="452">
        <v>9.3969011000000005E-2</v>
      </c>
      <c r="AF19" s="452">
        <v>7.3304984000000004E-2</v>
      </c>
      <c r="AG19" s="452">
        <v>7.4672689E-2</v>
      </c>
      <c r="AH19" s="452">
        <v>7.2377115000000006E-2</v>
      </c>
      <c r="AI19" s="452">
        <v>5.7496006000000002E-2</v>
      </c>
      <c r="AJ19" s="452">
        <v>5.3259643000000002E-2</v>
      </c>
      <c r="AK19" s="452">
        <v>5.7866359999999999E-2</v>
      </c>
      <c r="AL19" s="452">
        <v>6.4598339000000005E-2</v>
      </c>
      <c r="AM19" s="452">
        <v>7.4419654000000002E-2</v>
      </c>
      <c r="AN19" s="452">
        <v>6.8231398999999998E-2</v>
      </c>
      <c r="AO19" s="452">
        <v>7.9175573999999999E-2</v>
      </c>
      <c r="AP19" s="452">
        <v>6.5790874999999999E-2</v>
      </c>
      <c r="AQ19" s="452">
        <v>7.6790404000000007E-2</v>
      </c>
      <c r="AR19" s="452">
        <v>7.1876318999999994E-2</v>
      </c>
      <c r="AS19" s="452">
        <v>7.1969873000000004E-2</v>
      </c>
      <c r="AT19" s="452">
        <v>7.2529822999999993E-2</v>
      </c>
      <c r="AU19" s="452">
        <v>5.6563981999999999E-2</v>
      </c>
      <c r="AV19" s="452">
        <v>5.3715734000000001E-2</v>
      </c>
      <c r="AW19" s="452">
        <v>6.1619199999999999E-2</v>
      </c>
      <c r="AX19" s="452">
        <v>7.2590699999999994E-2</v>
      </c>
      <c r="AY19" s="977">
        <v>7.4823799999999996E-2</v>
      </c>
      <c r="AZ19" s="457">
        <v>6.7364800000000002E-2</v>
      </c>
      <c r="BA19" s="457">
        <v>7.9674099999999998E-2</v>
      </c>
      <c r="BB19" s="457">
        <v>7.8381999999999993E-2</v>
      </c>
      <c r="BC19" s="457">
        <v>8.9741600000000005E-2</v>
      </c>
      <c r="BD19" s="457">
        <v>8.6054500000000006E-2</v>
      </c>
      <c r="BE19" s="457">
        <v>8.0344200000000005E-2</v>
      </c>
      <c r="BF19" s="457">
        <v>7.1615100000000001E-2</v>
      </c>
      <c r="BG19" s="457">
        <v>5.9446899999999997E-2</v>
      </c>
      <c r="BH19" s="457">
        <v>5.67796E-2</v>
      </c>
      <c r="BI19" s="457">
        <v>6.3097700000000007E-2</v>
      </c>
      <c r="BJ19" s="457">
        <v>7.0379200000000003E-2</v>
      </c>
      <c r="BK19" s="457">
        <v>7.8912700000000002E-2</v>
      </c>
      <c r="BL19" s="457">
        <v>7.1883900000000001E-2</v>
      </c>
      <c r="BM19" s="457">
        <v>8.04372E-2</v>
      </c>
      <c r="BN19" s="457">
        <v>8.1444299999999997E-2</v>
      </c>
      <c r="BO19" s="457">
        <v>9.3936000000000006E-2</v>
      </c>
      <c r="BP19" s="457">
        <v>9.04639E-2</v>
      </c>
      <c r="BQ19" s="457">
        <v>8.4279699999999999E-2</v>
      </c>
      <c r="BR19" s="457">
        <v>7.1890800000000005E-2</v>
      </c>
      <c r="BS19" s="457">
        <v>5.9596200000000002E-2</v>
      </c>
      <c r="BT19" s="457">
        <v>5.8451500000000003E-2</v>
      </c>
      <c r="BU19" s="457">
        <v>6.5043100000000006E-2</v>
      </c>
      <c r="BV19" s="457">
        <v>7.2610400000000005E-2</v>
      </c>
    </row>
    <row r="20" spans="1:74" ht="11.95" customHeight="1" x14ac:dyDescent="0.2">
      <c r="A20" s="259" t="s">
        <v>444</v>
      </c>
      <c r="B20" s="777" t="s">
        <v>1067</v>
      </c>
      <c r="C20" s="452">
        <v>1.8844798146999998E-2</v>
      </c>
      <c r="D20" s="452">
        <v>2.1472607160000001E-2</v>
      </c>
      <c r="E20" s="452">
        <v>3.1502619592E-2</v>
      </c>
      <c r="F20" s="452">
        <v>3.6910618330999997E-2</v>
      </c>
      <c r="G20" s="452">
        <v>4.2230753909000003E-2</v>
      </c>
      <c r="H20" s="452">
        <v>4.1350712105999998E-2</v>
      </c>
      <c r="I20" s="452">
        <v>4.1331908107E-2</v>
      </c>
      <c r="J20" s="452">
        <v>4.0570260752000001E-2</v>
      </c>
      <c r="K20" s="452">
        <v>3.8024885134E-2</v>
      </c>
      <c r="L20" s="452">
        <v>3.1427256936E-2</v>
      </c>
      <c r="M20" s="452">
        <v>2.6429897373999998E-2</v>
      </c>
      <c r="N20" s="452">
        <v>2.0657183914999998E-2</v>
      </c>
      <c r="O20" s="452">
        <v>2.6519749009000001E-2</v>
      </c>
      <c r="P20" s="452">
        <v>3.0602518565999999E-2</v>
      </c>
      <c r="Q20" s="452">
        <v>3.9639243868000003E-2</v>
      </c>
      <c r="R20" s="452">
        <v>4.5419765006E-2</v>
      </c>
      <c r="S20" s="452">
        <v>5.1253827613999998E-2</v>
      </c>
      <c r="T20" s="452">
        <v>5.4406228133000001E-2</v>
      </c>
      <c r="U20" s="452">
        <v>5.3438389615999997E-2</v>
      </c>
      <c r="V20" s="452">
        <v>4.9141678603999997E-2</v>
      </c>
      <c r="W20" s="452">
        <v>4.5034838895999997E-2</v>
      </c>
      <c r="X20" s="452">
        <v>4.0485031790000001E-2</v>
      </c>
      <c r="Y20" s="452">
        <v>2.8472993762E-2</v>
      </c>
      <c r="Z20" s="452">
        <v>2.2979303778000001E-2</v>
      </c>
      <c r="AA20" s="452">
        <v>2.6485745320999999E-2</v>
      </c>
      <c r="AB20" s="452">
        <v>3.1999700084E-2</v>
      </c>
      <c r="AC20" s="452">
        <v>4.1413490050000001E-2</v>
      </c>
      <c r="AD20" s="452">
        <v>5.1045263224999998E-2</v>
      </c>
      <c r="AE20" s="452">
        <v>5.8601008077E-2</v>
      </c>
      <c r="AF20" s="452">
        <v>6.0503538188999999E-2</v>
      </c>
      <c r="AG20" s="452">
        <v>6.4104666034999994E-2</v>
      </c>
      <c r="AH20" s="452">
        <v>6.0215501625000001E-2</v>
      </c>
      <c r="AI20" s="452">
        <v>5.2885017276E-2</v>
      </c>
      <c r="AJ20" s="452">
        <v>4.7934730389000001E-2</v>
      </c>
      <c r="AK20" s="452">
        <v>3.5444015305999998E-2</v>
      </c>
      <c r="AL20" s="452">
        <v>3.0947385660999999E-2</v>
      </c>
      <c r="AM20" s="452">
        <v>3.3002711307999998E-2</v>
      </c>
      <c r="AN20" s="452">
        <v>4.2304963103999997E-2</v>
      </c>
      <c r="AO20" s="452">
        <v>5.3569894040000003E-2</v>
      </c>
      <c r="AP20" s="452">
        <v>6.4629269254000005E-2</v>
      </c>
      <c r="AQ20" s="452">
        <v>7.5020596950999996E-2</v>
      </c>
      <c r="AR20" s="452">
        <v>8.2088062005999995E-2</v>
      </c>
      <c r="AS20" s="452">
        <v>8.1836122494999997E-2</v>
      </c>
      <c r="AT20" s="452">
        <v>8.1310956793999994E-2</v>
      </c>
      <c r="AU20" s="452">
        <v>6.8204042808999998E-2</v>
      </c>
      <c r="AV20" s="452">
        <v>6.6052313793E-2</v>
      </c>
      <c r="AW20" s="452">
        <v>4.6945379847E-2</v>
      </c>
      <c r="AX20" s="452">
        <v>4.0891400000000001E-2</v>
      </c>
      <c r="AY20" s="977">
        <v>4.6337000000000003E-2</v>
      </c>
      <c r="AZ20" s="457">
        <v>5.81541E-2</v>
      </c>
      <c r="BA20" s="457">
        <v>7.5774300000000003E-2</v>
      </c>
      <c r="BB20" s="457">
        <v>8.9899900000000005E-2</v>
      </c>
      <c r="BC20" s="457">
        <v>0.1048047</v>
      </c>
      <c r="BD20" s="457">
        <v>0.113542</v>
      </c>
      <c r="BE20" s="457">
        <v>0.11226</v>
      </c>
      <c r="BF20" s="457">
        <v>0.1094634</v>
      </c>
      <c r="BG20" s="457">
        <v>9.3256400000000003E-2</v>
      </c>
      <c r="BH20" s="457">
        <v>8.5529800000000003E-2</v>
      </c>
      <c r="BI20" s="457">
        <v>5.8635399999999997E-2</v>
      </c>
      <c r="BJ20" s="457">
        <v>5.0787899999999997E-2</v>
      </c>
      <c r="BK20" s="457">
        <v>5.7106999999999998E-2</v>
      </c>
      <c r="BL20" s="457">
        <v>7.0401000000000005E-2</v>
      </c>
      <c r="BM20" s="457">
        <v>8.9596400000000007E-2</v>
      </c>
      <c r="BN20" s="457">
        <v>0.105298</v>
      </c>
      <c r="BO20" s="457">
        <v>0.1240256</v>
      </c>
      <c r="BP20" s="457">
        <v>0.13325400000000001</v>
      </c>
      <c r="BQ20" s="457">
        <v>0.13251489999999999</v>
      </c>
      <c r="BR20" s="457">
        <v>0.1269508</v>
      </c>
      <c r="BS20" s="457">
        <v>0.10990519999999999</v>
      </c>
      <c r="BT20" s="457">
        <v>0.10007489999999999</v>
      </c>
      <c r="BU20" s="457">
        <v>6.8079000000000001E-2</v>
      </c>
      <c r="BV20" s="457">
        <v>5.8810500000000002E-2</v>
      </c>
    </row>
    <row r="21" spans="1:74" ht="11.95" customHeight="1" x14ac:dyDescent="0.2">
      <c r="A21" s="240" t="s">
        <v>321</v>
      </c>
      <c r="B21" s="777" t="s">
        <v>1419</v>
      </c>
      <c r="C21" s="452">
        <v>2.0392569999999999E-2</v>
      </c>
      <c r="D21" s="452">
        <v>1.8200129999999998E-2</v>
      </c>
      <c r="E21" s="452">
        <v>2.0288250000000001E-2</v>
      </c>
      <c r="F21" s="452">
        <v>1.8848790000000001E-2</v>
      </c>
      <c r="G21" s="452">
        <v>1.9533160000000001E-2</v>
      </c>
      <c r="H21" s="452">
        <v>1.8817380000000002E-2</v>
      </c>
      <c r="I21" s="452">
        <v>1.9405309999999999E-2</v>
      </c>
      <c r="J21" s="452">
        <v>1.9030680000000001E-2</v>
      </c>
      <c r="K21" s="452">
        <v>1.8615360000000001E-2</v>
      </c>
      <c r="L21" s="452">
        <v>1.8227650000000001E-2</v>
      </c>
      <c r="M21" s="452">
        <v>1.8098590000000001E-2</v>
      </c>
      <c r="N21" s="452">
        <v>2.000714E-2</v>
      </c>
      <c r="O21" s="452">
        <v>1.5895329999999999E-2</v>
      </c>
      <c r="P21" s="452">
        <v>1.4617059999999999E-2</v>
      </c>
      <c r="Q21" s="452">
        <v>1.6052460000000001E-2</v>
      </c>
      <c r="R21" s="452">
        <v>1.427405E-2</v>
      </c>
      <c r="S21" s="452">
        <v>1.427488E-2</v>
      </c>
      <c r="T21" s="452">
        <v>1.4582380000000001E-2</v>
      </c>
      <c r="U21" s="452">
        <v>1.5009979999999999E-2</v>
      </c>
      <c r="V21" s="452">
        <v>1.461792E-2</v>
      </c>
      <c r="W21" s="452">
        <v>1.398542E-2</v>
      </c>
      <c r="X21" s="452">
        <v>1.4335199999999999E-2</v>
      </c>
      <c r="Y21" s="452">
        <v>1.423381E-2</v>
      </c>
      <c r="Z21" s="452">
        <v>1.461138E-2</v>
      </c>
      <c r="AA21" s="452">
        <v>1.5004160000000001E-2</v>
      </c>
      <c r="AB21" s="452">
        <v>1.3504779999999999E-2</v>
      </c>
      <c r="AC21" s="452">
        <v>1.433862E-2</v>
      </c>
      <c r="AD21" s="452">
        <v>1.318868E-2</v>
      </c>
      <c r="AE21" s="452">
        <v>1.4268909999999999E-2</v>
      </c>
      <c r="AF21" s="452">
        <v>1.354059E-2</v>
      </c>
      <c r="AG21" s="452">
        <v>1.4199059999999999E-2</v>
      </c>
      <c r="AH21" s="452">
        <v>1.4200040000000001E-2</v>
      </c>
      <c r="AI21" s="452">
        <v>1.321137E-2</v>
      </c>
      <c r="AJ21" s="452">
        <v>1.3898829999999999E-2</v>
      </c>
      <c r="AK21" s="452">
        <v>1.37828E-2</v>
      </c>
      <c r="AL21" s="452">
        <v>1.510328E-2</v>
      </c>
      <c r="AM21" s="452">
        <v>1.428103E-2</v>
      </c>
      <c r="AN21" s="452">
        <v>1.2639269999999999E-2</v>
      </c>
      <c r="AO21" s="452">
        <v>1.336656E-2</v>
      </c>
      <c r="AP21" s="452">
        <v>1.222206E-2</v>
      </c>
      <c r="AQ21" s="452">
        <v>1.3091729999999999E-2</v>
      </c>
      <c r="AR21" s="452">
        <v>1.2663890000000001E-2</v>
      </c>
      <c r="AS21" s="452">
        <v>1.3461320000000001E-2</v>
      </c>
      <c r="AT21" s="452">
        <v>1.3578969999999999E-2</v>
      </c>
      <c r="AU21" s="452">
        <v>1.2864779999999999E-2</v>
      </c>
      <c r="AV21" s="452">
        <v>1.3019694E-2</v>
      </c>
      <c r="AW21" s="452">
        <v>1.2619063E-2</v>
      </c>
      <c r="AX21" s="452">
        <v>1.3724200000000001E-2</v>
      </c>
      <c r="AY21" s="977">
        <v>1.33904E-2</v>
      </c>
      <c r="AZ21" s="457">
        <v>1.21466E-2</v>
      </c>
      <c r="BA21" s="457">
        <v>1.3005299999999999E-2</v>
      </c>
      <c r="BB21" s="457">
        <v>1.1992299999999999E-2</v>
      </c>
      <c r="BC21" s="457">
        <v>1.3057900000000001E-2</v>
      </c>
      <c r="BD21" s="457">
        <v>1.29476E-2</v>
      </c>
      <c r="BE21" s="457">
        <v>1.35108E-2</v>
      </c>
      <c r="BF21" s="457">
        <v>1.34962E-2</v>
      </c>
      <c r="BG21" s="457">
        <v>1.28215E-2</v>
      </c>
      <c r="BH21" s="457">
        <v>1.2945699999999999E-2</v>
      </c>
      <c r="BI21" s="457">
        <v>1.25757E-2</v>
      </c>
      <c r="BJ21" s="457">
        <v>1.3502E-2</v>
      </c>
      <c r="BK21" s="457">
        <v>1.33061E-2</v>
      </c>
      <c r="BL21" s="457">
        <v>1.20692E-2</v>
      </c>
      <c r="BM21" s="457">
        <v>1.28504E-2</v>
      </c>
      <c r="BN21" s="457">
        <v>1.1902100000000001E-2</v>
      </c>
      <c r="BO21" s="457">
        <v>1.32871E-2</v>
      </c>
      <c r="BP21" s="457">
        <v>1.29888E-2</v>
      </c>
      <c r="BQ21" s="457">
        <v>1.35304E-2</v>
      </c>
      <c r="BR21" s="457">
        <v>1.35943E-2</v>
      </c>
      <c r="BS21" s="457">
        <v>1.2903599999999999E-2</v>
      </c>
      <c r="BT21" s="457">
        <v>1.29961E-2</v>
      </c>
      <c r="BU21" s="457">
        <v>1.2707299999999999E-2</v>
      </c>
      <c r="BV21" s="457">
        <v>1.37938E-2</v>
      </c>
    </row>
    <row r="22" spans="1:74" ht="11.95" customHeight="1" x14ac:dyDescent="0.2">
      <c r="A22" s="240" t="s">
        <v>320</v>
      </c>
      <c r="B22" s="777" t="s">
        <v>1420</v>
      </c>
      <c r="C22" s="452">
        <v>1.7876389999999999E-2</v>
      </c>
      <c r="D22" s="452">
        <v>1.6996540000000001E-2</v>
      </c>
      <c r="E22" s="452">
        <v>1.6421290000000002E-2</v>
      </c>
      <c r="F22" s="452">
        <v>1.3494590000000001E-2</v>
      </c>
      <c r="G22" s="452">
        <v>1.480655E-2</v>
      </c>
      <c r="H22" s="452">
        <v>1.669178E-2</v>
      </c>
      <c r="I22" s="452">
        <v>1.8876199999999999E-2</v>
      </c>
      <c r="J22" s="452">
        <v>1.8712889999999999E-2</v>
      </c>
      <c r="K22" s="452">
        <v>1.625795E-2</v>
      </c>
      <c r="L22" s="452">
        <v>1.4289899999999999E-2</v>
      </c>
      <c r="M22" s="452">
        <v>1.54764E-2</v>
      </c>
      <c r="N22" s="452">
        <v>1.6845470000000001E-2</v>
      </c>
      <c r="O22" s="452">
        <v>1.7810869999999999E-2</v>
      </c>
      <c r="P22" s="452">
        <v>1.7163129999999999E-2</v>
      </c>
      <c r="Q22" s="452">
        <v>1.618725E-2</v>
      </c>
      <c r="R22" s="452">
        <v>1.3954889999999999E-2</v>
      </c>
      <c r="S22" s="452">
        <v>1.516054E-2</v>
      </c>
      <c r="T22" s="452">
        <v>1.6756900000000002E-2</v>
      </c>
      <c r="U22" s="452">
        <v>1.850572E-2</v>
      </c>
      <c r="V22" s="452">
        <v>1.8571509999999999E-2</v>
      </c>
      <c r="W22" s="452">
        <v>1.6381030000000001E-2</v>
      </c>
      <c r="X22" s="452">
        <v>1.4469289999999999E-2</v>
      </c>
      <c r="Y22" s="452">
        <v>1.538846E-2</v>
      </c>
      <c r="Z22" s="452">
        <v>1.7341120000000002E-2</v>
      </c>
      <c r="AA22" s="452">
        <v>1.6688439999999999E-2</v>
      </c>
      <c r="AB22" s="452">
        <v>1.473637E-2</v>
      </c>
      <c r="AC22" s="452">
        <v>1.557643E-2</v>
      </c>
      <c r="AD22" s="452">
        <v>1.211984E-2</v>
      </c>
      <c r="AE22" s="452">
        <v>1.417679E-2</v>
      </c>
      <c r="AF22" s="452">
        <v>1.5096129999999999E-2</v>
      </c>
      <c r="AG22" s="452">
        <v>1.608884E-2</v>
      </c>
      <c r="AH22" s="452">
        <v>1.6190590000000001E-2</v>
      </c>
      <c r="AI22" s="452">
        <v>1.31903E-2</v>
      </c>
      <c r="AJ22" s="452">
        <v>1.2213419999999999E-2</v>
      </c>
      <c r="AK22" s="452">
        <v>1.317695E-2</v>
      </c>
      <c r="AL22" s="452">
        <v>1.48174E-2</v>
      </c>
      <c r="AM22" s="452">
        <v>1.532934E-2</v>
      </c>
      <c r="AN22" s="452">
        <v>1.220508E-2</v>
      </c>
      <c r="AO22" s="452">
        <v>1.247327E-2</v>
      </c>
      <c r="AP22" s="452">
        <v>1.125989E-2</v>
      </c>
      <c r="AQ22" s="452">
        <v>1.345409E-2</v>
      </c>
      <c r="AR22" s="452">
        <v>1.332124E-2</v>
      </c>
      <c r="AS22" s="452">
        <v>1.3530820000000001E-2</v>
      </c>
      <c r="AT22" s="452">
        <v>1.4077340000000001E-2</v>
      </c>
      <c r="AU22" s="452">
        <v>1.2531209999999999E-2</v>
      </c>
      <c r="AV22" s="452">
        <v>1.0732779E-2</v>
      </c>
      <c r="AW22" s="452">
        <v>1.258428E-2</v>
      </c>
      <c r="AX22" s="452">
        <v>1.54999E-2</v>
      </c>
      <c r="AY22" s="977">
        <v>1.5748499999999999E-2</v>
      </c>
      <c r="AZ22" s="457">
        <v>1.3702000000000001E-2</v>
      </c>
      <c r="BA22" s="457">
        <v>1.35745E-2</v>
      </c>
      <c r="BB22" s="457">
        <v>1.1503599999999999E-2</v>
      </c>
      <c r="BC22" s="457">
        <v>1.37789E-2</v>
      </c>
      <c r="BD22" s="457">
        <v>1.46424E-2</v>
      </c>
      <c r="BE22" s="457">
        <v>1.6172700000000002E-2</v>
      </c>
      <c r="BF22" s="457">
        <v>1.63576E-2</v>
      </c>
      <c r="BG22" s="457">
        <v>1.38233E-2</v>
      </c>
      <c r="BH22" s="457">
        <v>1.14853E-2</v>
      </c>
      <c r="BI22" s="457">
        <v>1.30819E-2</v>
      </c>
      <c r="BJ22" s="457">
        <v>1.54383E-2</v>
      </c>
      <c r="BK22" s="457">
        <v>1.5756800000000001E-2</v>
      </c>
      <c r="BL22" s="457">
        <v>1.3105E-2</v>
      </c>
      <c r="BM22" s="457">
        <v>1.32015E-2</v>
      </c>
      <c r="BN22" s="457">
        <v>1.1153700000000001E-2</v>
      </c>
      <c r="BO22" s="457">
        <v>1.36306E-2</v>
      </c>
      <c r="BP22" s="457">
        <v>1.42124E-2</v>
      </c>
      <c r="BQ22" s="457">
        <v>1.54471E-2</v>
      </c>
      <c r="BR22" s="457">
        <v>1.5689600000000001E-2</v>
      </c>
      <c r="BS22" s="457">
        <v>1.32055E-2</v>
      </c>
      <c r="BT22" s="457">
        <v>1.07227E-2</v>
      </c>
      <c r="BU22" s="457">
        <v>1.25478E-2</v>
      </c>
      <c r="BV22" s="457">
        <v>1.50869E-2</v>
      </c>
    </row>
    <row r="23" spans="1:74" ht="11.95" customHeight="1" x14ac:dyDescent="0.2">
      <c r="A23" s="259" t="s">
        <v>59</v>
      </c>
      <c r="B23" s="777" t="s">
        <v>1068</v>
      </c>
      <c r="C23" s="452">
        <v>0.10248982239</v>
      </c>
      <c r="D23" s="452">
        <v>9.1076609092999999E-2</v>
      </c>
      <c r="E23" s="452">
        <v>0.13365850222</v>
      </c>
      <c r="F23" s="452">
        <v>0.12327942303</v>
      </c>
      <c r="G23" s="452">
        <v>0.11520358802</v>
      </c>
      <c r="H23" s="452">
        <v>9.0934957681999995E-2</v>
      </c>
      <c r="I23" s="452">
        <v>7.4045775544999998E-2</v>
      </c>
      <c r="J23" s="452">
        <v>9.2309463063999994E-2</v>
      </c>
      <c r="K23" s="452">
        <v>9.8863975064000006E-2</v>
      </c>
      <c r="L23" s="452">
        <v>0.10983737020000001</v>
      </c>
      <c r="M23" s="452">
        <v>0.12188782367999999</v>
      </c>
      <c r="N23" s="452">
        <v>0.13586660811000001</v>
      </c>
      <c r="O23" s="452">
        <v>0.12756168017</v>
      </c>
      <c r="P23" s="452">
        <v>0.12833724530999999</v>
      </c>
      <c r="Q23" s="452">
        <v>0.14670665608</v>
      </c>
      <c r="R23" s="452">
        <v>0.15740888453999999</v>
      </c>
      <c r="S23" s="452">
        <v>0.14363216253</v>
      </c>
      <c r="T23" s="452">
        <v>0.1151429467</v>
      </c>
      <c r="U23" s="452">
        <v>0.10051223916</v>
      </c>
      <c r="V23" s="452">
        <v>8.4296393388999996E-2</v>
      </c>
      <c r="W23" s="452">
        <v>9.3199519652999996E-2</v>
      </c>
      <c r="X23" s="452">
        <v>0.11164317419</v>
      </c>
      <c r="Y23" s="452">
        <v>0.14046370786000001</v>
      </c>
      <c r="Z23" s="452">
        <v>0.13188373965</v>
      </c>
      <c r="AA23" s="452">
        <v>0.13079737225999999</v>
      </c>
      <c r="AB23" s="452">
        <v>0.14124249754000001</v>
      </c>
      <c r="AC23" s="452">
        <v>0.14860850941000001</v>
      </c>
      <c r="AD23" s="452">
        <v>0.14575456944000001</v>
      </c>
      <c r="AE23" s="452">
        <v>0.10988659765</v>
      </c>
      <c r="AF23" s="452">
        <v>9.3940808111999993E-2</v>
      </c>
      <c r="AG23" s="452">
        <v>9.5521367664999995E-2</v>
      </c>
      <c r="AH23" s="452">
        <v>9.6837112429999997E-2</v>
      </c>
      <c r="AI23" s="452">
        <v>9.6701748014E-2</v>
      </c>
      <c r="AJ23" s="452">
        <v>0.12283418402</v>
      </c>
      <c r="AK23" s="452">
        <v>0.12427330035</v>
      </c>
      <c r="AL23" s="452">
        <v>0.12971122244</v>
      </c>
      <c r="AM23" s="452">
        <v>0.11876381504</v>
      </c>
      <c r="AN23" s="452">
        <v>0.14133981897</v>
      </c>
      <c r="AO23" s="452">
        <v>0.15516017707999999</v>
      </c>
      <c r="AP23" s="452">
        <v>0.16106989536999999</v>
      </c>
      <c r="AQ23" s="452">
        <v>0.13158391401</v>
      </c>
      <c r="AR23" s="452">
        <v>0.12978454096</v>
      </c>
      <c r="AS23" s="452">
        <v>9.5168667546999999E-2</v>
      </c>
      <c r="AT23" s="452">
        <v>9.7851761014000005E-2</v>
      </c>
      <c r="AU23" s="452">
        <v>9.8584663387999996E-2</v>
      </c>
      <c r="AV23" s="452">
        <v>0.13647440801999999</v>
      </c>
      <c r="AW23" s="452">
        <v>0.13956003244000001</v>
      </c>
      <c r="AX23" s="452">
        <v>0.1303608</v>
      </c>
      <c r="AY23" s="977">
        <v>0.1309427</v>
      </c>
      <c r="AZ23" s="457">
        <v>0.13940040000000001</v>
      </c>
      <c r="BA23" s="457">
        <v>0.16344330000000001</v>
      </c>
      <c r="BB23" s="457">
        <v>0.16570219999999999</v>
      </c>
      <c r="BC23" s="457">
        <v>0.13979820000000001</v>
      </c>
      <c r="BD23" s="457">
        <v>0.1341205</v>
      </c>
      <c r="BE23" s="457">
        <v>9.9414799999999998E-2</v>
      </c>
      <c r="BF23" s="457">
        <v>0.10033259999999999</v>
      </c>
      <c r="BG23" s="457">
        <v>0.1063496</v>
      </c>
      <c r="BH23" s="457">
        <v>0.1408896</v>
      </c>
      <c r="BI23" s="457">
        <v>0.14681150000000001</v>
      </c>
      <c r="BJ23" s="457">
        <v>0.1377766</v>
      </c>
      <c r="BK23" s="457">
        <v>0.14204849999999999</v>
      </c>
      <c r="BL23" s="457">
        <v>0.1458179</v>
      </c>
      <c r="BM23" s="457">
        <v>0.16777909999999999</v>
      </c>
      <c r="BN23" s="457">
        <v>0.18155260000000001</v>
      </c>
      <c r="BO23" s="457">
        <v>0.14404420000000001</v>
      </c>
      <c r="BP23" s="457">
        <v>0.13978070000000001</v>
      </c>
      <c r="BQ23" s="457">
        <v>0.1051053</v>
      </c>
      <c r="BR23" s="457">
        <v>0.11212660000000001</v>
      </c>
      <c r="BS23" s="457">
        <v>0.10334400000000001</v>
      </c>
      <c r="BT23" s="457">
        <v>0.15109429999999999</v>
      </c>
      <c r="BU23" s="457">
        <v>0.14879870000000001</v>
      </c>
      <c r="BV23" s="457">
        <v>0.14817839999999999</v>
      </c>
    </row>
    <row r="24" spans="1:74" ht="11.95" customHeight="1" x14ac:dyDescent="0.2">
      <c r="A24" s="260"/>
      <c r="B24" s="304"/>
      <c r="C24" s="514"/>
      <c r="D24" s="514"/>
      <c r="E24" s="514"/>
      <c r="F24" s="514"/>
      <c r="G24" s="514"/>
      <c r="H24" s="514"/>
      <c r="I24" s="514"/>
      <c r="J24" s="514"/>
      <c r="K24" s="514"/>
      <c r="L24" s="514"/>
      <c r="M24" s="514"/>
      <c r="N24" s="514"/>
      <c r="O24" s="514"/>
      <c r="P24" s="514"/>
      <c r="Q24" s="514"/>
      <c r="R24" s="514"/>
      <c r="S24" s="514"/>
      <c r="T24" s="514"/>
      <c r="U24" s="514"/>
      <c r="V24" s="514"/>
      <c r="W24" s="514"/>
      <c r="X24" s="514"/>
      <c r="Y24" s="514"/>
      <c r="Z24" s="514"/>
      <c r="AA24" s="514"/>
      <c r="AB24" s="514"/>
      <c r="AC24" s="514"/>
      <c r="AD24" s="514"/>
      <c r="AE24" s="514"/>
      <c r="AF24" s="514"/>
      <c r="AG24" s="514"/>
      <c r="AH24" s="514"/>
      <c r="AI24" s="514"/>
      <c r="AJ24" s="514"/>
      <c r="AK24" s="514"/>
      <c r="AL24" s="514"/>
      <c r="AM24" s="514"/>
      <c r="AN24" s="514"/>
      <c r="AO24" s="514"/>
      <c r="AP24" s="514"/>
      <c r="AQ24" s="514"/>
      <c r="AR24" s="514"/>
      <c r="AS24" s="514"/>
      <c r="AT24" s="514"/>
      <c r="AU24" s="514"/>
      <c r="AV24" s="514"/>
      <c r="AW24" s="514"/>
      <c r="AX24" s="514"/>
      <c r="AY24" s="979"/>
      <c r="AZ24" s="510"/>
      <c r="BA24" s="510"/>
      <c r="BB24" s="510"/>
      <c r="BC24" s="510"/>
      <c r="BD24" s="510"/>
      <c r="BE24" s="510"/>
      <c r="BF24" s="510"/>
      <c r="BG24" s="510"/>
      <c r="BH24" s="510"/>
      <c r="BI24" s="510"/>
      <c r="BJ24" s="510"/>
      <c r="BK24" s="510"/>
      <c r="BL24" s="510"/>
      <c r="BM24" s="510"/>
      <c r="BN24" s="510"/>
      <c r="BO24" s="510"/>
      <c r="BP24" s="510"/>
      <c r="BQ24" s="510"/>
      <c r="BR24" s="510"/>
      <c r="BS24" s="510"/>
      <c r="BT24" s="510"/>
      <c r="BU24" s="510"/>
      <c r="BV24" s="510"/>
    </row>
    <row r="25" spans="1:74" s="93" customFormat="1" ht="11.95" customHeight="1" x14ac:dyDescent="0.2">
      <c r="A25" s="518" t="s">
        <v>10</v>
      </c>
      <c r="B25" s="519" t="s">
        <v>1421</v>
      </c>
      <c r="C25" s="112">
        <v>0.19837257325999999</v>
      </c>
      <c r="D25" s="112">
        <v>0.16965844351000001</v>
      </c>
      <c r="E25" s="112">
        <v>0.19728996994</v>
      </c>
      <c r="F25" s="112">
        <v>0.19242326149</v>
      </c>
      <c r="G25" s="112">
        <v>0.20299034407</v>
      </c>
      <c r="H25" s="112">
        <v>0.19560275776</v>
      </c>
      <c r="I25" s="112">
        <v>0.20376513495000001</v>
      </c>
      <c r="J25" s="112">
        <v>0.19718321190999999</v>
      </c>
      <c r="K25" s="112">
        <v>0.19053219041</v>
      </c>
      <c r="L25" s="112">
        <v>0.20208567031999999</v>
      </c>
      <c r="M25" s="112">
        <v>0.19861443609000001</v>
      </c>
      <c r="N25" s="112">
        <v>0.20813774362000001</v>
      </c>
      <c r="O25" s="112">
        <v>0.20207801121999999</v>
      </c>
      <c r="P25" s="112">
        <v>0.18167295831999999</v>
      </c>
      <c r="Q25" s="112">
        <v>0.19766148747000001</v>
      </c>
      <c r="R25" s="112">
        <v>0.1899136102</v>
      </c>
      <c r="S25" s="112">
        <v>0.19881198189999999</v>
      </c>
      <c r="T25" s="112">
        <v>0.19488220309000001</v>
      </c>
      <c r="U25" s="112">
        <v>0.19960566923</v>
      </c>
      <c r="V25" s="112">
        <v>0.19638718055000001</v>
      </c>
      <c r="W25" s="112">
        <v>0.18001492802999999</v>
      </c>
      <c r="X25" s="112">
        <v>0.19216432371</v>
      </c>
      <c r="Y25" s="112">
        <v>0.19340583458999999</v>
      </c>
      <c r="Z25" s="112">
        <v>0.19291544290000001</v>
      </c>
      <c r="AA25" s="112">
        <v>0.19604322146</v>
      </c>
      <c r="AB25" s="112">
        <v>0.17457502983000001</v>
      </c>
      <c r="AC25" s="112">
        <v>0.1915506837</v>
      </c>
      <c r="AD25" s="112">
        <v>0.17934495927999999</v>
      </c>
      <c r="AE25" s="112">
        <v>0.18993654526000001</v>
      </c>
      <c r="AF25" s="112">
        <v>0.18190932604999999</v>
      </c>
      <c r="AG25" s="112">
        <v>0.18939444884000001</v>
      </c>
      <c r="AH25" s="112">
        <v>0.18944477028000001</v>
      </c>
      <c r="AI25" s="112">
        <v>0.18286275648</v>
      </c>
      <c r="AJ25" s="112">
        <v>0.18735645242999999</v>
      </c>
      <c r="AK25" s="112">
        <v>0.19018439664</v>
      </c>
      <c r="AL25" s="112">
        <v>0.19813718973</v>
      </c>
      <c r="AM25" s="112">
        <v>0.18901914081000001</v>
      </c>
      <c r="AN25" s="112">
        <v>0.17969056952000001</v>
      </c>
      <c r="AO25" s="112">
        <v>0.19406583283000001</v>
      </c>
      <c r="AP25" s="112">
        <v>0.18358657901</v>
      </c>
      <c r="AQ25" s="112">
        <v>0.19050945230999999</v>
      </c>
      <c r="AR25" s="112">
        <v>0.18109928349000001</v>
      </c>
      <c r="AS25" s="112">
        <v>0.19158772532000001</v>
      </c>
      <c r="AT25" s="112">
        <v>0.19519141824</v>
      </c>
      <c r="AU25" s="112">
        <v>0.18663232785</v>
      </c>
      <c r="AV25" s="112">
        <v>0.18888114717000001</v>
      </c>
      <c r="AW25" s="112">
        <v>0.18952119017999999</v>
      </c>
      <c r="AX25" s="112">
        <v>0.21208812805999999</v>
      </c>
      <c r="AY25" s="729">
        <v>0.20261827084</v>
      </c>
      <c r="AZ25" s="520">
        <v>0.18412590000000001</v>
      </c>
      <c r="BA25" s="520">
        <v>0.20082700000000001</v>
      </c>
      <c r="BB25" s="520">
        <v>0.19304180000000001</v>
      </c>
      <c r="BC25" s="520">
        <v>0.20304749999999999</v>
      </c>
      <c r="BD25" s="520">
        <v>0.19664580000000001</v>
      </c>
      <c r="BE25" s="520">
        <v>0.20918580000000001</v>
      </c>
      <c r="BF25" s="520">
        <v>0.20521539999999999</v>
      </c>
      <c r="BG25" s="520">
        <v>0.19701199999999999</v>
      </c>
      <c r="BH25" s="520">
        <v>0.20578260000000001</v>
      </c>
      <c r="BI25" s="520">
        <v>0.2027273</v>
      </c>
      <c r="BJ25" s="520">
        <v>0.20991199999999999</v>
      </c>
      <c r="BK25" s="520">
        <v>0.20829719999999999</v>
      </c>
      <c r="BL25" s="520">
        <v>0.18785779999999999</v>
      </c>
      <c r="BM25" s="520">
        <v>0.2040043</v>
      </c>
      <c r="BN25" s="520">
        <v>0.1957091</v>
      </c>
      <c r="BO25" s="520">
        <v>0.20495659999999999</v>
      </c>
      <c r="BP25" s="520">
        <v>0.19873260000000001</v>
      </c>
      <c r="BQ25" s="520">
        <v>0.21052419999999999</v>
      </c>
      <c r="BR25" s="520">
        <v>0.20621980000000001</v>
      </c>
      <c r="BS25" s="520">
        <v>0.19767280000000001</v>
      </c>
      <c r="BT25" s="520">
        <v>0.20695089999999999</v>
      </c>
      <c r="BU25" s="520">
        <v>0.20372029999999999</v>
      </c>
      <c r="BV25" s="520">
        <v>0.2111027</v>
      </c>
    </row>
    <row r="26" spans="1:74" ht="11.95" customHeight="1" x14ac:dyDescent="0.2">
      <c r="A26" s="260" t="s">
        <v>539</v>
      </c>
      <c r="B26" s="777" t="s">
        <v>1417</v>
      </c>
      <c r="C26" s="452">
        <v>6.3623842999999999E-2</v>
      </c>
      <c r="D26" s="452">
        <v>5.0555822E-2</v>
      </c>
      <c r="E26" s="452">
        <v>6.4766035E-2</v>
      </c>
      <c r="F26" s="452">
        <v>6.2331617999999998E-2</v>
      </c>
      <c r="G26" s="452">
        <v>6.8944349000000002E-2</v>
      </c>
      <c r="H26" s="452">
        <v>6.7645392999999998E-2</v>
      </c>
      <c r="I26" s="452">
        <v>6.9433480000000006E-2</v>
      </c>
      <c r="J26" s="452">
        <v>6.4306328999999995E-2</v>
      </c>
      <c r="K26" s="452">
        <v>6.2036926999999999E-2</v>
      </c>
      <c r="L26" s="452">
        <v>7.1307403000000005E-2</v>
      </c>
      <c r="M26" s="452">
        <v>7.1495755999999994E-2</v>
      </c>
      <c r="N26" s="452">
        <v>7.3048482999999997E-2</v>
      </c>
      <c r="O26" s="452">
        <v>7.0911891000000005E-2</v>
      </c>
      <c r="P26" s="452">
        <v>6.2452928999999997E-2</v>
      </c>
      <c r="Q26" s="452">
        <v>6.9747570999999994E-2</v>
      </c>
      <c r="R26" s="452">
        <v>6.4053737999999999E-2</v>
      </c>
      <c r="S26" s="452">
        <v>6.9145580999999998E-2</v>
      </c>
      <c r="T26" s="452">
        <v>6.9177629000000004E-2</v>
      </c>
      <c r="U26" s="452">
        <v>6.9699365999999999E-2</v>
      </c>
      <c r="V26" s="452">
        <v>6.7535672000000005E-2</v>
      </c>
      <c r="W26" s="452">
        <v>5.9938685999999998E-2</v>
      </c>
      <c r="X26" s="452">
        <v>6.9516270000000005E-2</v>
      </c>
      <c r="Y26" s="452">
        <v>6.9719157000000004E-2</v>
      </c>
      <c r="Z26" s="452">
        <v>6.6330149000000005E-2</v>
      </c>
      <c r="AA26" s="452">
        <v>6.8562037000000006E-2</v>
      </c>
      <c r="AB26" s="452">
        <v>6.1770986E-2</v>
      </c>
      <c r="AC26" s="452">
        <v>6.7602050999999996E-2</v>
      </c>
      <c r="AD26" s="452">
        <v>6.4392172999999997E-2</v>
      </c>
      <c r="AE26" s="452">
        <v>6.8093702000000006E-2</v>
      </c>
      <c r="AF26" s="452">
        <v>6.8680964999999997E-2</v>
      </c>
      <c r="AG26" s="452">
        <v>7.0732563999999998E-2</v>
      </c>
      <c r="AH26" s="452">
        <v>6.8742112999999994E-2</v>
      </c>
      <c r="AI26" s="452">
        <v>6.6525910999999993E-2</v>
      </c>
      <c r="AJ26" s="452">
        <v>7.0353463000000005E-2</v>
      </c>
      <c r="AK26" s="452">
        <v>6.9776497000000007E-2</v>
      </c>
      <c r="AL26" s="452">
        <v>7.4058390000000002E-2</v>
      </c>
      <c r="AM26" s="452">
        <v>6.7741896999999995E-2</v>
      </c>
      <c r="AN26" s="452">
        <v>6.8532256E-2</v>
      </c>
      <c r="AO26" s="452">
        <v>7.2881101000000004E-2</v>
      </c>
      <c r="AP26" s="452">
        <v>6.4981717999999994E-2</v>
      </c>
      <c r="AQ26" s="452">
        <v>7.0130253000000004E-2</v>
      </c>
      <c r="AR26" s="452">
        <v>6.8816005E-2</v>
      </c>
      <c r="AS26" s="452">
        <v>7.4743064999999997E-2</v>
      </c>
      <c r="AT26" s="452">
        <v>7.4169328000000007E-2</v>
      </c>
      <c r="AU26" s="452">
        <v>6.8964822999999995E-2</v>
      </c>
      <c r="AV26" s="452">
        <v>7.2718826E-2</v>
      </c>
      <c r="AW26" s="452">
        <v>7.09563E-2</v>
      </c>
      <c r="AX26" s="452">
        <v>8.2307199999999997E-2</v>
      </c>
      <c r="AY26" s="977">
        <v>7.2005600000000003E-2</v>
      </c>
      <c r="AZ26" s="457">
        <v>6.4321699999999996E-2</v>
      </c>
      <c r="BA26" s="457">
        <v>7.2327000000000002E-2</v>
      </c>
      <c r="BB26" s="457">
        <v>6.6867300000000005E-2</v>
      </c>
      <c r="BC26" s="457">
        <v>7.3947600000000002E-2</v>
      </c>
      <c r="BD26" s="457">
        <v>6.9500400000000004E-2</v>
      </c>
      <c r="BE26" s="457">
        <v>7.4682200000000004E-2</v>
      </c>
      <c r="BF26" s="457">
        <v>7.2100800000000007E-2</v>
      </c>
      <c r="BG26" s="457">
        <v>6.8681900000000004E-2</v>
      </c>
      <c r="BH26" s="457">
        <v>7.21112E-2</v>
      </c>
      <c r="BI26" s="457">
        <v>7.2616899999999998E-2</v>
      </c>
      <c r="BJ26" s="457">
        <v>7.2886099999999995E-2</v>
      </c>
      <c r="BK26" s="457">
        <v>7.2768200000000005E-2</v>
      </c>
      <c r="BL26" s="457">
        <v>6.4464599999999997E-2</v>
      </c>
      <c r="BM26" s="457">
        <v>7.2676699999999997E-2</v>
      </c>
      <c r="BN26" s="457">
        <v>6.7039199999999993E-2</v>
      </c>
      <c r="BO26" s="457">
        <v>7.3494199999999996E-2</v>
      </c>
      <c r="BP26" s="457">
        <v>6.9307199999999999E-2</v>
      </c>
      <c r="BQ26" s="457">
        <v>7.3924199999999995E-2</v>
      </c>
      <c r="BR26" s="457">
        <v>7.1197999999999997E-2</v>
      </c>
      <c r="BS26" s="457">
        <v>6.7626699999999998E-2</v>
      </c>
      <c r="BT26" s="457">
        <v>7.1729299999999996E-2</v>
      </c>
      <c r="BU26" s="457">
        <v>7.2196700000000003E-2</v>
      </c>
      <c r="BV26" s="457">
        <v>7.27603E-2</v>
      </c>
    </row>
    <row r="27" spans="1:74" ht="11.95" customHeight="1" x14ac:dyDescent="0.2">
      <c r="A27" s="260" t="s">
        <v>318</v>
      </c>
      <c r="B27" s="777" t="s">
        <v>1066</v>
      </c>
      <c r="C27" s="452">
        <v>3.5671200000000002E-4</v>
      </c>
      <c r="D27" s="452">
        <v>3.2219200000000001E-4</v>
      </c>
      <c r="E27" s="452">
        <v>3.5671200000000002E-4</v>
      </c>
      <c r="F27" s="452">
        <v>3.4520500000000001E-4</v>
      </c>
      <c r="G27" s="452">
        <v>3.5671200000000002E-4</v>
      </c>
      <c r="H27" s="452">
        <v>3.4520500000000001E-4</v>
      </c>
      <c r="I27" s="452">
        <v>3.5671200000000002E-4</v>
      </c>
      <c r="J27" s="452">
        <v>3.5671200000000002E-4</v>
      </c>
      <c r="K27" s="452">
        <v>3.4520500000000001E-4</v>
      </c>
      <c r="L27" s="452">
        <v>3.5671200000000002E-4</v>
      </c>
      <c r="M27" s="452">
        <v>3.4520500000000001E-4</v>
      </c>
      <c r="N27" s="452">
        <v>3.5671200000000002E-4</v>
      </c>
      <c r="O27" s="452">
        <v>3.5671200000000002E-4</v>
      </c>
      <c r="P27" s="452">
        <v>3.2219200000000001E-4</v>
      </c>
      <c r="Q27" s="452">
        <v>3.5671200000000002E-4</v>
      </c>
      <c r="R27" s="452">
        <v>3.4520500000000001E-4</v>
      </c>
      <c r="S27" s="452">
        <v>3.5671200000000002E-4</v>
      </c>
      <c r="T27" s="452">
        <v>3.4520500000000001E-4</v>
      </c>
      <c r="U27" s="452">
        <v>3.5671200000000002E-4</v>
      </c>
      <c r="V27" s="452">
        <v>3.5671200000000002E-4</v>
      </c>
      <c r="W27" s="452">
        <v>3.4520500000000001E-4</v>
      </c>
      <c r="X27" s="452">
        <v>3.5671200000000002E-4</v>
      </c>
      <c r="Y27" s="452">
        <v>3.4520500000000001E-4</v>
      </c>
      <c r="Z27" s="452">
        <v>3.5671200000000002E-4</v>
      </c>
      <c r="AA27" s="452">
        <v>3.5671200000000002E-4</v>
      </c>
      <c r="AB27" s="452">
        <v>3.2219200000000001E-4</v>
      </c>
      <c r="AC27" s="452">
        <v>3.5671200000000002E-4</v>
      </c>
      <c r="AD27" s="452">
        <v>3.4520500000000001E-4</v>
      </c>
      <c r="AE27" s="452">
        <v>3.5671200000000002E-4</v>
      </c>
      <c r="AF27" s="452">
        <v>3.4520500000000001E-4</v>
      </c>
      <c r="AG27" s="452">
        <v>3.5671200000000002E-4</v>
      </c>
      <c r="AH27" s="452">
        <v>3.5671200000000002E-4</v>
      </c>
      <c r="AI27" s="452">
        <v>3.4520500000000001E-4</v>
      </c>
      <c r="AJ27" s="452">
        <v>3.5671200000000002E-4</v>
      </c>
      <c r="AK27" s="452">
        <v>3.4520500000000001E-4</v>
      </c>
      <c r="AL27" s="452">
        <v>3.5671200000000002E-4</v>
      </c>
      <c r="AM27" s="452">
        <v>3.5573799999999997E-4</v>
      </c>
      <c r="AN27" s="452">
        <v>3.3278700000000002E-4</v>
      </c>
      <c r="AO27" s="452">
        <v>3.5573799999999997E-4</v>
      </c>
      <c r="AP27" s="452">
        <v>3.4426200000000002E-4</v>
      </c>
      <c r="AQ27" s="452">
        <v>3.5573799999999997E-4</v>
      </c>
      <c r="AR27" s="452">
        <v>3.4426200000000002E-4</v>
      </c>
      <c r="AS27" s="452">
        <v>3.5573799999999997E-4</v>
      </c>
      <c r="AT27" s="452">
        <v>3.5573799999999997E-4</v>
      </c>
      <c r="AU27" s="452">
        <v>3.4426200000000002E-4</v>
      </c>
      <c r="AV27" s="452">
        <v>3.5573799999999997E-4</v>
      </c>
      <c r="AW27" s="452">
        <v>3.5061000000000001E-4</v>
      </c>
      <c r="AX27" s="452">
        <v>3.5005600000000001E-4</v>
      </c>
      <c r="AY27" s="977">
        <v>3.49539E-4</v>
      </c>
      <c r="AZ27" s="457">
        <v>3.5106200000000002E-4</v>
      </c>
      <c r="BA27" s="457">
        <v>3.50637E-4</v>
      </c>
      <c r="BB27" s="457">
        <v>3.5121600000000001E-4</v>
      </c>
      <c r="BC27" s="457">
        <v>3.5080499999999999E-4</v>
      </c>
      <c r="BD27" s="457">
        <v>3.5139999999999998E-4</v>
      </c>
      <c r="BE27" s="457">
        <v>3.5100600000000001E-4</v>
      </c>
      <c r="BF27" s="457">
        <v>3.5057600000000001E-4</v>
      </c>
      <c r="BG27" s="457">
        <v>3.5115E-4</v>
      </c>
      <c r="BH27" s="457">
        <v>3.5073199999999998E-4</v>
      </c>
      <c r="BI27" s="457">
        <v>3.50744E-4</v>
      </c>
      <c r="BJ27" s="457">
        <v>3.50806E-4</v>
      </c>
      <c r="BK27" s="457">
        <v>3.5092100000000002E-4</v>
      </c>
      <c r="BL27" s="457">
        <v>3.5090799999999998E-4</v>
      </c>
      <c r="BM27" s="457">
        <v>3.50933E-4</v>
      </c>
      <c r="BN27" s="457">
        <v>3.5090700000000002E-4</v>
      </c>
      <c r="BO27" s="457">
        <v>3.5091700000000001E-4</v>
      </c>
      <c r="BP27" s="457">
        <v>3.5087300000000003E-4</v>
      </c>
      <c r="BQ27" s="457">
        <v>3.50861E-4</v>
      </c>
      <c r="BR27" s="457">
        <v>3.5088600000000001E-4</v>
      </c>
      <c r="BS27" s="457">
        <v>3.5086299999999998E-4</v>
      </c>
      <c r="BT27" s="457">
        <v>3.5087399999999999E-4</v>
      </c>
      <c r="BU27" s="457">
        <v>3.5088600000000001E-4</v>
      </c>
      <c r="BV27" s="457">
        <v>3.5089399999999998E-4</v>
      </c>
    </row>
    <row r="28" spans="1:74" ht="11.95" customHeight="1" x14ac:dyDescent="0.2">
      <c r="A28" s="260" t="s">
        <v>319</v>
      </c>
      <c r="B28" s="777" t="s">
        <v>1418</v>
      </c>
      <c r="C28" s="452">
        <v>2.94476E-4</v>
      </c>
      <c r="D28" s="452">
        <v>2.1142700000000001E-4</v>
      </c>
      <c r="E28" s="452">
        <v>3.5132199999999999E-4</v>
      </c>
      <c r="F28" s="452">
        <v>3.0419099999999999E-4</v>
      </c>
      <c r="G28" s="452">
        <v>2.8822800000000002E-4</v>
      </c>
      <c r="H28" s="452">
        <v>2.04964E-4</v>
      </c>
      <c r="I28" s="452">
        <v>2.6044600000000001E-4</v>
      </c>
      <c r="J28" s="452">
        <v>2.3788300000000001E-4</v>
      </c>
      <c r="K28" s="452">
        <v>2.5745199999999997E-4</v>
      </c>
      <c r="L28" s="452">
        <v>2.6025100000000003E-4</v>
      </c>
      <c r="M28" s="452">
        <v>2.8321100000000001E-4</v>
      </c>
      <c r="N28" s="452">
        <v>2.4028299999999999E-4</v>
      </c>
      <c r="O28" s="452">
        <v>2.6230099999999999E-4</v>
      </c>
      <c r="P28" s="452">
        <v>2.8222799999999998E-4</v>
      </c>
      <c r="Q28" s="452">
        <v>3.7737699999999998E-4</v>
      </c>
      <c r="R28" s="452">
        <v>3.4906599999999998E-4</v>
      </c>
      <c r="S28" s="452">
        <v>2.8822E-4</v>
      </c>
      <c r="T28" s="452">
        <v>2.1588600000000001E-4</v>
      </c>
      <c r="U28" s="452">
        <v>1.7956499999999999E-4</v>
      </c>
      <c r="V28" s="452">
        <v>2.0710100000000001E-4</v>
      </c>
      <c r="W28" s="452">
        <v>2.0609900000000001E-4</v>
      </c>
      <c r="X28" s="452">
        <v>1.7561399999999999E-4</v>
      </c>
      <c r="Y28" s="452">
        <v>2.1105399999999999E-4</v>
      </c>
      <c r="Z28" s="452">
        <v>3.12372E-4</v>
      </c>
      <c r="AA28" s="452">
        <v>2.9144300000000001E-4</v>
      </c>
      <c r="AB28" s="452">
        <v>2.9485999999999998E-4</v>
      </c>
      <c r="AC28" s="452">
        <v>3.5377299999999999E-4</v>
      </c>
      <c r="AD28" s="452">
        <v>2.9819299999999998E-4</v>
      </c>
      <c r="AE28" s="452">
        <v>2.8809300000000001E-4</v>
      </c>
      <c r="AF28" s="452">
        <v>2.33895E-4</v>
      </c>
      <c r="AG28" s="452">
        <v>2.3423899999999999E-4</v>
      </c>
      <c r="AH28" s="452">
        <v>1.9319699999999999E-4</v>
      </c>
      <c r="AI28" s="452">
        <v>1.5805699999999999E-4</v>
      </c>
      <c r="AJ28" s="452">
        <v>1.36231E-4</v>
      </c>
      <c r="AK28" s="452">
        <v>1.5186799999999999E-4</v>
      </c>
      <c r="AL28" s="452">
        <v>2.4600000000000002E-4</v>
      </c>
      <c r="AM28" s="452">
        <v>2.9169299999999999E-4</v>
      </c>
      <c r="AN28" s="452">
        <v>2.6674400000000002E-4</v>
      </c>
      <c r="AO28" s="452">
        <v>2.8187600000000002E-4</v>
      </c>
      <c r="AP28" s="452">
        <v>2.4764399999999999E-4</v>
      </c>
      <c r="AQ28" s="452">
        <v>2.7145700000000001E-4</v>
      </c>
      <c r="AR28" s="452">
        <v>2.56538E-4</v>
      </c>
      <c r="AS28" s="452">
        <v>2.23284E-4</v>
      </c>
      <c r="AT28" s="452">
        <v>2.5599100000000001E-4</v>
      </c>
      <c r="AU28" s="452">
        <v>2.1732399999999999E-4</v>
      </c>
      <c r="AV28" s="452">
        <v>2.0511699999999999E-4</v>
      </c>
      <c r="AW28" s="452">
        <v>1.5184399999999999E-4</v>
      </c>
      <c r="AX28" s="452">
        <v>2.45961E-4</v>
      </c>
      <c r="AY28" s="977">
        <v>2.9164600000000001E-4</v>
      </c>
      <c r="AZ28" s="457">
        <v>2.57505E-4</v>
      </c>
      <c r="BA28" s="457">
        <v>2.8183E-4</v>
      </c>
      <c r="BB28" s="457">
        <v>2.4760500000000003E-4</v>
      </c>
      <c r="BC28" s="457">
        <v>2.7141399999999999E-4</v>
      </c>
      <c r="BD28" s="457">
        <v>2.5649700000000001E-4</v>
      </c>
      <c r="BE28" s="457">
        <v>2.23248E-4</v>
      </c>
      <c r="BF28" s="457">
        <v>2.5595000000000001E-4</v>
      </c>
      <c r="BG28" s="457">
        <v>2.1728900000000001E-4</v>
      </c>
      <c r="BH28" s="457">
        <v>2.0508399999999999E-4</v>
      </c>
      <c r="BI28" s="457">
        <v>2.1959700000000001E-4</v>
      </c>
      <c r="BJ28" s="457">
        <v>2.45961E-4</v>
      </c>
      <c r="BK28" s="457">
        <v>2.9164700000000002E-4</v>
      </c>
      <c r="BL28" s="457">
        <v>2.57505E-4</v>
      </c>
      <c r="BM28" s="457">
        <v>2.8183E-4</v>
      </c>
      <c r="BN28" s="457">
        <v>2.4760500000000003E-4</v>
      </c>
      <c r="BO28" s="457">
        <v>2.7141399999999999E-4</v>
      </c>
      <c r="BP28" s="457">
        <v>2.5649700000000001E-4</v>
      </c>
      <c r="BQ28" s="457">
        <v>2.23248E-4</v>
      </c>
      <c r="BR28" s="457">
        <v>2.5595000000000001E-4</v>
      </c>
      <c r="BS28" s="457">
        <v>2.1728900000000001E-4</v>
      </c>
      <c r="BT28" s="457">
        <v>2.0508399999999999E-4</v>
      </c>
      <c r="BU28" s="457">
        <v>2.1959700000000001E-4</v>
      </c>
      <c r="BV28" s="457">
        <v>2.45961E-4</v>
      </c>
    </row>
    <row r="29" spans="1:74" ht="11.95" customHeight="1" x14ac:dyDescent="0.2">
      <c r="A29" s="260" t="s">
        <v>565</v>
      </c>
      <c r="B29" s="777" t="s">
        <v>1069</v>
      </c>
      <c r="C29" s="452">
        <v>7.5641079749000004E-4</v>
      </c>
      <c r="D29" s="452">
        <v>8.0777978816999997E-4</v>
      </c>
      <c r="E29" s="452">
        <v>1.1615609991000001E-3</v>
      </c>
      <c r="F29" s="452">
        <v>1.2609553637E-3</v>
      </c>
      <c r="G29" s="452">
        <v>1.3910844512E-3</v>
      </c>
      <c r="H29" s="452">
        <v>1.3950577798000001E-3</v>
      </c>
      <c r="I29" s="452">
        <v>1.4286440406000001E-3</v>
      </c>
      <c r="J29" s="452">
        <v>1.39029906E-3</v>
      </c>
      <c r="K29" s="452">
        <v>1.2592689316000001E-3</v>
      </c>
      <c r="L29" s="452">
        <v>1.1288742472E-3</v>
      </c>
      <c r="M29" s="452">
        <v>8.7661542101000005E-4</v>
      </c>
      <c r="N29" s="452">
        <v>7.7239003965999997E-4</v>
      </c>
      <c r="O29" s="452">
        <v>8.2757227471999995E-4</v>
      </c>
      <c r="P29" s="452">
        <v>8.8484772400999998E-4</v>
      </c>
      <c r="Q29" s="452">
        <v>1.2591416844000001E-3</v>
      </c>
      <c r="R29" s="452">
        <v>1.366845494E-3</v>
      </c>
      <c r="S29" s="452">
        <v>1.5041320020999999E-3</v>
      </c>
      <c r="T29" s="452">
        <v>1.5210014520999999E-3</v>
      </c>
      <c r="U29" s="452">
        <v>1.5619607379E-3</v>
      </c>
      <c r="V29" s="452">
        <v>1.5052306251E-3</v>
      </c>
      <c r="W29" s="452">
        <v>1.3467248686E-3</v>
      </c>
      <c r="X29" s="452">
        <v>1.2188532286E-3</v>
      </c>
      <c r="Y29" s="452">
        <v>9.3312195561999999E-4</v>
      </c>
      <c r="Z29" s="452">
        <v>8.2459078382000005E-4</v>
      </c>
      <c r="AA29" s="452">
        <v>8.8543213478E-4</v>
      </c>
      <c r="AB29" s="452">
        <v>9.4632310304000003E-4</v>
      </c>
      <c r="AC29" s="452">
        <v>1.3464690778E-3</v>
      </c>
      <c r="AD29" s="452">
        <v>1.5085221133E-3</v>
      </c>
      <c r="AE29" s="452">
        <v>1.6419760685E-3</v>
      </c>
      <c r="AF29" s="452">
        <v>1.6418000707E-3</v>
      </c>
      <c r="AG29" s="452">
        <v>1.6970583080999999E-3</v>
      </c>
      <c r="AH29" s="452">
        <v>1.6312197692000001E-3</v>
      </c>
      <c r="AI29" s="452">
        <v>1.4647196011E-3</v>
      </c>
      <c r="AJ29" s="452">
        <v>1.3268597747E-3</v>
      </c>
      <c r="AK29" s="452">
        <v>1.0469168983000001E-3</v>
      </c>
      <c r="AL29" s="452">
        <v>9.2543447395999998E-4</v>
      </c>
      <c r="AM29" s="452">
        <v>9.9336956740000005E-4</v>
      </c>
      <c r="AN29" s="452">
        <v>1.1142422536999999E-3</v>
      </c>
      <c r="AO29" s="452">
        <v>1.5141229181E-3</v>
      </c>
      <c r="AP29" s="452">
        <v>1.6539671842E-3</v>
      </c>
      <c r="AQ29" s="452">
        <v>1.8042136523000001E-3</v>
      </c>
      <c r="AR29" s="452">
        <v>1.8134031167999999E-3</v>
      </c>
      <c r="AS29" s="452">
        <v>1.8590209255999999E-3</v>
      </c>
      <c r="AT29" s="452">
        <v>1.8008580867999999E-3</v>
      </c>
      <c r="AU29" s="452">
        <v>1.6400981037E-3</v>
      </c>
      <c r="AV29" s="452">
        <v>1.50202E-3</v>
      </c>
      <c r="AW29" s="452">
        <v>1.19031E-3</v>
      </c>
      <c r="AX29" s="452">
        <v>1.0493200000000001E-3</v>
      </c>
      <c r="AY29" s="977">
        <v>1.0993800000000001E-3</v>
      </c>
      <c r="AZ29" s="457">
        <v>1.1556299999999999E-3</v>
      </c>
      <c r="BA29" s="457">
        <v>1.6039299999999999E-3</v>
      </c>
      <c r="BB29" s="457">
        <v>1.7224600000000001E-3</v>
      </c>
      <c r="BC29" s="457">
        <v>1.88809E-3</v>
      </c>
      <c r="BD29" s="457">
        <v>1.8847499999999999E-3</v>
      </c>
      <c r="BE29" s="457">
        <v>1.9422899999999999E-3</v>
      </c>
      <c r="BF29" s="457">
        <v>1.87981E-3</v>
      </c>
      <c r="BG29" s="457">
        <v>1.6972999999999999E-3</v>
      </c>
      <c r="BH29" s="457">
        <v>1.5481900000000001E-3</v>
      </c>
      <c r="BI29" s="457">
        <v>1.21944E-3</v>
      </c>
      <c r="BJ29" s="457">
        <v>1.0997400000000001E-3</v>
      </c>
      <c r="BK29" s="457">
        <v>1.1554899999999999E-3</v>
      </c>
      <c r="BL29" s="457">
        <v>1.2223900000000001E-3</v>
      </c>
      <c r="BM29" s="457">
        <v>1.7059099999999999E-3</v>
      </c>
      <c r="BN29" s="457">
        <v>1.83683E-3</v>
      </c>
      <c r="BO29" s="457">
        <v>2.0161799999999998E-3</v>
      </c>
      <c r="BP29" s="457">
        <v>2.0144400000000002E-3</v>
      </c>
      <c r="BQ29" s="457">
        <v>2.0762599999999999E-3</v>
      </c>
      <c r="BR29" s="457">
        <v>2.0092899999999999E-3</v>
      </c>
      <c r="BS29" s="457">
        <v>1.81329E-3</v>
      </c>
      <c r="BT29" s="457">
        <v>1.65121E-3</v>
      </c>
      <c r="BU29" s="457">
        <v>1.29699E-3</v>
      </c>
      <c r="BV29" s="457">
        <v>1.16749E-3</v>
      </c>
    </row>
    <row r="30" spans="1:74" ht="11.95" customHeight="1" x14ac:dyDescent="0.2">
      <c r="A30" s="260" t="s">
        <v>11</v>
      </c>
      <c r="B30" s="777" t="s">
        <v>1419</v>
      </c>
      <c r="C30" s="452">
        <v>1.4552076000000001E-2</v>
      </c>
      <c r="D30" s="452">
        <v>1.2769294E-2</v>
      </c>
      <c r="E30" s="452">
        <v>1.4248376E-2</v>
      </c>
      <c r="F30" s="452">
        <v>1.3442058999999999E-2</v>
      </c>
      <c r="G30" s="452">
        <v>1.3720546E-2</v>
      </c>
      <c r="H30" s="452">
        <v>1.2200459E-2</v>
      </c>
      <c r="I30" s="452">
        <v>1.2743526E-2</v>
      </c>
      <c r="J30" s="452">
        <v>1.2754435999999999E-2</v>
      </c>
      <c r="K30" s="452">
        <v>1.2500129E-2</v>
      </c>
      <c r="L30" s="452">
        <v>1.4033835999999999E-2</v>
      </c>
      <c r="M30" s="452">
        <v>1.3918279E-2</v>
      </c>
      <c r="N30" s="452">
        <v>1.4613126000000001E-2</v>
      </c>
      <c r="O30" s="452">
        <v>1.4430966E-2</v>
      </c>
      <c r="P30" s="452">
        <v>1.2823503999999999E-2</v>
      </c>
      <c r="Q30" s="452">
        <v>1.4604816E-2</v>
      </c>
      <c r="R30" s="452">
        <v>1.3704149000000001E-2</v>
      </c>
      <c r="S30" s="452">
        <v>1.4036996E-2</v>
      </c>
      <c r="T30" s="452">
        <v>1.2325189E-2</v>
      </c>
      <c r="U30" s="452">
        <v>1.2440306E-2</v>
      </c>
      <c r="V30" s="452">
        <v>1.2745596E-2</v>
      </c>
      <c r="W30" s="452">
        <v>1.2037469E-2</v>
      </c>
      <c r="X30" s="452">
        <v>1.3684616E-2</v>
      </c>
      <c r="Y30" s="452">
        <v>1.3531118999999999E-2</v>
      </c>
      <c r="Z30" s="452">
        <v>1.4415116E-2</v>
      </c>
      <c r="AA30" s="452">
        <v>1.3899776000000001E-2</v>
      </c>
      <c r="AB30" s="452">
        <v>1.2331484E-2</v>
      </c>
      <c r="AC30" s="452">
        <v>1.3521116E-2</v>
      </c>
      <c r="AD30" s="452">
        <v>1.2883719E-2</v>
      </c>
      <c r="AE30" s="452">
        <v>1.3370706E-2</v>
      </c>
      <c r="AF30" s="452">
        <v>1.1926799E-2</v>
      </c>
      <c r="AG30" s="452">
        <v>1.2081066E-2</v>
      </c>
      <c r="AH30" s="452">
        <v>1.2025436E-2</v>
      </c>
      <c r="AI30" s="452">
        <v>1.1526448999999999E-2</v>
      </c>
      <c r="AJ30" s="452">
        <v>1.3115536000000001E-2</v>
      </c>
      <c r="AK30" s="452">
        <v>1.2872509000000001E-2</v>
      </c>
      <c r="AL30" s="452">
        <v>1.3896726E-2</v>
      </c>
      <c r="AM30" s="452">
        <v>1.3604796000000001E-2</v>
      </c>
      <c r="AN30" s="452">
        <v>1.2716075E-2</v>
      </c>
      <c r="AO30" s="452">
        <v>1.3415155999999999E-2</v>
      </c>
      <c r="AP30" s="452">
        <v>1.309579E-2</v>
      </c>
      <c r="AQ30" s="452">
        <v>1.3504326000000001E-2</v>
      </c>
      <c r="AR30" s="452">
        <v>1.1600030000000001E-2</v>
      </c>
      <c r="AS30" s="452">
        <v>1.2073366E-2</v>
      </c>
      <c r="AT30" s="452">
        <v>1.1891865999999999E-2</v>
      </c>
      <c r="AU30" s="452">
        <v>1.1548549999999999E-2</v>
      </c>
      <c r="AV30" s="452">
        <v>1.3046366E-2</v>
      </c>
      <c r="AW30" s="452">
        <v>1.28576E-2</v>
      </c>
      <c r="AX30" s="452">
        <v>1.4298399999999999E-2</v>
      </c>
      <c r="AY30" s="977">
        <v>1.30931E-2</v>
      </c>
      <c r="AZ30" s="457">
        <v>1.2220699999999999E-2</v>
      </c>
      <c r="BA30" s="457">
        <v>1.34238E-2</v>
      </c>
      <c r="BB30" s="457">
        <v>1.2674E-2</v>
      </c>
      <c r="BC30" s="457">
        <v>1.30168E-2</v>
      </c>
      <c r="BD30" s="457">
        <v>1.1786400000000001E-2</v>
      </c>
      <c r="BE30" s="457">
        <v>1.24872E-2</v>
      </c>
      <c r="BF30" s="457">
        <v>1.23994E-2</v>
      </c>
      <c r="BG30" s="457">
        <v>1.19563E-2</v>
      </c>
      <c r="BH30" s="457">
        <v>1.28915E-2</v>
      </c>
      <c r="BI30" s="457">
        <v>1.26386E-2</v>
      </c>
      <c r="BJ30" s="457">
        <v>1.4249299999999999E-2</v>
      </c>
      <c r="BK30" s="457">
        <v>1.30195E-2</v>
      </c>
      <c r="BL30" s="457">
        <v>1.21873E-2</v>
      </c>
      <c r="BM30" s="457">
        <v>1.34196E-2</v>
      </c>
      <c r="BN30" s="457">
        <v>1.26693E-2</v>
      </c>
      <c r="BO30" s="457">
        <v>1.3048799999999999E-2</v>
      </c>
      <c r="BP30" s="457">
        <v>1.1840099999999999E-2</v>
      </c>
      <c r="BQ30" s="457">
        <v>1.2541500000000001E-2</v>
      </c>
      <c r="BR30" s="457">
        <v>1.2426100000000001E-2</v>
      </c>
      <c r="BS30" s="457">
        <v>1.1950499999999999E-2</v>
      </c>
      <c r="BT30" s="457">
        <v>1.28503E-2</v>
      </c>
      <c r="BU30" s="457">
        <v>1.26059E-2</v>
      </c>
      <c r="BV30" s="457">
        <v>1.42396E-2</v>
      </c>
    </row>
    <row r="31" spans="1:74" ht="11.95" customHeight="1" x14ac:dyDescent="0.2">
      <c r="A31" s="240" t="s">
        <v>36</v>
      </c>
      <c r="B31" s="777" t="s">
        <v>1420</v>
      </c>
      <c r="C31" s="452">
        <v>0.117460754</v>
      </c>
      <c r="D31" s="452">
        <v>0.103743233</v>
      </c>
      <c r="E31" s="452">
        <v>0.11483584400000001</v>
      </c>
      <c r="F31" s="452">
        <v>0.113256464</v>
      </c>
      <c r="G31" s="452">
        <v>0.11661287400000001</v>
      </c>
      <c r="H31" s="452">
        <v>0.112168634</v>
      </c>
      <c r="I31" s="452">
        <v>0.117851724</v>
      </c>
      <c r="J31" s="452">
        <v>0.116497534</v>
      </c>
      <c r="K31" s="452">
        <v>0.112583744</v>
      </c>
      <c r="L31" s="452">
        <v>0.113286864</v>
      </c>
      <c r="M31" s="452">
        <v>0.11006835399999999</v>
      </c>
      <c r="N31" s="452">
        <v>0.11749256399999999</v>
      </c>
      <c r="O31" s="452">
        <v>0.113748944</v>
      </c>
      <c r="P31" s="452">
        <v>0.103472323</v>
      </c>
      <c r="Q31" s="452">
        <v>0.10961486400000001</v>
      </c>
      <c r="R31" s="452">
        <v>0.108507644</v>
      </c>
      <c r="S31" s="452">
        <v>0.11175645400000001</v>
      </c>
      <c r="T31" s="452">
        <v>0.109579184</v>
      </c>
      <c r="U31" s="452">
        <v>0.11370195399999999</v>
      </c>
      <c r="V31" s="452">
        <v>0.11227224399999999</v>
      </c>
      <c r="W31" s="452">
        <v>0.104544364</v>
      </c>
      <c r="X31" s="452">
        <v>0.105467134</v>
      </c>
      <c r="Y31" s="452">
        <v>0.106990454</v>
      </c>
      <c r="Z31" s="452">
        <v>0.109035774</v>
      </c>
      <c r="AA31" s="452">
        <v>0.110432824</v>
      </c>
      <c r="AB31" s="452">
        <v>9.7465043000000001E-2</v>
      </c>
      <c r="AC31" s="452">
        <v>0.106646224</v>
      </c>
      <c r="AD31" s="452">
        <v>9.8311624E-2</v>
      </c>
      <c r="AE31" s="452">
        <v>0.10445563400000001</v>
      </c>
      <c r="AF31" s="452">
        <v>9.7349314000000006E-2</v>
      </c>
      <c r="AG31" s="452">
        <v>0.10259866400000001</v>
      </c>
      <c r="AH31" s="452">
        <v>0.104705204</v>
      </c>
      <c r="AI31" s="452">
        <v>0.101227874</v>
      </c>
      <c r="AJ31" s="452">
        <v>0.100288654</v>
      </c>
      <c r="AK31" s="452">
        <v>0.10431710399999999</v>
      </c>
      <c r="AL31" s="452">
        <v>0.106987754</v>
      </c>
      <c r="AM31" s="452">
        <v>0.104509436</v>
      </c>
      <c r="AN31" s="452">
        <v>9.5176725000000004E-2</v>
      </c>
      <c r="AO31" s="452">
        <v>0.10394956599999999</v>
      </c>
      <c r="AP31" s="452">
        <v>0.101726515</v>
      </c>
      <c r="AQ31" s="452">
        <v>0.102612076</v>
      </c>
      <c r="AR31" s="452">
        <v>9.6629275000000001E-2</v>
      </c>
      <c r="AS31" s="452">
        <v>0.100568646</v>
      </c>
      <c r="AT31" s="452">
        <v>0.104958276</v>
      </c>
      <c r="AU31" s="452">
        <v>0.102261245</v>
      </c>
      <c r="AV31" s="452">
        <v>9.9236915999999994E-2</v>
      </c>
      <c r="AW31" s="452">
        <v>0.102349</v>
      </c>
      <c r="AX31" s="452">
        <v>0.1121663</v>
      </c>
      <c r="AY31" s="977">
        <v>0.11419799999999999</v>
      </c>
      <c r="AZ31" s="457">
        <v>0.1043674</v>
      </c>
      <c r="BA31" s="457">
        <v>0.11117580000000001</v>
      </c>
      <c r="BB31" s="457">
        <v>0.1096086</v>
      </c>
      <c r="BC31" s="457">
        <v>0.1117725</v>
      </c>
      <c r="BD31" s="457">
        <v>0.11119510000000001</v>
      </c>
      <c r="BE31" s="457">
        <v>0.1177291</v>
      </c>
      <c r="BF31" s="457">
        <v>0.1164862</v>
      </c>
      <c r="BG31" s="457">
        <v>0.112471</v>
      </c>
      <c r="BH31" s="457">
        <v>0.116949</v>
      </c>
      <c r="BI31" s="457">
        <v>0.1140046</v>
      </c>
      <c r="BJ31" s="457">
        <v>0.1194089</v>
      </c>
      <c r="BK31" s="457">
        <v>0.1191517</v>
      </c>
      <c r="BL31" s="457">
        <v>0.10791820000000001</v>
      </c>
      <c r="BM31" s="457">
        <v>0.1139032</v>
      </c>
      <c r="BN31" s="457">
        <v>0.11199729999999999</v>
      </c>
      <c r="BO31" s="457">
        <v>0.1139867</v>
      </c>
      <c r="BP31" s="457">
        <v>0.1132949</v>
      </c>
      <c r="BQ31" s="457">
        <v>0.1196518</v>
      </c>
      <c r="BR31" s="457">
        <v>0.11825339999999999</v>
      </c>
      <c r="BS31" s="457">
        <v>0.11409809999999999</v>
      </c>
      <c r="BT31" s="457">
        <v>0.1184499</v>
      </c>
      <c r="BU31" s="457">
        <v>0.115386</v>
      </c>
      <c r="BV31" s="457">
        <v>0.1206754</v>
      </c>
    </row>
    <row r="32" spans="1:74" ht="11.95" customHeight="1" x14ac:dyDescent="0.2">
      <c r="A32" s="260"/>
      <c r="B32" s="304"/>
      <c r="C32" s="514"/>
      <c r="D32" s="514"/>
      <c r="E32" s="514"/>
      <c r="F32" s="514"/>
      <c r="G32" s="514"/>
      <c r="H32" s="514"/>
      <c r="I32" s="514"/>
      <c r="J32" s="514"/>
      <c r="K32" s="514"/>
      <c r="L32" s="514"/>
      <c r="M32" s="514"/>
      <c r="N32" s="514"/>
      <c r="O32" s="514"/>
      <c r="P32" s="514"/>
      <c r="Q32" s="514"/>
      <c r="R32" s="514"/>
      <c r="S32" s="514"/>
      <c r="T32" s="514"/>
      <c r="U32" s="514"/>
      <c r="V32" s="514"/>
      <c r="W32" s="514"/>
      <c r="X32" s="514"/>
      <c r="Y32" s="514"/>
      <c r="Z32" s="514"/>
      <c r="AA32" s="514"/>
      <c r="AB32" s="514"/>
      <c r="AC32" s="514"/>
      <c r="AD32" s="514"/>
      <c r="AE32" s="514"/>
      <c r="AF32" s="514"/>
      <c r="AG32" s="514"/>
      <c r="AH32" s="514"/>
      <c r="AI32" s="514"/>
      <c r="AJ32" s="514"/>
      <c r="AK32" s="514"/>
      <c r="AL32" s="514"/>
      <c r="AM32" s="514"/>
      <c r="AN32" s="514"/>
      <c r="AO32" s="514"/>
      <c r="AP32" s="514"/>
      <c r="AQ32" s="514"/>
      <c r="AR32" s="514"/>
      <c r="AS32" s="514"/>
      <c r="AT32" s="514"/>
      <c r="AU32" s="514"/>
      <c r="AV32" s="514"/>
      <c r="AW32" s="514"/>
      <c r="AX32" s="514"/>
      <c r="AY32" s="979"/>
      <c r="AZ32" s="510"/>
      <c r="BA32" s="510"/>
      <c r="BB32" s="510"/>
      <c r="BC32" s="510"/>
      <c r="BD32" s="510"/>
      <c r="BE32" s="510"/>
      <c r="BF32" s="510"/>
      <c r="BG32" s="510"/>
      <c r="BH32" s="510"/>
      <c r="BI32" s="510"/>
      <c r="BJ32" s="510"/>
      <c r="BK32" s="510"/>
      <c r="BL32" s="510"/>
      <c r="BM32" s="510"/>
      <c r="BN32" s="510"/>
      <c r="BO32" s="510"/>
      <c r="BP32" s="510"/>
      <c r="BQ32" s="510"/>
      <c r="BR32" s="510"/>
      <c r="BS32" s="510"/>
      <c r="BT32" s="510"/>
      <c r="BU32" s="510"/>
      <c r="BV32" s="510"/>
    </row>
    <row r="33" spans="1:74" s="93" customFormat="1" ht="11.95" customHeight="1" x14ac:dyDescent="0.2">
      <c r="A33" s="518" t="s">
        <v>136</v>
      </c>
      <c r="B33" s="519" t="s">
        <v>1422</v>
      </c>
      <c r="C33" s="112">
        <v>1.6397567070000001E-2</v>
      </c>
      <c r="D33" s="112">
        <v>1.5356948818E-2</v>
      </c>
      <c r="E33" s="112">
        <v>1.8014312107E-2</v>
      </c>
      <c r="F33" s="112">
        <v>1.8041982022000001E-2</v>
      </c>
      <c r="G33" s="112">
        <v>1.8913727432E-2</v>
      </c>
      <c r="H33" s="112">
        <v>1.8914741397000001E-2</v>
      </c>
      <c r="I33" s="112">
        <v>1.9729678726E-2</v>
      </c>
      <c r="J33" s="112">
        <v>1.9412796303999998E-2</v>
      </c>
      <c r="K33" s="112">
        <v>1.8309708821000002E-2</v>
      </c>
      <c r="L33" s="112">
        <v>1.7791278987E-2</v>
      </c>
      <c r="M33" s="112">
        <v>1.6637196095000001E-2</v>
      </c>
      <c r="N33" s="112">
        <v>1.6989273135999999E-2</v>
      </c>
      <c r="O33" s="112">
        <v>2.0270265706000001E-2</v>
      </c>
      <c r="P33" s="112">
        <v>1.9287340133999999E-2</v>
      </c>
      <c r="Q33" s="112">
        <v>2.2084791238000001E-2</v>
      </c>
      <c r="R33" s="112">
        <v>2.2112071478000001E-2</v>
      </c>
      <c r="S33" s="112">
        <v>2.3440976995000001E-2</v>
      </c>
      <c r="T33" s="112">
        <v>2.345973858E-2</v>
      </c>
      <c r="U33" s="112">
        <v>2.3941312966000002E-2</v>
      </c>
      <c r="V33" s="112">
        <v>2.3760686922999999E-2</v>
      </c>
      <c r="W33" s="112">
        <v>2.2043296907999999E-2</v>
      </c>
      <c r="X33" s="112">
        <v>2.1776845762000001E-2</v>
      </c>
      <c r="Y33" s="112">
        <v>2.0523486037000001E-2</v>
      </c>
      <c r="Z33" s="112">
        <v>2.0207893003000001E-2</v>
      </c>
      <c r="AA33" s="112">
        <v>2.0476763839E-2</v>
      </c>
      <c r="AB33" s="112">
        <v>1.9196437523000001E-2</v>
      </c>
      <c r="AC33" s="112">
        <v>2.2307682777000001E-2</v>
      </c>
      <c r="AD33" s="112">
        <v>2.2309622413E-2</v>
      </c>
      <c r="AE33" s="112">
        <v>2.3747865133999999E-2</v>
      </c>
      <c r="AF33" s="112">
        <v>2.3617324286E-2</v>
      </c>
      <c r="AG33" s="112">
        <v>2.4230371176999999E-2</v>
      </c>
      <c r="AH33" s="112">
        <v>2.4174591323999999E-2</v>
      </c>
      <c r="AI33" s="112">
        <v>2.2432534125E-2</v>
      </c>
      <c r="AJ33" s="112">
        <v>2.2128407858999999E-2</v>
      </c>
      <c r="AK33" s="112">
        <v>2.0656596512999999E-2</v>
      </c>
      <c r="AL33" s="112">
        <v>2.1102290624999999E-2</v>
      </c>
      <c r="AM33" s="112">
        <v>2.101343093E-2</v>
      </c>
      <c r="AN33" s="112">
        <v>2.0423623169999999E-2</v>
      </c>
      <c r="AO33" s="112">
        <v>2.2708034826E-2</v>
      </c>
      <c r="AP33" s="112">
        <v>2.2737763883999999E-2</v>
      </c>
      <c r="AQ33" s="112">
        <v>2.4665611069000001E-2</v>
      </c>
      <c r="AR33" s="112">
        <v>2.4022334983999999E-2</v>
      </c>
      <c r="AS33" s="112">
        <v>2.5141168660000001E-2</v>
      </c>
      <c r="AT33" s="112">
        <v>2.4621942139E-2</v>
      </c>
      <c r="AU33" s="112">
        <v>2.2687647306000001E-2</v>
      </c>
      <c r="AV33" s="112">
        <v>2.2564647545999999E-2</v>
      </c>
      <c r="AW33" s="112">
        <v>2.1491652337000001E-2</v>
      </c>
      <c r="AX33" s="112">
        <v>2.1731908957000001E-2</v>
      </c>
      <c r="AY33" s="729">
        <v>2.1815956082000001E-2</v>
      </c>
      <c r="AZ33" s="520">
        <v>2.06971E-2</v>
      </c>
      <c r="BA33" s="520">
        <v>2.3559699999999999E-2</v>
      </c>
      <c r="BB33" s="520">
        <v>2.3810100000000001E-2</v>
      </c>
      <c r="BC33" s="520">
        <v>2.5778100000000002E-2</v>
      </c>
      <c r="BD33" s="520">
        <v>2.51807E-2</v>
      </c>
      <c r="BE33" s="520">
        <v>2.6255799999999999E-2</v>
      </c>
      <c r="BF33" s="520">
        <v>2.57469E-2</v>
      </c>
      <c r="BG33" s="520">
        <v>2.3968699999999999E-2</v>
      </c>
      <c r="BH33" s="520">
        <v>2.3473899999999999E-2</v>
      </c>
      <c r="BI33" s="520">
        <v>2.1876799999999998E-2</v>
      </c>
      <c r="BJ33" s="520">
        <v>2.2452400000000001E-2</v>
      </c>
      <c r="BK33" s="520">
        <v>2.2520999999999999E-2</v>
      </c>
      <c r="BL33" s="520">
        <v>2.14897E-2</v>
      </c>
      <c r="BM33" s="520">
        <v>2.45948E-2</v>
      </c>
      <c r="BN33" s="520">
        <v>2.4927499999999998E-2</v>
      </c>
      <c r="BO33" s="520">
        <v>2.6971999999999999E-2</v>
      </c>
      <c r="BP33" s="520">
        <v>2.6370399999999999E-2</v>
      </c>
      <c r="BQ33" s="520">
        <v>2.7460499999999999E-2</v>
      </c>
      <c r="BR33" s="520">
        <v>2.6897299999999999E-2</v>
      </c>
      <c r="BS33" s="520">
        <v>2.4977800000000001E-2</v>
      </c>
      <c r="BT33" s="520">
        <v>2.4359200000000001E-2</v>
      </c>
      <c r="BU33" s="520">
        <v>2.2553699999999999E-2</v>
      </c>
      <c r="BV33" s="520">
        <v>2.30987E-2</v>
      </c>
    </row>
    <row r="34" spans="1:74" ht="11.95" customHeight="1" x14ac:dyDescent="0.2">
      <c r="A34" s="260" t="s">
        <v>41</v>
      </c>
      <c r="B34" s="777" t="s">
        <v>1066</v>
      </c>
      <c r="C34" s="452">
        <v>1.823135E-3</v>
      </c>
      <c r="D34" s="452">
        <v>1.6457170000000001E-3</v>
      </c>
      <c r="E34" s="452">
        <v>1.731762E-3</v>
      </c>
      <c r="F34" s="452">
        <v>1.746493E-3</v>
      </c>
      <c r="G34" s="452">
        <v>1.847245E-3</v>
      </c>
      <c r="H34" s="452">
        <v>1.756692E-3</v>
      </c>
      <c r="I34" s="452">
        <v>1.807382E-3</v>
      </c>
      <c r="J34" s="452">
        <v>1.814633E-3</v>
      </c>
      <c r="K34" s="452">
        <v>1.7651780000000001E-3</v>
      </c>
      <c r="L34" s="452">
        <v>1.837834E-3</v>
      </c>
      <c r="M34" s="452">
        <v>1.7691390000000001E-3</v>
      </c>
      <c r="N34" s="452">
        <v>1.8666010000000001E-3</v>
      </c>
      <c r="O34" s="452">
        <v>1.6731509999999999E-3</v>
      </c>
      <c r="P34" s="452">
        <v>1.5112330000000001E-3</v>
      </c>
      <c r="Q34" s="452">
        <v>1.6731509999999999E-3</v>
      </c>
      <c r="R34" s="452">
        <v>1.619178E-3</v>
      </c>
      <c r="S34" s="452">
        <v>1.6731509999999999E-3</v>
      </c>
      <c r="T34" s="452">
        <v>1.619178E-3</v>
      </c>
      <c r="U34" s="452">
        <v>1.6731509999999999E-3</v>
      </c>
      <c r="V34" s="452">
        <v>1.6731509999999999E-3</v>
      </c>
      <c r="W34" s="452">
        <v>1.619178E-3</v>
      </c>
      <c r="X34" s="452">
        <v>1.6731509999999999E-3</v>
      </c>
      <c r="Y34" s="452">
        <v>1.619178E-3</v>
      </c>
      <c r="Z34" s="452">
        <v>1.6731509999999999E-3</v>
      </c>
      <c r="AA34" s="452">
        <v>1.6731509999999999E-3</v>
      </c>
      <c r="AB34" s="452">
        <v>1.5112330000000001E-3</v>
      </c>
      <c r="AC34" s="452">
        <v>1.6731509999999999E-3</v>
      </c>
      <c r="AD34" s="452">
        <v>1.619178E-3</v>
      </c>
      <c r="AE34" s="452">
        <v>1.6731509999999999E-3</v>
      </c>
      <c r="AF34" s="452">
        <v>1.619178E-3</v>
      </c>
      <c r="AG34" s="452">
        <v>1.6731509999999999E-3</v>
      </c>
      <c r="AH34" s="452">
        <v>1.6731509999999999E-3</v>
      </c>
      <c r="AI34" s="452">
        <v>1.619178E-3</v>
      </c>
      <c r="AJ34" s="452">
        <v>1.6731509999999999E-3</v>
      </c>
      <c r="AK34" s="452">
        <v>1.619178E-3</v>
      </c>
      <c r="AL34" s="452">
        <v>1.6731509999999999E-3</v>
      </c>
      <c r="AM34" s="452">
        <v>1.6685789999999999E-3</v>
      </c>
      <c r="AN34" s="452">
        <v>1.560929E-3</v>
      </c>
      <c r="AO34" s="452">
        <v>1.6685789999999999E-3</v>
      </c>
      <c r="AP34" s="452">
        <v>1.6147539999999999E-3</v>
      </c>
      <c r="AQ34" s="452">
        <v>1.6685789999999999E-3</v>
      </c>
      <c r="AR34" s="452">
        <v>1.6147539999999999E-3</v>
      </c>
      <c r="AS34" s="452">
        <v>1.6685789999999999E-3</v>
      </c>
      <c r="AT34" s="452">
        <v>1.6685789999999999E-3</v>
      </c>
      <c r="AU34" s="452">
        <v>1.6147539999999999E-3</v>
      </c>
      <c r="AV34" s="452">
        <v>1.6685789999999999E-3</v>
      </c>
      <c r="AW34" s="452">
        <v>1.64453E-3</v>
      </c>
      <c r="AX34" s="452">
        <v>1.64193E-3</v>
      </c>
      <c r="AY34" s="977">
        <v>1.6394999999999999E-3</v>
      </c>
      <c r="AZ34" s="457">
        <v>1.6466499999999999E-3</v>
      </c>
      <c r="BA34" s="457">
        <v>1.6446500000000001E-3</v>
      </c>
      <c r="BB34" s="457">
        <v>1.64737E-3</v>
      </c>
      <c r="BC34" s="457">
        <v>1.64544E-3</v>
      </c>
      <c r="BD34" s="457">
        <v>1.6482300000000001E-3</v>
      </c>
      <c r="BE34" s="457">
        <v>1.64638E-3</v>
      </c>
      <c r="BF34" s="457">
        <v>1.64437E-3</v>
      </c>
      <c r="BG34" s="457">
        <v>1.6470600000000001E-3</v>
      </c>
      <c r="BH34" s="457">
        <v>1.6451E-3</v>
      </c>
      <c r="BI34" s="457">
        <v>1.64515E-3</v>
      </c>
      <c r="BJ34" s="457">
        <v>1.6454499999999999E-3</v>
      </c>
      <c r="BK34" s="457">
        <v>1.64599E-3</v>
      </c>
      <c r="BL34" s="457">
        <v>1.6459300000000001E-3</v>
      </c>
      <c r="BM34" s="457">
        <v>1.6460400000000001E-3</v>
      </c>
      <c r="BN34" s="457">
        <v>1.6459199999999999E-3</v>
      </c>
      <c r="BO34" s="457">
        <v>1.6459700000000001E-3</v>
      </c>
      <c r="BP34" s="457">
        <v>1.64576E-3</v>
      </c>
      <c r="BQ34" s="457">
        <v>1.6456999999999999E-3</v>
      </c>
      <c r="BR34" s="457">
        <v>1.6458200000000001E-3</v>
      </c>
      <c r="BS34" s="457">
        <v>1.6457100000000001E-3</v>
      </c>
      <c r="BT34" s="457">
        <v>1.64577E-3</v>
      </c>
      <c r="BU34" s="457">
        <v>1.6458200000000001E-3</v>
      </c>
      <c r="BV34" s="457">
        <v>1.6458600000000001E-3</v>
      </c>
    </row>
    <row r="35" spans="1:74" ht="11.95" customHeight="1" x14ac:dyDescent="0.2">
      <c r="A35" s="260" t="s">
        <v>566</v>
      </c>
      <c r="B35" s="777" t="s">
        <v>1070</v>
      </c>
      <c r="C35" s="452">
        <v>3.0532666668999999E-3</v>
      </c>
      <c r="D35" s="452">
        <v>3.2933471541E-3</v>
      </c>
      <c r="E35" s="452">
        <v>4.5454343170000001E-3</v>
      </c>
      <c r="F35" s="452">
        <v>5.0412244043000001E-3</v>
      </c>
      <c r="G35" s="452">
        <v>5.4598609282999998E-3</v>
      </c>
      <c r="H35" s="452">
        <v>5.5102827238999999E-3</v>
      </c>
      <c r="I35" s="452">
        <v>5.6774957679999998E-3</v>
      </c>
      <c r="J35" s="452">
        <v>5.4562868138999998E-3</v>
      </c>
      <c r="K35" s="452">
        <v>4.8724572965999999E-3</v>
      </c>
      <c r="L35" s="452">
        <v>4.2290211322000004E-3</v>
      </c>
      <c r="M35" s="452">
        <v>3.3548103078999999E-3</v>
      </c>
      <c r="N35" s="452">
        <v>3.1515090584999998E-3</v>
      </c>
      <c r="O35" s="452">
        <v>3.5761701645E-3</v>
      </c>
      <c r="P35" s="452">
        <v>3.9515085107999998E-3</v>
      </c>
      <c r="Q35" s="452">
        <v>5.3787992805999999E-3</v>
      </c>
      <c r="R35" s="452">
        <v>5.8962555679E-3</v>
      </c>
      <c r="S35" s="452">
        <v>6.4373992591999999E-3</v>
      </c>
      <c r="T35" s="452">
        <v>6.4588381723000004E-3</v>
      </c>
      <c r="U35" s="452">
        <v>6.7072667248000003E-3</v>
      </c>
      <c r="V35" s="452">
        <v>6.3827005933000001E-3</v>
      </c>
      <c r="W35" s="452">
        <v>5.6920446382999999E-3</v>
      </c>
      <c r="X35" s="452">
        <v>4.8963728474000004E-3</v>
      </c>
      <c r="Y35" s="452">
        <v>3.8412513343999998E-3</v>
      </c>
      <c r="Z35" s="452">
        <v>3.5376657478999999E-3</v>
      </c>
      <c r="AA35" s="452">
        <v>3.9139917624000002E-3</v>
      </c>
      <c r="AB35" s="452">
        <v>4.3397052076999997E-3</v>
      </c>
      <c r="AC35" s="452">
        <v>5.9070366826999999E-3</v>
      </c>
      <c r="AD35" s="452">
        <v>6.5597647570000001E-3</v>
      </c>
      <c r="AE35" s="452">
        <v>7.1467675331999998E-3</v>
      </c>
      <c r="AF35" s="452">
        <v>7.0868601387999997E-3</v>
      </c>
      <c r="AG35" s="452">
        <v>7.3572397592000004E-3</v>
      </c>
      <c r="AH35" s="452">
        <v>7.0700605358000003E-3</v>
      </c>
      <c r="AI35" s="452">
        <v>6.3093230016E-3</v>
      </c>
      <c r="AJ35" s="452">
        <v>5.4725945362000001E-3</v>
      </c>
      <c r="AK35" s="452">
        <v>4.3052915232E-3</v>
      </c>
      <c r="AL35" s="452">
        <v>4.0207532254000001E-3</v>
      </c>
      <c r="AM35" s="452">
        <v>4.4040607002999999E-3</v>
      </c>
      <c r="AN35" s="452">
        <v>5.0537282310999998E-3</v>
      </c>
      <c r="AO35" s="452">
        <v>6.6229327370999997E-3</v>
      </c>
      <c r="AP35" s="452">
        <v>7.2996477786999997E-3</v>
      </c>
      <c r="AQ35" s="452">
        <v>8.0581186735000001E-3</v>
      </c>
      <c r="AR35" s="452">
        <v>8.0648209197000005E-3</v>
      </c>
      <c r="AS35" s="452">
        <v>8.3344979853999992E-3</v>
      </c>
      <c r="AT35" s="452">
        <v>8.0012828774999999E-3</v>
      </c>
      <c r="AU35" s="452">
        <v>7.1584387126000003E-3</v>
      </c>
      <c r="AV35" s="452">
        <v>6.35668E-3</v>
      </c>
      <c r="AW35" s="452">
        <v>5.0558699999999996E-3</v>
      </c>
      <c r="AX35" s="452">
        <v>4.7659399999999998E-3</v>
      </c>
      <c r="AY35" s="977">
        <v>5.17104E-3</v>
      </c>
      <c r="AZ35" s="457">
        <v>5.7071999999999999E-3</v>
      </c>
      <c r="BA35" s="457">
        <v>7.6762100000000002E-3</v>
      </c>
      <c r="BB35" s="457">
        <v>8.4368299999999993E-3</v>
      </c>
      <c r="BC35" s="457">
        <v>9.1973999999999997E-3</v>
      </c>
      <c r="BD35" s="457">
        <v>9.2354099999999995E-3</v>
      </c>
      <c r="BE35" s="457">
        <v>9.5687199999999993E-3</v>
      </c>
      <c r="BF35" s="457">
        <v>9.1729800000000007E-3</v>
      </c>
      <c r="BG35" s="457">
        <v>8.2414199999999993E-3</v>
      </c>
      <c r="BH35" s="457">
        <v>7.3014600000000001E-3</v>
      </c>
      <c r="BI35" s="457">
        <v>5.8135299999999999E-3</v>
      </c>
      <c r="BJ35" s="457">
        <v>5.5177799999999999E-3</v>
      </c>
      <c r="BK35" s="457">
        <v>5.94453E-3</v>
      </c>
      <c r="BL35" s="457">
        <v>6.51733E-3</v>
      </c>
      <c r="BM35" s="457">
        <v>8.7247100000000001E-3</v>
      </c>
      <c r="BN35" s="457">
        <v>9.56189E-3</v>
      </c>
      <c r="BO35" s="457">
        <v>1.0403300000000001E-2</v>
      </c>
      <c r="BP35" s="457">
        <v>1.0429300000000001E-2</v>
      </c>
      <c r="BQ35" s="457">
        <v>1.07902E-2</v>
      </c>
      <c r="BR35" s="457">
        <v>1.03318E-2</v>
      </c>
      <c r="BS35" s="457">
        <v>9.2733199999999998E-3</v>
      </c>
      <c r="BT35" s="457">
        <v>8.2016199999999997E-3</v>
      </c>
      <c r="BU35" s="457">
        <v>6.5220299999999998E-3</v>
      </c>
      <c r="BV35" s="457">
        <v>6.1842399999999997E-3</v>
      </c>
    </row>
    <row r="36" spans="1:74" ht="11.95" customHeight="1" x14ac:dyDescent="0.2">
      <c r="A36" s="240" t="s">
        <v>493</v>
      </c>
      <c r="B36" s="777" t="s">
        <v>1419</v>
      </c>
      <c r="C36" s="452">
        <v>3.4265599999999999E-3</v>
      </c>
      <c r="D36" s="452">
        <v>2.8948400000000001E-3</v>
      </c>
      <c r="E36" s="452">
        <v>3.31861E-3</v>
      </c>
      <c r="F36" s="452">
        <v>3.2242400000000002E-3</v>
      </c>
      <c r="G36" s="452">
        <v>3.1489299999999999E-3</v>
      </c>
      <c r="H36" s="452">
        <v>3.2198399999999999E-3</v>
      </c>
      <c r="I36" s="452">
        <v>3.5197800000000001E-3</v>
      </c>
      <c r="J36" s="452">
        <v>3.4868E-3</v>
      </c>
      <c r="K36" s="452">
        <v>3.3627499999999999E-3</v>
      </c>
      <c r="L36" s="452">
        <v>3.1127799999999999E-3</v>
      </c>
      <c r="M36" s="452">
        <v>3.2176100000000001E-3</v>
      </c>
      <c r="N36" s="452">
        <v>3.3734099999999999E-3</v>
      </c>
      <c r="O36" s="452">
        <v>6.2699299999999999E-3</v>
      </c>
      <c r="P36" s="452">
        <v>5.82243E-3</v>
      </c>
      <c r="Q36" s="452">
        <v>6.1109600000000004E-3</v>
      </c>
      <c r="R36" s="452">
        <v>6.1106099999999998E-3</v>
      </c>
      <c r="S36" s="452">
        <v>6.2791499999999998E-3</v>
      </c>
      <c r="T36" s="452">
        <v>6.4127699999999999E-3</v>
      </c>
      <c r="U36" s="452">
        <v>6.5400600000000003E-3</v>
      </c>
      <c r="V36" s="452">
        <v>6.4406999999999997E-3</v>
      </c>
      <c r="W36" s="452">
        <v>6.2039E-3</v>
      </c>
      <c r="X36" s="452">
        <v>6.3521200000000002E-3</v>
      </c>
      <c r="Y36" s="452">
        <v>6.3671600000000002E-3</v>
      </c>
      <c r="Z36" s="452">
        <v>6.14928E-3</v>
      </c>
      <c r="AA36" s="452">
        <v>6.0625399999999999E-3</v>
      </c>
      <c r="AB36" s="452">
        <v>5.4799999999999996E-3</v>
      </c>
      <c r="AC36" s="452">
        <v>5.7674400000000004E-3</v>
      </c>
      <c r="AD36" s="452">
        <v>5.61956E-3</v>
      </c>
      <c r="AE36" s="452">
        <v>6.1461600000000003E-3</v>
      </c>
      <c r="AF36" s="452">
        <v>6.12168E-3</v>
      </c>
      <c r="AG36" s="452">
        <v>6.4011399999999996E-3</v>
      </c>
      <c r="AH36" s="452">
        <v>6.3586099999999998E-3</v>
      </c>
      <c r="AI36" s="452">
        <v>5.8877399999999998E-3</v>
      </c>
      <c r="AJ36" s="452">
        <v>5.9921999999999996E-3</v>
      </c>
      <c r="AK36" s="452">
        <v>6.1125900000000002E-3</v>
      </c>
      <c r="AL36" s="452">
        <v>6.5295400000000003E-3</v>
      </c>
      <c r="AM36" s="452">
        <v>6.2222099999999997E-3</v>
      </c>
      <c r="AN36" s="452">
        <v>5.6365599999999997E-3</v>
      </c>
      <c r="AO36" s="452">
        <v>5.7510499999999997E-3</v>
      </c>
      <c r="AP36" s="452">
        <v>5.5952600000000003E-3</v>
      </c>
      <c r="AQ36" s="452">
        <v>5.9312000000000002E-3</v>
      </c>
      <c r="AR36" s="452">
        <v>5.7125300000000004E-3</v>
      </c>
      <c r="AS36" s="452">
        <v>5.9870699999999997E-3</v>
      </c>
      <c r="AT36" s="452">
        <v>5.9989600000000002E-3</v>
      </c>
      <c r="AU36" s="452">
        <v>5.2699699999999997E-3</v>
      </c>
      <c r="AV36" s="452">
        <v>5.57648E-3</v>
      </c>
      <c r="AW36" s="452">
        <v>6.1802300000000001E-3</v>
      </c>
      <c r="AX36" s="452">
        <v>6.4686199999999996E-3</v>
      </c>
      <c r="AY36" s="977">
        <v>6.1510499999999999E-3</v>
      </c>
      <c r="AZ36" s="457">
        <v>5.34688E-3</v>
      </c>
      <c r="BA36" s="457">
        <v>5.5762600000000004E-3</v>
      </c>
      <c r="BB36" s="457">
        <v>5.5052299999999998E-3</v>
      </c>
      <c r="BC36" s="457">
        <v>6.0368599999999998E-3</v>
      </c>
      <c r="BD36" s="457">
        <v>5.6553100000000002E-3</v>
      </c>
      <c r="BE36" s="457">
        <v>5.8442700000000004E-3</v>
      </c>
      <c r="BF36" s="457">
        <v>5.9949799999999996E-3</v>
      </c>
      <c r="BG36" s="457">
        <v>5.4208299999999997E-3</v>
      </c>
      <c r="BH36" s="457">
        <v>5.7410200000000003E-3</v>
      </c>
      <c r="BI36" s="457">
        <v>5.69697E-3</v>
      </c>
      <c r="BJ36" s="457">
        <v>6.4374999999999996E-3</v>
      </c>
      <c r="BK36" s="457">
        <v>6.1240499999999998E-3</v>
      </c>
      <c r="BL36" s="457">
        <v>5.3267499999999999E-3</v>
      </c>
      <c r="BM36" s="457">
        <v>5.5615400000000002E-3</v>
      </c>
      <c r="BN36" s="457">
        <v>5.5033599999999997E-3</v>
      </c>
      <c r="BO36" s="457">
        <v>6.0424900000000002E-3</v>
      </c>
      <c r="BP36" s="457">
        <v>5.65243E-3</v>
      </c>
      <c r="BQ36" s="457">
        <v>5.8458700000000004E-3</v>
      </c>
      <c r="BR36" s="457">
        <v>6.0091399999999996E-3</v>
      </c>
      <c r="BS36" s="457">
        <v>5.4350500000000003E-3</v>
      </c>
      <c r="BT36" s="457">
        <v>5.7447399999999999E-3</v>
      </c>
      <c r="BU36" s="457">
        <v>5.6874600000000001E-3</v>
      </c>
      <c r="BV36" s="457">
        <v>6.4311999999999998E-3</v>
      </c>
    </row>
    <row r="37" spans="1:74" ht="11.95" customHeight="1" x14ac:dyDescent="0.2">
      <c r="A37" s="240" t="s">
        <v>12</v>
      </c>
      <c r="B37" s="777" t="s">
        <v>1420</v>
      </c>
      <c r="C37" s="452">
        <v>6.1264709999999997E-3</v>
      </c>
      <c r="D37" s="452">
        <v>5.6785840000000004E-3</v>
      </c>
      <c r="E37" s="452">
        <v>6.1150809999999996E-3</v>
      </c>
      <c r="F37" s="452">
        <v>5.854372E-3</v>
      </c>
      <c r="G37" s="452">
        <v>6.0018609999999998E-3</v>
      </c>
      <c r="H37" s="452">
        <v>6.0166020000000002E-3</v>
      </c>
      <c r="I37" s="452">
        <v>6.250561E-3</v>
      </c>
      <c r="J37" s="452">
        <v>6.256981E-3</v>
      </c>
      <c r="K37" s="452">
        <v>6.0491119999999997E-3</v>
      </c>
      <c r="L37" s="452">
        <v>6.1252609999999999E-3</v>
      </c>
      <c r="M37" s="452">
        <v>5.9268519999999998E-3</v>
      </c>
      <c r="N37" s="452">
        <v>6.2328009999999996E-3</v>
      </c>
      <c r="O37" s="452">
        <v>6.2166909999999999E-3</v>
      </c>
      <c r="P37" s="452">
        <v>5.6440240000000001E-3</v>
      </c>
      <c r="Q37" s="452">
        <v>6.1301510000000003E-3</v>
      </c>
      <c r="R37" s="452">
        <v>5.8888719999999999E-3</v>
      </c>
      <c r="S37" s="452">
        <v>6.2173810000000001E-3</v>
      </c>
      <c r="T37" s="452">
        <v>6.1400320000000001E-3</v>
      </c>
      <c r="U37" s="452">
        <v>6.2789309999999997E-3</v>
      </c>
      <c r="V37" s="452">
        <v>6.3781610000000002E-3</v>
      </c>
      <c r="W37" s="452">
        <v>5.924332E-3</v>
      </c>
      <c r="X37" s="452">
        <v>6.0237509999999999E-3</v>
      </c>
      <c r="Y37" s="452">
        <v>5.9665020000000003E-3</v>
      </c>
      <c r="Z37" s="452">
        <v>6.166431E-3</v>
      </c>
      <c r="AA37" s="452">
        <v>6.1574710000000003E-3</v>
      </c>
      <c r="AB37" s="452">
        <v>5.4782939999999999E-3</v>
      </c>
      <c r="AC37" s="452">
        <v>6.1111209999999997E-3</v>
      </c>
      <c r="AD37" s="452">
        <v>5.8533320000000002E-3</v>
      </c>
      <c r="AE37" s="452">
        <v>5.9381010000000003E-3</v>
      </c>
      <c r="AF37" s="452">
        <v>5.966832E-3</v>
      </c>
      <c r="AG37" s="452">
        <v>6.0198209999999999E-3</v>
      </c>
      <c r="AH37" s="452">
        <v>6.1390610000000003E-3</v>
      </c>
      <c r="AI37" s="452">
        <v>5.982752E-3</v>
      </c>
      <c r="AJ37" s="452">
        <v>6.078501E-3</v>
      </c>
      <c r="AK37" s="452">
        <v>5.8798119999999999E-3</v>
      </c>
      <c r="AL37" s="452">
        <v>6.1474809999999998E-3</v>
      </c>
      <c r="AM37" s="452">
        <v>6.2005740000000004E-3</v>
      </c>
      <c r="AN37" s="452">
        <v>5.6162740000000001E-3</v>
      </c>
      <c r="AO37" s="452">
        <v>5.9153640000000002E-3</v>
      </c>
      <c r="AP37" s="452">
        <v>5.7034490000000002E-3</v>
      </c>
      <c r="AQ37" s="452">
        <v>5.9972439999999997E-3</v>
      </c>
      <c r="AR37" s="452">
        <v>5.9181590000000001E-3</v>
      </c>
      <c r="AS37" s="452">
        <v>6.2458039999999998E-3</v>
      </c>
      <c r="AT37" s="452">
        <v>6.0618540000000002E-3</v>
      </c>
      <c r="AU37" s="452">
        <v>5.9447789999999999E-3</v>
      </c>
      <c r="AV37" s="452">
        <v>6.0121840000000003E-3</v>
      </c>
      <c r="AW37" s="452">
        <v>5.8852499999999999E-3</v>
      </c>
      <c r="AX37" s="452">
        <v>6.1165799999999999E-3</v>
      </c>
      <c r="AY37" s="977">
        <v>6.2426799999999996E-3</v>
      </c>
      <c r="AZ37" s="457">
        <v>5.6023699999999997E-3</v>
      </c>
      <c r="BA37" s="457">
        <v>5.9192799999999999E-3</v>
      </c>
      <c r="BB37" s="457">
        <v>5.6420999999999997E-3</v>
      </c>
      <c r="BC37" s="457">
        <v>5.9374600000000003E-3</v>
      </c>
      <c r="BD37" s="457">
        <v>5.8794700000000004E-3</v>
      </c>
      <c r="BE37" s="457">
        <v>6.2814799999999999E-3</v>
      </c>
      <c r="BF37" s="457">
        <v>6.0698799999999997E-3</v>
      </c>
      <c r="BG37" s="457">
        <v>5.9900200000000004E-3</v>
      </c>
      <c r="BH37" s="457">
        <v>5.9778100000000001E-3</v>
      </c>
      <c r="BI37" s="457">
        <v>5.9678099999999996E-3</v>
      </c>
      <c r="BJ37" s="457">
        <v>6.11248E-3</v>
      </c>
      <c r="BK37" s="457">
        <v>6.2286700000000004E-3</v>
      </c>
      <c r="BL37" s="457">
        <v>5.5975399999999998E-3</v>
      </c>
      <c r="BM37" s="457">
        <v>5.9157699999999999E-3</v>
      </c>
      <c r="BN37" s="457">
        <v>5.6419199999999999E-3</v>
      </c>
      <c r="BO37" s="457">
        <v>5.93825E-3</v>
      </c>
      <c r="BP37" s="457">
        <v>5.8850500000000002E-3</v>
      </c>
      <c r="BQ37" s="457">
        <v>6.2868000000000004E-3</v>
      </c>
      <c r="BR37" s="457">
        <v>6.0722700000000003E-3</v>
      </c>
      <c r="BS37" s="457">
        <v>5.9874899999999998E-3</v>
      </c>
      <c r="BT37" s="457">
        <v>5.9786300000000004E-3</v>
      </c>
      <c r="BU37" s="457">
        <v>5.9660299999999998E-3</v>
      </c>
      <c r="BV37" s="457">
        <v>6.1112199999999997E-3</v>
      </c>
    </row>
    <row r="38" spans="1:74" ht="11.95" customHeight="1" x14ac:dyDescent="0.2">
      <c r="A38" s="260"/>
      <c r="B38" s="304"/>
      <c r="C38" s="514"/>
      <c r="D38" s="514"/>
      <c r="E38" s="514"/>
      <c r="F38" s="514"/>
      <c r="G38" s="514"/>
      <c r="H38" s="514"/>
      <c r="I38" s="514"/>
      <c r="J38" s="514"/>
      <c r="K38" s="514"/>
      <c r="L38" s="514"/>
      <c r="M38" s="514"/>
      <c r="N38" s="514"/>
      <c r="O38" s="514"/>
      <c r="P38" s="514"/>
      <c r="Q38" s="514"/>
      <c r="R38" s="514"/>
      <c r="S38" s="514"/>
      <c r="T38" s="514"/>
      <c r="U38" s="514"/>
      <c r="V38" s="514"/>
      <c r="W38" s="514"/>
      <c r="X38" s="514"/>
      <c r="Y38" s="514"/>
      <c r="Z38" s="514"/>
      <c r="AA38" s="514"/>
      <c r="AB38" s="514"/>
      <c r="AC38" s="514"/>
      <c r="AD38" s="514"/>
      <c r="AE38" s="514"/>
      <c r="AF38" s="514"/>
      <c r="AG38" s="514"/>
      <c r="AH38" s="514"/>
      <c r="AI38" s="514"/>
      <c r="AJ38" s="514"/>
      <c r="AK38" s="514"/>
      <c r="AL38" s="514"/>
      <c r="AM38" s="514"/>
      <c r="AN38" s="514"/>
      <c r="AO38" s="514"/>
      <c r="AP38" s="514"/>
      <c r="AQ38" s="514"/>
      <c r="AR38" s="514"/>
      <c r="AS38" s="514"/>
      <c r="AT38" s="514"/>
      <c r="AU38" s="514"/>
      <c r="AV38" s="514"/>
      <c r="AW38" s="514"/>
      <c r="AX38" s="514"/>
      <c r="AY38" s="979"/>
      <c r="AZ38" s="510"/>
      <c r="BA38" s="510"/>
      <c r="BB38" s="510"/>
      <c r="BC38" s="510"/>
      <c r="BD38" s="510"/>
      <c r="BE38" s="510"/>
      <c r="BF38" s="510"/>
      <c r="BG38" s="510"/>
      <c r="BH38" s="510"/>
      <c r="BI38" s="510"/>
      <c r="BJ38" s="510"/>
      <c r="BK38" s="510"/>
      <c r="BL38" s="510"/>
      <c r="BM38" s="510"/>
      <c r="BN38" s="510"/>
      <c r="BO38" s="510"/>
      <c r="BP38" s="510"/>
      <c r="BQ38" s="510"/>
      <c r="BR38" s="510"/>
      <c r="BS38" s="510"/>
      <c r="BT38" s="510"/>
      <c r="BU38" s="510"/>
      <c r="BV38" s="510"/>
    </row>
    <row r="39" spans="1:74" s="93" customFormat="1" ht="11.95" customHeight="1" x14ac:dyDescent="0.2">
      <c r="A39" s="521" t="s">
        <v>14</v>
      </c>
      <c r="B39" s="519" t="s">
        <v>1059</v>
      </c>
      <c r="C39" s="112">
        <v>4.1969142000000001E-2</v>
      </c>
      <c r="D39" s="112">
        <v>3.9426793000000002E-2</v>
      </c>
      <c r="E39" s="112">
        <v>4.6856796999999999E-2</v>
      </c>
      <c r="F39" s="112">
        <v>4.7394082999999997E-2</v>
      </c>
      <c r="G39" s="112">
        <v>5.0067089000000002E-2</v>
      </c>
      <c r="H39" s="112">
        <v>4.9164373999999997E-2</v>
      </c>
      <c r="I39" s="112">
        <v>5.0421239E-2</v>
      </c>
      <c r="J39" s="112">
        <v>4.9401704999999997E-2</v>
      </c>
      <c r="K39" s="112">
        <v>4.6407692E-2</v>
      </c>
      <c r="L39" s="112">
        <v>4.5582315999999998E-2</v>
      </c>
      <c r="M39" s="112">
        <v>4.2959384000000003E-2</v>
      </c>
      <c r="N39" s="112">
        <v>4.2903570000000002E-2</v>
      </c>
      <c r="O39" s="112">
        <v>5.0103096E-2</v>
      </c>
      <c r="P39" s="112">
        <v>4.7422987E-2</v>
      </c>
      <c r="Q39" s="112">
        <v>5.5761371999999997E-2</v>
      </c>
      <c r="R39" s="112">
        <v>5.6373599000000003E-2</v>
      </c>
      <c r="S39" s="112">
        <v>5.9515591999999999E-2</v>
      </c>
      <c r="T39" s="112">
        <v>5.8209402E-2</v>
      </c>
      <c r="U39" s="112">
        <v>6.0107384E-2</v>
      </c>
      <c r="V39" s="112">
        <v>5.9387556000000001E-2</v>
      </c>
      <c r="W39" s="112">
        <v>5.6022455999999998E-2</v>
      </c>
      <c r="X39" s="112">
        <v>5.5840380000000002E-2</v>
      </c>
      <c r="Y39" s="112">
        <v>5.1439882999999999E-2</v>
      </c>
      <c r="Z39" s="112">
        <v>5.1559493999999997E-2</v>
      </c>
      <c r="AA39" s="112">
        <v>5.4096406999999999E-2</v>
      </c>
      <c r="AB39" s="112">
        <v>5.1346412000000001E-2</v>
      </c>
      <c r="AC39" s="112">
        <v>6.0407567000000002E-2</v>
      </c>
      <c r="AD39" s="112">
        <v>6.1529818999999999E-2</v>
      </c>
      <c r="AE39" s="112">
        <v>6.5602832999999999E-2</v>
      </c>
      <c r="AF39" s="112">
        <v>6.3718132999999996E-2</v>
      </c>
      <c r="AG39" s="112">
        <v>6.6106854000000007E-2</v>
      </c>
      <c r="AH39" s="112">
        <v>6.5516651999999995E-2</v>
      </c>
      <c r="AI39" s="112">
        <v>6.1164386000000001E-2</v>
      </c>
      <c r="AJ39" s="112">
        <v>6.1172113E-2</v>
      </c>
      <c r="AK39" s="112">
        <v>5.6345062000000001E-2</v>
      </c>
      <c r="AL39" s="112">
        <v>5.6109520000000003E-2</v>
      </c>
      <c r="AM39" s="112">
        <v>5.2224468000000003E-2</v>
      </c>
      <c r="AN39" s="112">
        <v>5.1596348E-2</v>
      </c>
      <c r="AO39" s="112">
        <v>5.9407894000000003E-2</v>
      </c>
      <c r="AP39" s="112">
        <v>6.0705703E-2</v>
      </c>
      <c r="AQ39" s="112">
        <v>6.4203257999999999E-2</v>
      </c>
      <c r="AR39" s="112">
        <v>6.2933413999999993E-2</v>
      </c>
      <c r="AS39" s="112">
        <v>6.4715079999999994E-2</v>
      </c>
      <c r="AT39" s="112">
        <v>6.3693781000000005E-2</v>
      </c>
      <c r="AU39" s="112">
        <v>5.9512255E-2</v>
      </c>
      <c r="AV39" s="112">
        <v>5.8647050999999999E-2</v>
      </c>
      <c r="AW39" s="112">
        <v>5.7169749999999998E-2</v>
      </c>
      <c r="AX39" s="112">
        <v>5.6741319999999998E-2</v>
      </c>
      <c r="AY39" s="729">
        <v>5.2993749999999999E-2</v>
      </c>
      <c r="AZ39" s="520">
        <v>5.2332799999999999E-2</v>
      </c>
      <c r="BA39" s="520">
        <v>6.0970299999999998E-2</v>
      </c>
      <c r="BB39" s="520">
        <v>6.2659900000000004E-2</v>
      </c>
      <c r="BC39" s="520">
        <v>6.6411200000000004E-2</v>
      </c>
      <c r="BD39" s="520">
        <v>6.5476000000000006E-2</v>
      </c>
      <c r="BE39" s="520">
        <v>6.7392400000000005E-2</v>
      </c>
      <c r="BF39" s="520">
        <v>6.6194000000000003E-2</v>
      </c>
      <c r="BG39" s="520">
        <v>6.1664400000000001E-2</v>
      </c>
      <c r="BH39" s="520">
        <v>6.0015499999999999E-2</v>
      </c>
      <c r="BI39" s="520">
        <v>5.8655400000000003E-2</v>
      </c>
      <c r="BJ39" s="520">
        <v>5.8092100000000001E-2</v>
      </c>
      <c r="BK39" s="520">
        <v>5.4467300000000003E-2</v>
      </c>
      <c r="BL39" s="520">
        <v>5.39426E-2</v>
      </c>
      <c r="BM39" s="520">
        <v>6.3243900000000006E-2</v>
      </c>
      <c r="BN39" s="520">
        <v>6.5173300000000003E-2</v>
      </c>
      <c r="BO39" s="520">
        <v>6.9134799999999996E-2</v>
      </c>
      <c r="BP39" s="520">
        <v>6.8245600000000003E-2</v>
      </c>
      <c r="BQ39" s="520">
        <v>7.0203500000000002E-2</v>
      </c>
      <c r="BR39" s="520">
        <v>6.88444E-2</v>
      </c>
      <c r="BS39" s="520">
        <v>6.4008999999999996E-2</v>
      </c>
      <c r="BT39" s="520">
        <v>6.2054100000000001E-2</v>
      </c>
      <c r="BU39" s="520">
        <v>6.0275299999999997E-2</v>
      </c>
      <c r="BV39" s="520">
        <v>5.9544899999999998E-2</v>
      </c>
    </row>
    <row r="40" spans="1:74" ht="11.95" customHeight="1" x14ac:dyDescent="0.2">
      <c r="A40" s="260" t="s">
        <v>317</v>
      </c>
      <c r="B40" s="777" t="s">
        <v>1066</v>
      </c>
      <c r="C40" s="452">
        <v>3.3632879999999999E-3</v>
      </c>
      <c r="D40" s="452">
        <v>3.0378079999999999E-3</v>
      </c>
      <c r="E40" s="452">
        <v>3.3632879999999999E-3</v>
      </c>
      <c r="F40" s="452">
        <v>3.254795E-3</v>
      </c>
      <c r="G40" s="452">
        <v>3.3632879999999999E-3</v>
      </c>
      <c r="H40" s="452">
        <v>3.254795E-3</v>
      </c>
      <c r="I40" s="452">
        <v>3.3632879999999999E-3</v>
      </c>
      <c r="J40" s="452">
        <v>3.3632879999999999E-3</v>
      </c>
      <c r="K40" s="452">
        <v>3.254795E-3</v>
      </c>
      <c r="L40" s="452">
        <v>3.3632879999999999E-3</v>
      </c>
      <c r="M40" s="452">
        <v>3.254795E-3</v>
      </c>
      <c r="N40" s="452">
        <v>3.3632879999999999E-3</v>
      </c>
      <c r="O40" s="452">
        <v>3.3632879999999999E-3</v>
      </c>
      <c r="P40" s="452">
        <v>3.0378079999999999E-3</v>
      </c>
      <c r="Q40" s="452">
        <v>3.3632879999999999E-3</v>
      </c>
      <c r="R40" s="452">
        <v>3.254795E-3</v>
      </c>
      <c r="S40" s="452">
        <v>3.3632879999999999E-3</v>
      </c>
      <c r="T40" s="452">
        <v>3.254795E-3</v>
      </c>
      <c r="U40" s="452">
        <v>3.3632879999999999E-3</v>
      </c>
      <c r="V40" s="452">
        <v>3.3632879999999999E-3</v>
      </c>
      <c r="W40" s="452">
        <v>3.254795E-3</v>
      </c>
      <c r="X40" s="452">
        <v>3.3632879999999999E-3</v>
      </c>
      <c r="Y40" s="452">
        <v>3.254795E-3</v>
      </c>
      <c r="Z40" s="452">
        <v>3.3632879999999999E-3</v>
      </c>
      <c r="AA40" s="452">
        <v>3.3632879999999999E-3</v>
      </c>
      <c r="AB40" s="452">
        <v>3.0378079999999999E-3</v>
      </c>
      <c r="AC40" s="452">
        <v>3.3632879999999999E-3</v>
      </c>
      <c r="AD40" s="452">
        <v>3.254795E-3</v>
      </c>
      <c r="AE40" s="452">
        <v>3.3632879999999999E-3</v>
      </c>
      <c r="AF40" s="452">
        <v>3.254795E-3</v>
      </c>
      <c r="AG40" s="452">
        <v>3.3632879999999999E-3</v>
      </c>
      <c r="AH40" s="452">
        <v>3.3632879999999999E-3</v>
      </c>
      <c r="AI40" s="452">
        <v>3.254795E-3</v>
      </c>
      <c r="AJ40" s="452">
        <v>3.3632879999999999E-3</v>
      </c>
      <c r="AK40" s="452">
        <v>3.254795E-3</v>
      </c>
      <c r="AL40" s="452">
        <v>3.3632879999999999E-3</v>
      </c>
      <c r="AM40" s="452">
        <v>3.3540979999999998E-3</v>
      </c>
      <c r="AN40" s="452">
        <v>3.1377050000000002E-3</v>
      </c>
      <c r="AO40" s="452">
        <v>3.3540979999999998E-3</v>
      </c>
      <c r="AP40" s="452">
        <v>3.2459020000000002E-3</v>
      </c>
      <c r="AQ40" s="452">
        <v>3.3540979999999998E-3</v>
      </c>
      <c r="AR40" s="452">
        <v>3.2459020000000002E-3</v>
      </c>
      <c r="AS40" s="452">
        <v>3.3540979999999998E-3</v>
      </c>
      <c r="AT40" s="452">
        <v>3.3540979999999998E-3</v>
      </c>
      <c r="AU40" s="452">
        <v>3.2459020000000002E-3</v>
      </c>
      <c r="AV40" s="452">
        <v>3.3540979999999998E-3</v>
      </c>
      <c r="AW40" s="452">
        <v>3.3057500000000001E-3</v>
      </c>
      <c r="AX40" s="452">
        <v>3.3005199999999999E-3</v>
      </c>
      <c r="AY40" s="977">
        <v>3.2956499999999998E-3</v>
      </c>
      <c r="AZ40" s="457">
        <v>3.3100099999999999E-3</v>
      </c>
      <c r="BA40" s="457">
        <v>3.3059999999999999E-3</v>
      </c>
      <c r="BB40" s="457">
        <v>3.31147E-3</v>
      </c>
      <c r="BC40" s="457">
        <v>3.30759E-3</v>
      </c>
      <c r="BD40" s="457">
        <v>3.3132000000000001E-3</v>
      </c>
      <c r="BE40" s="457">
        <v>3.3094800000000001E-3</v>
      </c>
      <c r="BF40" s="457">
        <v>3.3054199999999999E-3</v>
      </c>
      <c r="BG40" s="457">
        <v>3.3108399999999998E-3</v>
      </c>
      <c r="BH40" s="457">
        <v>3.3069000000000002E-3</v>
      </c>
      <c r="BI40" s="457">
        <v>3.30701E-3</v>
      </c>
      <c r="BJ40" s="457">
        <v>3.3075999999999999E-3</v>
      </c>
      <c r="BK40" s="457">
        <v>3.30868E-3</v>
      </c>
      <c r="BL40" s="457">
        <v>3.3085599999999999E-3</v>
      </c>
      <c r="BM40" s="457">
        <v>3.3088000000000002E-3</v>
      </c>
      <c r="BN40" s="457">
        <v>3.3085499999999999E-3</v>
      </c>
      <c r="BO40" s="457">
        <v>3.3086399999999998E-3</v>
      </c>
      <c r="BP40" s="457">
        <v>3.3082300000000001E-3</v>
      </c>
      <c r="BQ40" s="457">
        <v>3.30811E-3</v>
      </c>
      <c r="BR40" s="457">
        <v>3.3083600000000002E-3</v>
      </c>
      <c r="BS40" s="457">
        <v>3.3081299999999998E-3</v>
      </c>
      <c r="BT40" s="457">
        <v>3.3082400000000001E-3</v>
      </c>
      <c r="BU40" s="457">
        <v>3.3083499999999998E-3</v>
      </c>
      <c r="BV40" s="457">
        <v>3.3084199999999999E-3</v>
      </c>
    </row>
    <row r="41" spans="1:74" ht="11.95" customHeight="1" x14ac:dyDescent="0.2">
      <c r="A41" s="260" t="s">
        <v>13</v>
      </c>
      <c r="B41" s="777" t="s">
        <v>1071</v>
      </c>
      <c r="C41" s="452">
        <v>9.3793149999999992E-3</v>
      </c>
      <c r="D41" s="452">
        <v>9.9908210000000004E-3</v>
      </c>
      <c r="E41" s="452">
        <v>1.426697E-2</v>
      </c>
      <c r="F41" s="452">
        <v>1.5855540000000001E-2</v>
      </c>
      <c r="G41" s="452">
        <v>1.7477262E-2</v>
      </c>
      <c r="H41" s="452">
        <v>1.7625831000000002E-2</v>
      </c>
      <c r="I41" s="452">
        <v>1.7831412000000001E-2</v>
      </c>
      <c r="J41" s="452">
        <v>1.6811877999999999E-2</v>
      </c>
      <c r="K41" s="452">
        <v>1.4869149E-2</v>
      </c>
      <c r="L41" s="452">
        <v>1.2992488999999999E-2</v>
      </c>
      <c r="M41" s="452">
        <v>1.1420840999999999E-2</v>
      </c>
      <c r="N41" s="452">
        <v>1.0313743E-2</v>
      </c>
      <c r="O41" s="452">
        <v>1.0857573000000001E-2</v>
      </c>
      <c r="P41" s="452">
        <v>1.1975418E-2</v>
      </c>
      <c r="Q41" s="452">
        <v>1.6515848999999999E-2</v>
      </c>
      <c r="R41" s="452">
        <v>1.839406E-2</v>
      </c>
      <c r="S41" s="452">
        <v>2.0270069000000002E-2</v>
      </c>
      <c r="T41" s="452">
        <v>2.0229863000000001E-2</v>
      </c>
      <c r="U41" s="452">
        <v>2.0861860999999999E-2</v>
      </c>
      <c r="V41" s="452">
        <v>2.0142033E-2</v>
      </c>
      <c r="W41" s="452">
        <v>1.8042916999999999E-2</v>
      </c>
      <c r="X41" s="452">
        <v>1.6594857000000001E-2</v>
      </c>
      <c r="Y41" s="452">
        <v>1.3460344000000001E-2</v>
      </c>
      <c r="Z41" s="452">
        <v>1.2313971E-2</v>
      </c>
      <c r="AA41" s="452">
        <v>1.2486552E-2</v>
      </c>
      <c r="AB41" s="452">
        <v>1.3763318E-2</v>
      </c>
      <c r="AC41" s="452">
        <v>1.8797712000000001E-2</v>
      </c>
      <c r="AD41" s="452">
        <v>2.1262217E-2</v>
      </c>
      <c r="AE41" s="452">
        <v>2.3992978000000002E-2</v>
      </c>
      <c r="AF41" s="452">
        <v>2.3450531E-2</v>
      </c>
      <c r="AG41" s="452">
        <v>2.4496998999999998E-2</v>
      </c>
      <c r="AH41" s="452">
        <v>2.3906797E-2</v>
      </c>
      <c r="AI41" s="452">
        <v>2.0896784000000002E-2</v>
      </c>
      <c r="AJ41" s="452">
        <v>1.9562257999999999E-2</v>
      </c>
      <c r="AK41" s="452">
        <v>1.6077459999999998E-2</v>
      </c>
      <c r="AL41" s="452">
        <v>1.4499665E-2</v>
      </c>
      <c r="AM41" s="452">
        <v>1.4805420999999999E-2</v>
      </c>
      <c r="AN41" s="452">
        <v>1.6591432E-2</v>
      </c>
      <c r="AO41" s="452">
        <v>2.1988846999999999E-2</v>
      </c>
      <c r="AP41" s="452">
        <v>2.4493721E-2</v>
      </c>
      <c r="AQ41" s="452">
        <v>2.6784210999999999E-2</v>
      </c>
      <c r="AR41" s="452">
        <v>2.6721432E-2</v>
      </c>
      <c r="AS41" s="452">
        <v>2.7296033000000001E-2</v>
      </c>
      <c r="AT41" s="452">
        <v>2.6274734000000001E-2</v>
      </c>
      <c r="AU41" s="452">
        <v>2.3300273E-2</v>
      </c>
      <c r="AV41" s="452">
        <v>2.1228004000000002E-2</v>
      </c>
      <c r="AW41" s="452">
        <v>1.68512E-2</v>
      </c>
      <c r="AX41" s="452">
        <v>1.51942E-2</v>
      </c>
      <c r="AY41" s="977">
        <v>1.56332E-2</v>
      </c>
      <c r="AZ41" s="457">
        <v>1.71556E-2</v>
      </c>
      <c r="BA41" s="457">
        <v>2.35994E-2</v>
      </c>
      <c r="BB41" s="457">
        <v>2.63824E-2</v>
      </c>
      <c r="BC41" s="457">
        <v>2.9038600000000001E-2</v>
      </c>
      <c r="BD41" s="457">
        <v>2.9196699999999999E-2</v>
      </c>
      <c r="BE41" s="457">
        <v>3.00179E-2</v>
      </c>
      <c r="BF41" s="457">
        <v>2.8823600000000001E-2</v>
      </c>
      <c r="BG41" s="457">
        <v>2.5387400000000001E-2</v>
      </c>
      <c r="BH41" s="457">
        <v>2.26436E-2</v>
      </c>
      <c r="BI41" s="457">
        <v>1.8335600000000001E-2</v>
      </c>
      <c r="BJ41" s="457">
        <v>1.6537900000000001E-2</v>
      </c>
      <c r="BK41" s="457">
        <v>1.7093799999999999E-2</v>
      </c>
      <c r="BL41" s="457">
        <v>1.87668E-2</v>
      </c>
      <c r="BM41" s="457">
        <v>2.58701E-2</v>
      </c>
      <c r="BN41" s="457">
        <v>2.88986E-2</v>
      </c>
      <c r="BO41" s="457">
        <v>3.1761200000000003E-2</v>
      </c>
      <c r="BP41" s="457">
        <v>3.1971300000000001E-2</v>
      </c>
      <c r="BQ41" s="457">
        <v>3.2830499999999999E-2</v>
      </c>
      <c r="BR41" s="457">
        <v>3.1471100000000002E-2</v>
      </c>
      <c r="BS41" s="457">
        <v>2.77348E-2</v>
      </c>
      <c r="BT41" s="457">
        <v>2.4680899999999999E-2</v>
      </c>
      <c r="BU41" s="457">
        <v>1.9954099999999999E-2</v>
      </c>
      <c r="BV41" s="457">
        <v>1.79899E-2</v>
      </c>
    </row>
    <row r="42" spans="1:74" ht="11.95" customHeight="1" x14ac:dyDescent="0.2">
      <c r="A42" s="260" t="s">
        <v>429</v>
      </c>
      <c r="B42" s="777" t="s">
        <v>1420</v>
      </c>
      <c r="C42" s="452">
        <v>2.9226538999999999E-2</v>
      </c>
      <c r="D42" s="452">
        <v>2.6398163999999998E-2</v>
      </c>
      <c r="E42" s="452">
        <v>2.9226538999999999E-2</v>
      </c>
      <c r="F42" s="452">
        <v>2.8283748000000001E-2</v>
      </c>
      <c r="G42" s="452">
        <v>2.9226538999999999E-2</v>
      </c>
      <c r="H42" s="452">
        <v>2.8283748000000001E-2</v>
      </c>
      <c r="I42" s="452">
        <v>2.9226538999999999E-2</v>
      </c>
      <c r="J42" s="452">
        <v>2.9226538999999999E-2</v>
      </c>
      <c r="K42" s="452">
        <v>2.8283748000000001E-2</v>
      </c>
      <c r="L42" s="452">
        <v>2.9226538999999999E-2</v>
      </c>
      <c r="M42" s="452">
        <v>2.8283748000000001E-2</v>
      </c>
      <c r="N42" s="452">
        <v>2.9226538999999999E-2</v>
      </c>
      <c r="O42" s="452">
        <v>3.5882234999999998E-2</v>
      </c>
      <c r="P42" s="452">
        <v>3.2409761000000002E-2</v>
      </c>
      <c r="Q42" s="452">
        <v>3.5882234999999998E-2</v>
      </c>
      <c r="R42" s="452">
        <v>3.4724744000000002E-2</v>
      </c>
      <c r="S42" s="452">
        <v>3.5882234999999998E-2</v>
      </c>
      <c r="T42" s="452">
        <v>3.4724744000000002E-2</v>
      </c>
      <c r="U42" s="452">
        <v>3.5882234999999998E-2</v>
      </c>
      <c r="V42" s="452">
        <v>3.5882234999999998E-2</v>
      </c>
      <c r="W42" s="452">
        <v>3.4724744000000002E-2</v>
      </c>
      <c r="X42" s="452">
        <v>3.5882234999999998E-2</v>
      </c>
      <c r="Y42" s="452">
        <v>3.4724744000000002E-2</v>
      </c>
      <c r="Z42" s="452">
        <v>3.5882234999999998E-2</v>
      </c>
      <c r="AA42" s="452">
        <v>3.8246567000000002E-2</v>
      </c>
      <c r="AB42" s="452">
        <v>3.4545286000000001E-2</v>
      </c>
      <c r="AC42" s="452">
        <v>3.8246567000000002E-2</v>
      </c>
      <c r="AD42" s="452">
        <v>3.7012807000000002E-2</v>
      </c>
      <c r="AE42" s="452">
        <v>3.8246567000000002E-2</v>
      </c>
      <c r="AF42" s="452">
        <v>3.7012807000000002E-2</v>
      </c>
      <c r="AG42" s="452">
        <v>3.8246567000000002E-2</v>
      </c>
      <c r="AH42" s="452">
        <v>3.8246567000000002E-2</v>
      </c>
      <c r="AI42" s="452">
        <v>3.7012807000000002E-2</v>
      </c>
      <c r="AJ42" s="452">
        <v>3.8246567000000002E-2</v>
      </c>
      <c r="AK42" s="452">
        <v>3.7012807000000002E-2</v>
      </c>
      <c r="AL42" s="452">
        <v>3.8246567000000002E-2</v>
      </c>
      <c r="AM42" s="452">
        <v>3.4064948999999997E-2</v>
      </c>
      <c r="AN42" s="452">
        <v>3.1867210999999999E-2</v>
      </c>
      <c r="AO42" s="452">
        <v>3.4064948999999997E-2</v>
      </c>
      <c r="AP42" s="452">
        <v>3.2966080000000002E-2</v>
      </c>
      <c r="AQ42" s="452">
        <v>3.4064948999999997E-2</v>
      </c>
      <c r="AR42" s="452">
        <v>3.2966080000000002E-2</v>
      </c>
      <c r="AS42" s="452">
        <v>3.4064948999999997E-2</v>
      </c>
      <c r="AT42" s="452">
        <v>3.4064948999999997E-2</v>
      </c>
      <c r="AU42" s="452">
        <v>3.2966080000000002E-2</v>
      </c>
      <c r="AV42" s="452">
        <v>3.4064948999999997E-2</v>
      </c>
      <c r="AW42" s="452">
        <v>3.7012799999999998E-2</v>
      </c>
      <c r="AX42" s="452">
        <v>3.8246599999999999E-2</v>
      </c>
      <c r="AY42" s="977">
        <v>3.4064900000000002E-2</v>
      </c>
      <c r="AZ42" s="457">
        <v>3.1867199999999998E-2</v>
      </c>
      <c r="BA42" s="457">
        <v>3.4064900000000002E-2</v>
      </c>
      <c r="BB42" s="457">
        <v>3.2966099999999998E-2</v>
      </c>
      <c r="BC42" s="457">
        <v>3.4064900000000002E-2</v>
      </c>
      <c r="BD42" s="457">
        <v>3.2966099999999998E-2</v>
      </c>
      <c r="BE42" s="457">
        <v>3.4064900000000002E-2</v>
      </c>
      <c r="BF42" s="457">
        <v>3.4064900000000002E-2</v>
      </c>
      <c r="BG42" s="457">
        <v>3.2966099999999998E-2</v>
      </c>
      <c r="BH42" s="457">
        <v>3.4064900000000002E-2</v>
      </c>
      <c r="BI42" s="457">
        <v>3.7012799999999998E-2</v>
      </c>
      <c r="BJ42" s="457">
        <v>3.8246599999999999E-2</v>
      </c>
      <c r="BK42" s="457">
        <v>3.4064900000000002E-2</v>
      </c>
      <c r="BL42" s="457">
        <v>3.1867199999999998E-2</v>
      </c>
      <c r="BM42" s="457">
        <v>3.4064900000000002E-2</v>
      </c>
      <c r="BN42" s="457">
        <v>3.2966099999999998E-2</v>
      </c>
      <c r="BO42" s="457">
        <v>3.4064900000000002E-2</v>
      </c>
      <c r="BP42" s="457">
        <v>3.2966099999999998E-2</v>
      </c>
      <c r="BQ42" s="457">
        <v>3.4064900000000002E-2</v>
      </c>
      <c r="BR42" s="457">
        <v>3.4064900000000002E-2</v>
      </c>
      <c r="BS42" s="457">
        <v>3.2966099999999998E-2</v>
      </c>
      <c r="BT42" s="457">
        <v>3.4064900000000002E-2</v>
      </c>
      <c r="BU42" s="457">
        <v>3.7012799999999998E-2</v>
      </c>
      <c r="BV42" s="457">
        <v>3.8246599999999999E-2</v>
      </c>
    </row>
    <row r="43" spans="1:74" ht="11.95" customHeight="1" x14ac:dyDescent="0.2">
      <c r="A43" s="259"/>
      <c r="B43" s="304"/>
      <c r="C43" s="515"/>
      <c r="D43" s="515"/>
      <c r="E43" s="515"/>
      <c r="F43" s="515"/>
      <c r="G43" s="515"/>
      <c r="H43" s="515"/>
      <c r="I43" s="515"/>
      <c r="J43" s="515"/>
      <c r="K43" s="515"/>
      <c r="L43" s="515"/>
      <c r="M43" s="515"/>
      <c r="N43" s="515"/>
      <c r="O43" s="515"/>
      <c r="P43" s="515"/>
      <c r="Q43" s="515"/>
      <c r="R43" s="515"/>
      <c r="S43" s="515"/>
      <c r="T43" s="515"/>
      <c r="U43" s="515"/>
      <c r="V43" s="515"/>
      <c r="W43" s="515"/>
      <c r="X43" s="515"/>
      <c r="Y43" s="515"/>
      <c r="Z43" s="515"/>
      <c r="AA43" s="515"/>
      <c r="AB43" s="515"/>
      <c r="AC43" s="515"/>
      <c r="AD43" s="515"/>
      <c r="AE43" s="515"/>
      <c r="AF43" s="515"/>
      <c r="AG43" s="515"/>
      <c r="AH43" s="515"/>
      <c r="AI43" s="515"/>
      <c r="AJ43" s="515"/>
      <c r="AK43" s="515"/>
      <c r="AL43" s="515"/>
      <c r="AM43" s="515"/>
      <c r="AN43" s="515"/>
      <c r="AO43" s="515"/>
      <c r="AP43" s="515"/>
      <c r="AQ43" s="515"/>
      <c r="AR43" s="515"/>
      <c r="AS43" s="515"/>
      <c r="AT43" s="515"/>
      <c r="AU43" s="515"/>
      <c r="AV43" s="515"/>
      <c r="AW43" s="515"/>
      <c r="AX43" s="515"/>
      <c r="AY43" s="980"/>
      <c r="AZ43" s="511"/>
      <c r="BA43" s="511"/>
      <c r="BB43" s="511"/>
      <c r="BC43" s="511"/>
      <c r="BD43" s="511"/>
      <c r="BE43" s="511"/>
      <c r="BF43" s="511"/>
      <c r="BG43" s="511"/>
      <c r="BH43" s="511"/>
      <c r="BI43" s="511"/>
      <c r="BJ43" s="511"/>
      <c r="BK43" s="511"/>
      <c r="BL43" s="511"/>
      <c r="BM43" s="511"/>
      <c r="BN43" s="511"/>
      <c r="BO43" s="511"/>
      <c r="BP43" s="511"/>
      <c r="BQ43" s="511"/>
      <c r="BR43" s="511"/>
      <c r="BS43" s="511"/>
      <c r="BT43" s="511"/>
      <c r="BU43" s="511"/>
      <c r="BV43" s="511"/>
    </row>
    <row r="44" spans="1:74" s="93" customFormat="1" ht="11.95" customHeight="1" x14ac:dyDescent="0.2">
      <c r="A44" s="521" t="s">
        <v>200</v>
      </c>
      <c r="B44" s="519" t="s">
        <v>1402</v>
      </c>
      <c r="C44" s="112">
        <v>0.10190992040999999</v>
      </c>
      <c r="D44" s="112">
        <v>0.10084932368000001</v>
      </c>
      <c r="E44" s="112">
        <v>0.12537760617999999</v>
      </c>
      <c r="F44" s="112">
        <v>0.12021511074000001</v>
      </c>
      <c r="G44" s="112">
        <v>0.13359240863999999</v>
      </c>
      <c r="H44" s="112">
        <v>0.12845406738000001</v>
      </c>
      <c r="I44" s="112">
        <v>0.13059915235</v>
      </c>
      <c r="J44" s="112">
        <v>0.13160538109</v>
      </c>
      <c r="K44" s="112">
        <v>0.12042510870000001</v>
      </c>
      <c r="L44" s="112">
        <v>0.13856459617</v>
      </c>
      <c r="M44" s="112">
        <v>0.13196145059</v>
      </c>
      <c r="N44" s="112">
        <v>0.13240878368</v>
      </c>
      <c r="O44" s="112">
        <v>0.11774947854999999</v>
      </c>
      <c r="P44" s="112">
        <v>0.11113875703999999</v>
      </c>
      <c r="Q44" s="112">
        <v>0.13272038711</v>
      </c>
      <c r="R44" s="112">
        <v>0.12708820151</v>
      </c>
      <c r="S44" s="112">
        <v>0.13402123101999999</v>
      </c>
      <c r="T44" s="112">
        <v>0.13916720659000001</v>
      </c>
      <c r="U44" s="112">
        <v>0.13162209975</v>
      </c>
      <c r="V44" s="112">
        <v>0.14098988636000001</v>
      </c>
      <c r="W44" s="112">
        <v>0.12806010209999999</v>
      </c>
      <c r="X44" s="112">
        <v>0.14165578005000001</v>
      </c>
      <c r="Y44" s="112">
        <v>0.13462154076999999</v>
      </c>
      <c r="Z44" s="112">
        <v>0.13430510486</v>
      </c>
      <c r="AA44" s="112">
        <v>0.13533145400999999</v>
      </c>
      <c r="AB44" s="112">
        <v>0.12397743645000001</v>
      </c>
      <c r="AC44" s="112">
        <v>0.14833130496999999</v>
      </c>
      <c r="AD44" s="112">
        <v>0.13825616148</v>
      </c>
      <c r="AE44" s="112">
        <v>0.16129899707000001</v>
      </c>
      <c r="AF44" s="112">
        <v>0.15777877780999999</v>
      </c>
      <c r="AG44" s="112">
        <v>0.14886965018000001</v>
      </c>
      <c r="AH44" s="112">
        <v>0.16129759354000001</v>
      </c>
      <c r="AI44" s="112">
        <v>0.15119947332</v>
      </c>
      <c r="AJ44" s="112">
        <v>0.15896053889</v>
      </c>
      <c r="AK44" s="112">
        <v>0.14535588212</v>
      </c>
      <c r="AL44" s="112">
        <v>0.15677161733</v>
      </c>
      <c r="AM44" s="112">
        <v>0.13956573654000001</v>
      </c>
      <c r="AN44" s="112">
        <v>0.14851372015</v>
      </c>
      <c r="AO44" s="112">
        <v>0.15543668369999999</v>
      </c>
      <c r="AP44" s="112">
        <v>0.14973221221999999</v>
      </c>
      <c r="AQ44" s="112">
        <v>0.16471163912</v>
      </c>
      <c r="AR44" s="112">
        <v>0.15994135547999999</v>
      </c>
      <c r="AS44" s="112">
        <v>0.17144174311999999</v>
      </c>
      <c r="AT44" s="112">
        <v>0.16483781466</v>
      </c>
      <c r="AU44" s="112">
        <v>0.15730849083000001</v>
      </c>
      <c r="AV44" s="112">
        <v>0.16805857289000001</v>
      </c>
      <c r="AW44" s="112">
        <v>0.15970852437999999</v>
      </c>
      <c r="AX44" s="112">
        <v>0.15730678986999999</v>
      </c>
      <c r="AY44" s="729">
        <v>0.14291552113</v>
      </c>
      <c r="AZ44" s="520">
        <v>0.13515389999999999</v>
      </c>
      <c r="BA44" s="520">
        <v>0.15505250000000001</v>
      </c>
      <c r="BB44" s="520">
        <v>0.1505312</v>
      </c>
      <c r="BC44" s="520">
        <v>0.16944200000000001</v>
      </c>
      <c r="BD44" s="520">
        <v>0.16217909999999999</v>
      </c>
      <c r="BE44" s="520">
        <v>0.16861100000000001</v>
      </c>
      <c r="BF44" s="520">
        <v>0.16766880000000001</v>
      </c>
      <c r="BG44" s="520">
        <v>0.15776799999999999</v>
      </c>
      <c r="BH44" s="520">
        <v>0.16585810000000001</v>
      </c>
      <c r="BI44" s="520">
        <v>0.16120889999999999</v>
      </c>
      <c r="BJ44" s="520">
        <v>0.16462889999999999</v>
      </c>
      <c r="BK44" s="520">
        <v>0.1512425</v>
      </c>
      <c r="BL44" s="520">
        <v>0.14368339999999999</v>
      </c>
      <c r="BM44" s="520">
        <v>0.16402030000000001</v>
      </c>
      <c r="BN44" s="520">
        <v>0.15742900000000001</v>
      </c>
      <c r="BO44" s="520">
        <v>0.17472860000000001</v>
      </c>
      <c r="BP44" s="520">
        <v>0.1668114</v>
      </c>
      <c r="BQ44" s="520">
        <v>0.1720246</v>
      </c>
      <c r="BR44" s="520">
        <v>0.1709492</v>
      </c>
      <c r="BS44" s="520">
        <v>0.16089800000000001</v>
      </c>
      <c r="BT44" s="520">
        <v>0.16840859999999999</v>
      </c>
      <c r="BU44" s="520">
        <v>0.163242</v>
      </c>
      <c r="BV44" s="520">
        <v>0.16734869999999999</v>
      </c>
    </row>
    <row r="45" spans="1:74" ht="11.95" customHeight="1" x14ac:dyDescent="0.2">
      <c r="A45" s="259" t="s">
        <v>773</v>
      </c>
      <c r="B45" s="777" t="s">
        <v>1416</v>
      </c>
      <c r="C45" s="452">
        <v>2.3441945020999999E-2</v>
      </c>
      <c r="D45" s="452">
        <v>2.7083939519000001E-2</v>
      </c>
      <c r="E45" s="452">
        <v>3.2624426555000002E-2</v>
      </c>
      <c r="F45" s="452">
        <v>3.2622070727999997E-2</v>
      </c>
      <c r="G45" s="452">
        <v>3.4551960261999998E-2</v>
      </c>
      <c r="H45" s="452">
        <v>3.1392969812000002E-2</v>
      </c>
      <c r="I45" s="452">
        <v>3.0728590723E-2</v>
      </c>
      <c r="J45" s="452">
        <v>3.4722958347000003E-2</v>
      </c>
      <c r="K45" s="452">
        <v>2.8892155172999999E-2</v>
      </c>
      <c r="L45" s="452">
        <v>3.7445940679999998E-2</v>
      </c>
      <c r="M45" s="452">
        <v>3.5847238954000001E-2</v>
      </c>
      <c r="N45" s="452">
        <v>3.7052519281E-2</v>
      </c>
      <c r="O45" s="452">
        <v>3.1295586696000001E-2</v>
      </c>
      <c r="P45" s="452">
        <v>3.0563466760000001E-2</v>
      </c>
      <c r="Q45" s="452">
        <v>3.7204449894E-2</v>
      </c>
      <c r="R45" s="452">
        <v>3.7976023608000002E-2</v>
      </c>
      <c r="S45" s="452">
        <v>3.7220423065000001E-2</v>
      </c>
      <c r="T45" s="452">
        <v>4.2690898263000002E-2</v>
      </c>
      <c r="U45" s="452">
        <v>3.8082709947999997E-2</v>
      </c>
      <c r="V45" s="452">
        <v>4.1901542648000001E-2</v>
      </c>
      <c r="W45" s="452">
        <v>3.8419115766000003E-2</v>
      </c>
      <c r="X45" s="452">
        <v>4.3662446087999997E-2</v>
      </c>
      <c r="Y45" s="452">
        <v>4.0525326464999997E-2</v>
      </c>
      <c r="Z45" s="452">
        <v>4.2173933173999999E-2</v>
      </c>
      <c r="AA45" s="452">
        <v>4.4645181875000002E-2</v>
      </c>
      <c r="AB45" s="452">
        <v>4.2885108834999998E-2</v>
      </c>
      <c r="AC45" s="452">
        <v>5.1505184012000001E-2</v>
      </c>
      <c r="AD45" s="452">
        <v>4.8101870120000001E-2</v>
      </c>
      <c r="AE45" s="452">
        <v>6.4170593166999995E-2</v>
      </c>
      <c r="AF45" s="452">
        <v>6.0559066561999997E-2</v>
      </c>
      <c r="AG45" s="452">
        <v>5.3738973749000003E-2</v>
      </c>
      <c r="AH45" s="452">
        <v>6.0734540215E-2</v>
      </c>
      <c r="AI45" s="452">
        <v>6.0538793237000003E-2</v>
      </c>
      <c r="AJ45" s="452">
        <v>5.9065284239000003E-2</v>
      </c>
      <c r="AK45" s="452">
        <v>5.1339770074E-2</v>
      </c>
      <c r="AL45" s="452">
        <v>6.3211621250000002E-2</v>
      </c>
      <c r="AM45" s="452">
        <v>5.4089585008999998E-2</v>
      </c>
      <c r="AN45" s="452">
        <v>6.1379436051999997E-2</v>
      </c>
      <c r="AO45" s="452">
        <v>6.1758786184999998E-2</v>
      </c>
      <c r="AP45" s="452">
        <v>6.3443442884000001E-2</v>
      </c>
      <c r="AQ45" s="452">
        <v>6.1874364878E-2</v>
      </c>
      <c r="AR45" s="452">
        <v>6.7863950111999999E-2</v>
      </c>
      <c r="AS45" s="452">
        <v>7.2354524027000003E-2</v>
      </c>
      <c r="AT45" s="452">
        <v>6.6045073735000001E-2</v>
      </c>
      <c r="AU45" s="452">
        <v>6.4318303706999994E-2</v>
      </c>
      <c r="AV45" s="452">
        <v>6.6076193342000003E-2</v>
      </c>
      <c r="AW45" s="452">
        <v>6.6184863299999994E-2</v>
      </c>
      <c r="AX45" s="452">
        <v>6.3481876763000003E-2</v>
      </c>
      <c r="AY45" s="977">
        <v>5.4137898708000003E-2</v>
      </c>
      <c r="AZ45" s="457">
        <v>5.3631900000000003E-2</v>
      </c>
      <c r="BA45" s="457">
        <v>6.1615099999999999E-2</v>
      </c>
      <c r="BB45" s="457">
        <v>6.2338699999999997E-2</v>
      </c>
      <c r="BC45" s="457">
        <v>6.8351400000000007E-2</v>
      </c>
      <c r="BD45" s="457">
        <v>6.8329399999999998E-2</v>
      </c>
      <c r="BE45" s="457">
        <v>6.9180500000000006E-2</v>
      </c>
      <c r="BF45" s="457">
        <v>6.9809999999999997E-2</v>
      </c>
      <c r="BG45" s="457">
        <v>6.5845799999999996E-2</v>
      </c>
      <c r="BH45" s="457">
        <v>6.8890900000000005E-2</v>
      </c>
      <c r="BI45" s="457">
        <v>6.7017699999999999E-2</v>
      </c>
      <c r="BJ45" s="457">
        <v>7.0790400000000003E-2</v>
      </c>
      <c r="BK45" s="457">
        <v>6.3660400000000006E-2</v>
      </c>
      <c r="BL45" s="457">
        <v>6.1872499999999997E-2</v>
      </c>
      <c r="BM45" s="457">
        <v>7.0460499999999995E-2</v>
      </c>
      <c r="BN45" s="457">
        <v>6.9386199999999995E-2</v>
      </c>
      <c r="BO45" s="457">
        <v>7.4303599999999997E-2</v>
      </c>
      <c r="BP45" s="457">
        <v>7.3120000000000004E-2</v>
      </c>
      <c r="BQ45" s="457">
        <v>7.3405300000000007E-2</v>
      </c>
      <c r="BR45" s="457">
        <v>7.4022099999999993E-2</v>
      </c>
      <c r="BS45" s="457">
        <v>7.0146700000000006E-2</v>
      </c>
      <c r="BT45" s="457">
        <v>7.2147100000000006E-2</v>
      </c>
      <c r="BU45" s="457">
        <v>6.9792699999999999E-2</v>
      </c>
      <c r="BV45" s="457">
        <v>7.3970499999999995E-2</v>
      </c>
    </row>
    <row r="46" spans="1:74" ht="11.95" customHeight="1" x14ac:dyDescent="0.2">
      <c r="A46" s="773" t="s">
        <v>199</v>
      </c>
      <c r="B46" s="778" t="s">
        <v>1072</v>
      </c>
      <c r="C46" s="774">
        <v>7.8467975393000003E-2</v>
      </c>
      <c r="D46" s="774">
        <v>7.3765384158999997E-2</v>
      </c>
      <c r="E46" s="774">
        <v>9.2753179628000004E-2</v>
      </c>
      <c r="F46" s="774">
        <v>8.7593040011999995E-2</v>
      </c>
      <c r="G46" s="774">
        <v>9.9040448375999998E-2</v>
      </c>
      <c r="H46" s="774">
        <v>9.7061097572999994E-2</v>
      </c>
      <c r="I46" s="774">
        <v>9.9870561630999999E-2</v>
      </c>
      <c r="J46" s="774">
        <v>9.6882422743999996E-2</v>
      </c>
      <c r="K46" s="774">
        <v>9.1532953521999999E-2</v>
      </c>
      <c r="L46" s="774">
        <v>0.10111865549</v>
      </c>
      <c r="M46" s="774">
        <v>9.6114211633999996E-2</v>
      </c>
      <c r="N46" s="774">
        <v>9.5356264396999998E-2</v>
      </c>
      <c r="O46" s="774">
        <v>8.6453891850999998E-2</v>
      </c>
      <c r="P46" s="774">
        <v>8.0575290282000001E-2</v>
      </c>
      <c r="Q46" s="774">
        <v>9.5515937214999999E-2</v>
      </c>
      <c r="R46" s="774">
        <v>8.9112177899E-2</v>
      </c>
      <c r="S46" s="774">
        <v>9.6800807958999993E-2</v>
      </c>
      <c r="T46" s="774">
        <v>9.6476308326000002E-2</v>
      </c>
      <c r="U46" s="774">
        <v>9.3539389804000006E-2</v>
      </c>
      <c r="V46" s="774">
        <v>9.9088343708000001E-2</v>
      </c>
      <c r="W46" s="774">
        <v>8.9640986334E-2</v>
      </c>
      <c r="X46" s="774">
        <v>9.7993333964000007E-2</v>
      </c>
      <c r="Y46" s="774">
        <v>9.4096214307000006E-2</v>
      </c>
      <c r="Z46" s="774">
        <v>9.2131171681999996E-2</v>
      </c>
      <c r="AA46" s="774">
        <v>9.0686272132999998E-2</v>
      </c>
      <c r="AB46" s="774">
        <v>8.1092327616000007E-2</v>
      </c>
      <c r="AC46" s="774">
        <v>9.6826120961999995E-2</v>
      </c>
      <c r="AD46" s="774">
        <v>9.0154291356000005E-2</v>
      </c>
      <c r="AE46" s="774">
        <v>9.7128403902999996E-2</v>
      </c>
      <c r="AF46" s="774">
        <v>9.7219711252999996E-2</v>
      </c>
      <c r="AG46" s="774">
        <v>9.5130676427000002E-2</v>
      </c>
      <c r="AH46" s="774">
        <v>0.10056305333</v>
      </c>
      <c r="AI46" s="774">
        <v>9.0660680083999995E-2</v>
      </c>
      <c r="AJ46" s="774">
        <v>9.9895254648999995E-2</v>
      </c>
      <c r="AK46" s="774">
        <v>9.4016112040999994E-2</v>
      </c>
      <c r="AL46" s="774">
        <v>9.3559996081999997E-2</v>
      </c>
      <c r="AM46" s="774">
        <v>8.5476151525999994E-2</v>
      </c>
      <c r="AN46" s="774">
        <v>8.7134284095E-2</v>
      </c>
      <c r="AO46" s="774">
        <v>9.3677897509999997E-2</v>
      </c>
      <c r="AP46" s="774">
        <v>8.6288769338999996E-2</v>
      </c>
      <c r="AQ46" s="774">
        <v>0.10283727425</v>
      </c>
      <c r="AR46" s="774">
        <v>9.2077405368000007E-2</v>
      </c>
      <c r="AS46" s="774">
        <v>9.9087219093000001E-2</v>
      </c>
      <c r="AT46" s="774">
        <v>9.8792740924000005E-2</v>
      </c>
      <c r="AU46" s="774">
        <v>9.2990187119999998E-2</v>
      </c>
      <c r="AV46" s="774">
        <v>0.10198237954</v>
      </c>
      <c r="AW46" s="774">
        <v>9.3523661083000004E-2</v>
      </c>
      <c r="AX46" s="774">
        <v>9.3824913105000005E-2</v>
      </c>
      <c r="AY46" s="981">
        <v>8.8777622417999996E-2</v>
      </c>
      <c r="AZ46" s="775">
        <v>8.1521999999999997E-2</v>
      </c>
      <c r="BA46" s="775">
        <v>9.3437400000000004E-2</v>
      </c>
      <c r="BB46" s="775">
        <v>8.8192499999999993E-2</v>
      </c>
      <c r="BC46" s="775">
        <v>0.1010906</v>
      </c>
      <c r="BD46" s="775">
        <v>9.3849799999999997E-2</v>
      </c>
      <c r="BE46" s="775">
        <v>9.9430500000000005E-2</v>
      </c>
      <c r="BF46" s="775">
        <v>9.7858799999999996E-2</v>
      </c>
      <c r="BG46" s="775">
        <v>9.1922100000000007E-2</v>
      </c>
      <c r="BH46" s="775">
        <v>9.6967200000000003E-2</v>
      </c>
      <c r="BI46" s="775">
        <v>9.4191200000000003E-2</v>
      </c>
      <c r="BJ46" s="775">
        <v>9.3838500000000005E-2</v>
      </c>
      <c r="BK46" s="775">
        <v>8.7582199999999999E-2</v>
      </c>
      <c r="BL46" s="775">
        <v>8.1810900000000006E-2</v>
      </c>
      <c r="BM46" s="775">
        <v>9.3559799999999999E-2</v>
      </c>
      <c r="BN46" s="775">
        <v>8.8042800000000004E-2</v>
      </c>
      <c r="BO46" s="775">
        <v>0.100425</v>
      </c>
      <c r="BP46" s="775">
        <v>9.3691499999999997E-2</v>
      </c>
      <c r="BQ46" s="775">
        <v>9.8619299999999993E-2</v>
      </c>
      <c r="BR46" s="775">
        <v>9.6927200000000005E-2</v>
      </c>
      <c r="BS46" s="775">
        <v>9.0751299999999993E-2</v>
      </c>
      <c r="BT46" s="775">
        <v>9.62615E-2</v>
      </c>
      <c r="BU46" s="775">
        <v>9.3449299999999999E-2</v>
      </c>
      <c r="BV46" s="775">
        <v>9.3378199999999995E-2</v>
      </c>
    </row>
    <row r="47" spans="1:74" s="310" customFormat="1" ht="14.3" x14ac:dyDescent="0.25">
      <c r="A47" s="312"/>
      <c r="B47" s="1128" t="s">
        <v>1478</v>
      </c>
      <c r="C47" s="1128"/>
      <c r="D47" s="1128"/>
      <c r="E47" s="1128"/>
      <c r="F47" s="1128"/>
      <c r="G47" s="1128"/>
      <c r="H47" s="1128"/>
      <c r="I47" s="1128"/>
      <c r="J47" s="1128"/>
      <c r="K47" s="1128"/>
      <c r="L47" s="1128"/>
      <c r="M47" s="1128"/>
      <c r="N47" s="1128"/>
      <c r="O47" s="1128"/>
      <c r="P47" s="1128"/>
      <c r="Q47" s="1128"/>
      <c r="R47" s="820"/>
      <c r="S47" s="322"/>
      <c r="T47" s="322"/>
      <c r="U47" s="322"/>
      <c r="V47" s="322"/>
      <c r="W47" s="322"/>
      <c r="X47" s="322"/>
      <c r="Y47" s="322"/>
      <c r="Z47" s="322"/>
      <c r="AA47" s="322"/>
      <c r="AB47" s="322"/>
      <c r="AC47" s="323"/>
      <c r="AD47" s="323"/>
      <c r="AE47" s="323"/>
      <c r="AF47" s="323"/>
      <c r="AG47" s="323"/>
      <c r="AH47" s="323"/>
      <c r="AI47" s="323"/>
      <c r="AJ47" s="323"/>
      <c r="AK47" s="323"/>
      <c r="AL47" s="323"/>
      <c r="AM47" s="323"/>
      <c r="AN47" s="323"/>
      <c r="AO47" s="323"/>
      <c r="AP47" s="323"/>
      <c r="AQ47" s="323"/>
      <c r="AR47" s="323"/>
      <c r="AS47" s="323"/>
      <c r="AT47" s="323"/>
      <c r="AU47" s="323"/>
      <c r="AV47" s="323"/>
      <c r="AW47" s="323"/>
      <c r="AX47" s="323"/>
      <c r="AY47" s="719"/>
      <c r="AZ47" s="323"/>
      <c r="BA47" s="323"/>
      <c r="BB47" s="323"/>
      <c r="BC47" s="323"/>
      <c r="BD47" s="719"/>
      <c r="BE47" s="719"/>
      <c r="BF47" s="719"/>
      <c r="BG47" s="719"/>
      <c r="BH47" s="719"/>
      <c r="BI47" s="719"/>
      <c r="BJ47" s="323"/>
      <c r="BK47" s="323"/>
      <c r="BL47" s="323"/>
      <c r="BM47" s="323"/>
      <c r="BN47" s="323"/>
      <c r="BO47" s="323"/>
      <c r="BP47" s="323"/>
      <c r="BQ47" s="323"/>
      <c r="BR47" s="323"/>
      <c r="BS47" s="323"/>
      <c r="BT47" s="323"/>
      <c r="BU47" s="323"/>
      <c r="BV47" s="323"/>
    </row>
    <row r="48" spans="1:74" s="263" customFormat="1" ht="24.1" customHeight="1" x14ac:dyDescent="0.2">
      <c r="A48" s="261"/>
      <c r="B48" s="1125" t="s">
        <v>1479</v>
      </c>
      <c r="C48" s="1127"/>
      <c r="D48" s="1127"/>
      <c r="E48" s="1127"/>
      <c r="F48" s="1127"/>
      <c r="G48" s="1127"/>
      <c r="H48" s="1127"/>
      <c r="I48" s="1127"/>
      <c r="J48" s="1127"/>
      <c r="K48" s="1127"/>
      <c r="L48" s="1127"/>
      <c r="M48" s="1127"/>
      <c r="N48" s="1127"/>
      <c r="O48" s="1127"/>
      <c r="P48" s="1127"/>
      <c r="Q48" s="1127"/>
      <c r="R48" s="786"/>
      <c r="S48" s="262"/>
      <c r="T48" s="262"/>
      <c r="U48" s="262"/>
      <c r="V48" s="262"/>
      <c r="W48" s="262"/>
      <c r="X48" s="262"/>
      <c r="Y48" s="262"/>
      <c r="Z48" s="262"/>
      <c r="AA48" s="262"/>
      <c r="AB48" s="262"/>
      <c r="AC48" s="262"/>
      <c r="AD48" s="262"/>
      <c r="AE48" s="262"/>
      <c r="AF48" s="262"/>
      <c r="AG48" s="262"/>
      <c r="AH48" s="262"/>
      <c r="AI48" s="112"/>
      <c r="AJ48" s="112"/>
      <c r="AK48" s="112"/>
      <c r="AL48" s="112"/>
      <c r="AM48" s="112"/>
      <c r="AN48" s="112"/>
      <c r="AO48" s="112"/>
      <c r="AP48" s="112"/>
      <c r="AQ48" s="112"/>
      <c r="AR48" s="112"/>
      <c r="AS48" s="112"/>
      <c r="AT48" s="112"/>
      <c r="AU48" s="112"/>
      <c r="AV48" s="112"/>
      <c r="AW48" s="112"/>
      <c r="AX48" s="112"/>
      <c r="AY48" s="729"/>
      <c r="AZ48" s="112"/>
      <c r="BA48" s="112"/>
      <c r="BB48" s="112"/>
      <c r="BC48" s="112"/>
      <c r="BD48" s="729"/>
      <c r="BE48" s="729"/>
      <c r="BF48" s="729"/>
      <c r="BG48" s="729"/>
      <c r="BH48" s="729"/>
      <c r="BI48" s="729"/>
      <c r="BJ48" s="112"/>
      <c r="BK48" s="112"/>
      <c r="BL48" s="112"/>
      <c r="BM48" s="112"/>
      <c r="BN48" s="112"/>
      <c r="BO48" s="112"/>
      <c r="BP48" s="112"/>
      <c r="BQ48" s="112"/>
      <c r="BR48" s="112"/>
      <c r="BS48" s="112"/>
      <c r="BT48" s="262"/>
      <c r="BU48" s="262"/>
      <c r="BV48" s="262"/>
    </row>
    <row r="49" spans="1:74" s="263" customFormat="1" ht="11.95" customHeight="1" x14ac:dyDescent="0.2">
      <c r="A49" s="261"/>
      <c r="B49" s="1127" t="s">
        <v>1480</v>
      </c>
      <c r="C49" s="1127"/>
      <c r="D49" s="1127"/>
      <c r="E49" s="1127"/>
      <c r="F49" s="1127"/>
      <c r="G49" s="1127"/>
      <c r="H49" s="1127"/>
      <c r="I49" s="1127"/>
      <c r="J49" s="1127"/>
      <c r="K49" s="1127"/>
      <c r="L49" s="1127"/>
      <c r="M49" s="1127"/>
      <c r="N49" s="1127"/>
      <c r="O49" s="1127"/>
      <c r="P49" s="1127"/>
      <c r="Q49" s="1127"/>
      <c r="R49" s="786"/>
      <c r="S49" s="262"/>
      <c r="T49" s="262"/>
      <c r="U49" s="262"/>
      <c r="V49" s="262"/>
      <c r="W49" s="262"/>
      <c r="X49" s="262"/>
      <c r="Y49" s="262"/>
      <c r="Z49" s="262"/>
      <c r="AA49" s="262"/>
      <c r="AB49" s="262"/>
      <c r="AC49" s="262"/>
      <c r="AD49" s="262"/>
      <c r="AE49" s="262"/>
      <c r="AF49" s="262"/>
      <c r="AG49" s="262"/>
      <c r="AH49" s="262"/>
      <c r="AI49" s="262"/>
      <c r="AJ49" s="262"/>
      <c r="AK49" s="262"/>
      <c r="AL49" s="262"/>
      <c r="AM49" s="337"/>
      <c r="AN49" s="337"/>
      <c r="AO49" s="337"/>
      <c r="AP49" s="337"/>
      <c r="AQ49" s="337"/>
      <c r="AR49" s="337"/>
      <c r="AS49" s="337"/>
      <c r="AT49" s="337"/>
      <c r="AU49" s="337"/>
      <c r="AV49" s="337"/>
      <c r="AW49" s="337"/>
      <c r="AX49" s="337"/>
      <c r="AY49" s="730"/>
      <c r="AZ49" s="337"/>
      <c r="BA49" s="337"/>
      <c r="BB49" s="337"/>
      <c r="BC49" s="337"/>
      <c r="BD49" s="730"/>
      <c r="BE49" s="730"/>
      <c r="BF49" s="730"/>
      <c r="BG49" s="730"/>
      <c r="BH49" s="730"/>
      <c r="BI49" s="730"/>
      <c r="BJ49" s="337"/>
      <c r="BK49" s="337"/>
      <c r="BL49" s="337"/>
      <c r="BM49" s="337"/>
      <c r="BN49" s="337"/>
      <c r="BO49" s="337"/>
      <c r="BP49" s="337"/>
      <c r="BQ49" s="337"/>
      <c r="BR49" s="337"/>
      <c r="BS49" s="337"/>
      <c r="BT49" s="262"/>
      <c r="BU49" s="262"/>
      <c r="BV49" s="262"/>
    </row>
    <row r="50" spans="1:74" s="263" customFormat="1" ht="11.95" customHeight="1" x14ac:dyDescent="0.2">
      <c r="A50" s="261"/>
      <c r="B50" s="1127" t="s">
        <v>1481</v>
      </c>
      <c r="C50" s="1127"/>
      <c r="D50" s="1127"/>
      <c r="E50" s="1127"/>
      <c r="F50" s="1127"/>
      <c r="G50" s="1127"/>
      <c r="H50" s="1127"/>
      <c r="I50" s="1127"/>
      <c r="J50" s="1127"/>
      <c r="K50" s="1127"/>
      <c r="L50" s="1127"/>
      <c r="M50" s="1127"/>
      <c r="N50" s="1127"/>
      <c r="O50" s="1127"/>
      <c r="P50" s="1127"/>
      <c r="Q50" s="1127"/>
      <c r="R50" s="820"/>
      <c r="S50" s="262"/>
      <c r="T50" s="262"/>
      <c r="U50" s="262"/>
      <c r="V50" s="262"/>
      <c r="W50" s="262"/>
      <c r="X50" s="262"/>
      <c r="Y50" s="262"/>
      <c r="Z50" s="262"/>
      <c r="AA50" s="262"/>
      <c r="AB50" s="262"/>
      <c r="AC50" s="262"/>
      <c r="AD50" s="262"/>
      <c r="AE50" s="262"/>
      <c r="AF50" s="262"/>
      <c r="AG50" s="262"/>
      <c r="AH50" s="262"/>
      <c r="AI50" s="262"/>
      <c r="AJ50" s="262"/>
      <c r="AK50" s="262"/>
      <c r="AL50" s="262"/>
      <c r="AM50" s="112"/>
      <c r="AN50" s="112"/>
      <c r="AO50" s="112"/>
      <c r="AP50" s="112"/>
      <c r="AQ50" s="112"/>
      <c r="AR50" s="112"/>
      <c r="AS50" s="112"/>
      <c r="AT50" s="112"/>
      <c r="AU50" s="112"/>
      <c r="AV50" s="112"/>
      <c r="AW50" s="112"/>
      <c r="AX50" s="112"/>
      <c r="AY50" s="729"/>
      <c r="AZ50" s="112"/>
      <c r="BA50" s="112"/>
      <c r="BB50" s="112"/>
      <c r="BC50" s="112"/>
      <c r="BD50" s="729"/>
      <c r="BE50" s="729"/>
      <c r="BF50" s="729"/>
      <c r="BG50" s="729"/>
      <c r="BH50" s="729"/>
      <c r="BI50" s="729"/>
      <c r="BJ50" s="112"/>
      <c r="BK50" s="112"/>
      <c r="BL50" s="112"/>
      <c r="BM50" s="112"/>
      <c r="BN50" s="112"/>
      <c r="BO50" s="112"/>
      <c r="BP50" s="112"/>
      <c r="BQ50" s="112"/>
      <c r="BR50" s="112"/>
      <c r="BS50" s="112"/>
      <c r="BT50" s="262"/>
      <c r="BU50" s="262"/>
      <c r="BV50" s="262"/>
    </row>
    <row r="51" spans="1:74" s="263" customFormat="1" ht="20.350000000000001" customHeight="1" x14ac:dyDescent="0.2">
      <c r="A51" s="261"/>
      <c r="B51" s="1125" t="s">
        <v>1482</v>
      </c>
      <c r="C51" s="1126"/>
      <c r="D51" s="1126"/>
      <c r="E51" s="1126"/>
      <c r="F51" s="1126"/>
      <c r="G51" s="1126"/>
      <c r="H51" s="1126"/>
      <c r="I51" s="1126"/>
      <c r="J51" s="1126"/>
      <c r="K51" s="1126"/>
      <c r="L51" s="1126"/>
      <c r="M51" s="1126"/>
      <c r="N51" s="1126"/>
      <c r="O51" s="1126"/>
      <c r="P51" s="1126"/>
      <c r="Q51" s="1126"/>
      <c r="R51" s="820"/>
      <c r="S51" s="264"/>
      <c r="T51" s="264"/>
      <c r="U51" s="264"/>
      <c r="V51" s="264"/>
      <c r="W51" s="264"/>
      <c r="X51" s="264"/>
      <c r="Y51" s="264"/>
      <c r="Z51" s="264"/>
      <c r="AA51" s="264"/>
      <c r="AB51" s="264"/>
      <c r="AC51" s="264"/>
      <c r="AD51" s="264"/>
      <c r="AE51" s="264"/>
      <c r="AF51" s="264"/>
      <c r="AG51" s="264"/>
      <c r="AH51" s="264"/>
      <c r="AI51" s="264"/>
      <c r="AJ51" s="264"/>
      <c r="AK51" s="264"/>
      <c r="AL51" s="264"/>
      <c r="AM51" s="112"/>
      <c r="AN51" s="112"/>
      <c r="AO51" s="112"/>
      <c r="AP51" s="112"/>
      <c r="AQ51" s="112"/>
      <c r="AR51" s="112"/>
      <c r="AS51" s="112"/>
      <c r="AT51" s="112"/>
      <c r="AU51" s="112"/>
      <c r="AV51" s="112"/>
      <c r="AW51" s="112"/>
      <c r="AX51" s="112"/>
      <c r="AY51" s="729"/>
      <c r="AZ51" s="112"/>
      <c r="BA51" s="112"/>
      <c r="BB51" s="112"/>
      <c r="BC51" s="112"/>
      <c r="BD51" s="729"/>
      <c r="BE51" s="729"/>
      <c r="BF51" s="729"/>
      <c r="BG51" s="729"/>
      <c r="BH51" s="729"/>
      <c r="BI51" s="729"/>
      <c r="BJ51" s="112"/>
      <c r="BK51" s="112"/>
      <c r="BL51" s="112"/>
      <c r="BM51" s="112"/>
      <c r="BN51" s="112"/>
      <c r="BO51" s="112"/>
      <c r="BP51" s="112"/>
      <c r="BQ51" s="112"/>
      <c r="BR51" s="112"/>
      <c r="BS51" s="112"/>
      <c r="BT51" s="264"/>
      <c r="BU51" s="264"/>
      <c r="BV51" s="264"/>
    </row>
    <row r="52" spans="1:74" s="263" customFormat="1" ht="11.95" customHeight="1" x14ac:dyDescent="0.2">
      <c r="A52" s="261"/>
      <c r="B52" s="1127" t="s">
        <v>1483</v>
      </c>
      <c r="C52" s="1127"/>
      <c r="D52" s="1127"/>
      <c r="E52" s="1127"/>
      <c r="F52" s="1127"/>
      <c r="G52" s="1127"/>
      <c r="H52" s="1127"/>
      <c r="I52" s="1127"/>
      <c r="J52" s="1127"/>
      <c r="K52" s="1127"/>
      <c r="L52" s="1127"/>
      <c r="M52" s="1127"/>
      <c r="N52" s="1127"/>
      <c r="O52" s="1127"/>
      <c r="P52" s="1127"/>
      <c r="Q52" s="1127"/>
      <c r="R52" s="820"/>
      <c r="S52" s="264"/>
      <c r="T52" s="264"/>
      <c r="U52" s="264"/>
      <c r="V52" s="264"/>
      <c r="W52" s="264"/>
      <c r="X52" s="264"/>
      <c r="Y52" s="264"/>
      <c r="Z52" s="264"/>
      <c r="AA52" s="264"/>
      <c r="AB52" s="264"/>
      <c r="AC52" s="264"/>
      <c r="AD52" s="264"/>
      <c r="AE52" s="264"/>
      <c r="AF52" s="264"/>
      <c r="AG52" s="264"/>
      <c r="AH52" s="264"/>
      <c r="AI52" s="264"/>
      <c r="AJ52" s="264"/>
      <c r="AK52" s="264"/>
      <c r="AL52" s="264"/>
      <c r="AM52" s="112"/>
      <c r="AN52" s="112"/>
      <c r="AO52" s="112"/>
      <c r="AP52" s="112"/>
      <c r="AQ52" s="112"/>
      <c r="AR52" s="112"/>
      <c r="AS52" s="112"/>
      <c r="AT52" s="112"/>
      <c r="AU52" s="112"/>
      <c r="AV52" s="112"/>
      <c r="AW52" s="112"/>
      <c r="AX52" s="112"/>
      <c r="AY52" s="729"/>
      <c r="AZ52" s="112"/>
      <c r="BA52" s="112"/>
      <c r="BB52" s="112"/>
      <c r="BC52" s="112"/>
      <c r="BD52" s="729"/>
      <c r="BE52" s="729"/>
      <c r="BF52" s="729"/>
      <c r="BG52" s="729"/>
      <c r="BH52" s="729"/>
      <c r="BI52" s="729"/>
      <c r="BJ52" s="112"/>
      <c r="BK52" s="112"/>
      <c r="BL52" s="112"/>
      <c r="BM52" s="112"/>
      <c r="BN52" s="112"/>
      <c r="BO52" s="112"/>
      <c r="BP52" s="112"/>
      <c r="BQ52" s="112"/>
      <c r="BR52" s="112"/>
      <c r="BS52" s="112"/>
      <c r="BT52" s="264"/>
      <c r="BU52" s="264"/>
      <c r="BV52" s="264"/>
    </row>
    <row r="53" spans="1:74" s="263" customFormat="1" ht="22.3" customHeight="1" x14ac:dyDescent="0.2">
      <c r="A53" s="261"/>
      <c r="B53" s="1125" t="s">
        <v>1484</v>
      </c>
      <c r="C53" s="1126"/>
      <c r="D53" s="1126"/>
      <c r="E53" s="1126"/>
      <c r="F53" s="1126"/>
      <c r="G53" s="1126"/>
      <c r="H53" s="1126"/>
      <c r="I53" s="1126"/>
      <c r="J53" s="1126"/>
      <c r="K53" s="1126"/>
      <c r="L53" s="1126"/>
      <c r="M53" s="1126"/>
      <c r="N53" s="1126"/>
      <c r="O53" s="1126"/>
      <c r="P53" s="1126"/>
      <c r="Q53" s="1126"/>
      <c r="R53" s="820"/>
      <c r="S53" s="262"/>
      <c r="T53" s="262"/>
      <c r="U53" s="262"/>
      <c r="V53" s="262"/>
      <c r="W53" s="262"/>
      <c r="X53" s="262"/>
      <c r="Y53" s="262"/>
      <c r="Z53" s="262"/>
      <c r="AA53" s="262"/>
      <c r="AB53" s="262"/>
      <c r="AC53" s="262"/>
      <c r="AD53" s="262"/>
      <c r="AE53" s="262"/>
      <c r="AF53" s="262"/>
      <c r="AG53" s="262"/>
      <c r="AH53" s="262"/>
      <c r="AI53" s="262"/>
      <c r="AJ53" s="262"/>
      <c r="AK53" s="262"/>
      <c r="AL53" s="262"/>
      <c r="AM53" s="337"/>
      <c r="AN53" s="337"/>
      <c r="AO53" s="337"/>
      <c r="AP53" s="337"/>
      <c r="AQ53" s="337"/>
      <c r="AR53" s="337"/>
      <c r="AS53" s="337"/>
      <c r="AT53" s="337"/>
      <c r="AU53" s="337"/>
      <c r="AV53" s="337"/>
      <c r="AW53" s="337"/>
      <c r="AX53" s="337"/>
      <c r="AY53" s="730"/>
      <c r="AZ53" s="337"/>
      <c r="BA53" s="337"/>
      <c r="BB53" s="337"/>
      <c r="BC53" s="337"/>
      <c r="BD53" s="730"/>
      <c r="BE53" s="730"/>
      <c r="BF53" s="730"/>
      <c r="BG53" s="730"/>
      <c r="BH53" s="730"/>
      <c r="BI53" s="730"/>
      <c r="BJ53" s="337"/>
      <c r="BK53" s="337"/>
      <c r="BL53" s="337"/>
      <c r="BM53" s="337"/>
      <c r="BN53" s="337"/>
      <c r="BO53" s="337"/>
      <c r="BP53" s="337"/>
      <c r="BQ53" s="337"/>
      <c r="BR53" s="337"/>
      <c r="BS53" s="337"/>
      <c r="BT53" s="262"/>
      <c r="BU53" s="262"/>
      <c r="BV53" s="262"/>
    </row>
    <row r="54" spans="1:74" s="263" customFormat="1" ht="12.85" x14ac:dyDescent="0.2">
      <c r="A54" s="261"/>
      <c r="B54" s="799" t="s">
        <v>826</v>
      </c>
      <c r="C54" s="799"/>
      <c r="D54" s="799"/>
      <c r="E54" s="799"/>
      <c r="F54" s="799"/>
      <c r="G54" s="799"/>
      <c r="H54" s="800"/>
      <c r="I54" s="799"/>
      <c r="J54" s="799"/>
      <c r="K54" s="799"/>
      <c r="L54" s="799"/>
      <c r="M54" s="799"/>
      <c r="N54" s="799"/>
      <c r="O54" s="799"/>
      <c r="P54" s="799"/>
      <c r="Q54" s="799"/>
      <c r="R54" s="801"/>
      <c r="S54" s="262"/>
      <c r="T54" s="262"/>
      <c r="U54" s="262"/>
      <c r="V54" s="262"/>
      <c r="W54" s="262"/>
      <c r="X54" s="262"/>
      <c r="Y54" s="262"/>
      <c r="Z54" s="262"/>
      <c r="AA54" s="262"/>
      <c r="AB54" s="262"/>
      <c r="AC54" s="262"/>
      <c r="AD54" s="262"/>
      <c r="AE54" s="262"/>
      <c r="AF54" s="262"/>
      <c r="AG54" s="262"/>
      <c r="AH54" s="262"/>
      <c r="AI54" s="262"/>
      <c r="AJ54" s="262"/>
      <c r="AK54" s="262"/>
      <c r="AL54" s="262"/>
      <c r="AM54" s="112"/>
      <c r="AN54" s="262"/>
      <c r="AO54" s="262"/>
      <c r="AP54" s="262"/>
      <c r="AQ54" s="262"/>
      <c r="AR54" s="262"/>
      <c r="AS54" s="262"/>
      <c r="AT54" s="262"/>
      <c r="AU54" s="262"/>
      <c r="AV54" s="262"/>
      <c r="AW54" s="262"/>
      <c r="AX54" s="262"/>
      <c r="AY54" s="864"/>
      <c r="AZ54" s="262"/>
      <c r="BA54" s="262"/>
      <c r="BB54" s="262"/>
      <c r="BC54" s="262"/>
      <c r="BD54" s="731"/>
      <c r="BE54" s="731"/>
      <c r="BF54" s="731"/>
      <c r="BG54" s="864"/>
      <c r="BH54" s="864"/>
      <c r="BI54" s="864"/>
      <c r="BJ54" s="262"/>
      <c r="BK54" s="262"/>
      <c r="BL54" s="262"/>
      <c r="BM54" s="262"/>
      <c r="BN54" s="262"/>
      <c r="BO54" s="262"/>
      <c r="BP54" s="262"/>
      <c r="BQ54" s="262"/>
      <c r="BR54" s="262"/>
      <c r="BS54" s="262"/>
      <c r="BT54" s="262"/>
      <c r="BU54" s="262"/>
      <c r="BV54" s="262"/>
    </row>
    <row r="55" spans="1:74" s="263" customFormat="1" ht="11.95" customHeight="1" x14ac:dyDescent="0.2">
      <c r="A55" s="261"/>
      <c r="B55" s="1018" t="str">
        <f>Dates!$G$2</f>
        <v>EIA completed modeling and analysis for this report on Thursday, February 6, 2025.</v>
      </c>
      <c r="C55" s="1019"/>
      <c r="D55" s="1019"/>
      <c r="E55" s="1019"/>
      <c r="F55" s="1019"/>
      <c r="G55" s="1019"/>
      <c r="H55" s="1019"/>
      <c r="I55" s="1019"/>
      <c r="J55" s="1019"/>
      <c r="K55" s="1019"/>
      <c r="L55" s="1019"/>
      <c r="M55" s="1019"/>
      <c r="N55" s="1019"/>
      <c r="O55" s="1019"/>
      <c r="P55" s="1019"/>
      <c r="Q55" s="1019"/>
      <c r="R55" s="802"/>
      <c r="S55" s="262"/>
      <c r="T55" s="262"/>
      <c r="U55" s="262"/>
      <c r="V55" s="262"/>
      <c r="W55" s="262"/>
      <c r="X55" s="262"/>
      <c r="Y55" s="262"/>
      <c r="Z55" s="262"/>
      <c r="AA55" s="262"/>
      <c r="AB55" s="262"/>
      <c r="AC55" s="262"/>
      <c r="AD55" s="262"/>
      <c r="AE55" s="262"/>
      <c r="AF55" s="262"/>
      <c r="AG55" s="262"/>
      <c r="AH55" s="262"/>
      <c r="AI55" s="262"/>
      <c r="AJ55" s="262"/>
      <c r="AK55" s="262"/>
      <c r="AL55" s="262"/>
      <c r="AM55" s="262"/>
      <c r="AN55" s="262"/>
      <c r="AO55" s="262"/>
      <c r="AP55" s="262"/>
      <c r="AQ55" s="262"/>
      <c r="AR55" s="262"/>
      <c r="AS55" s="262"/>
      <c r="AT55" s="262"/>
      <c r="AU55" s="262"/>
      <c r="AV55" s="262"/>
      <c r="AW55" s="262"/>
      <c r="AX55" s="262"/>
      <c r="AY55" s="864"/>
      <c r="AZ55" s="262"/>
      <c r="BA55" s="262"/>
      <c r="BB55" s="262"/>
      <c r="BC55" s="262"/>
      <c r="BD55" s="731"/>
      <c r="BE55" s="731"/>
      <c r="BF55" s="731"/>
      <c r="BG55" s="864"/>
      <c r="BH55" s="864"/>
      <c r="BI55" s="864"/>
      <c r="BJ55" s="262"/>
      <c r="BK55" s="262"/>
      <c r="BL55" s="262"/>
      <c r="BM55" s="262"/>
      <c r="BN55" s="262"/>
      <c r="BO55" s="262"/>
      <c r="BP55" s="262"/>
      <c r="BQ55" s="262"/>
      <c r="BR55" s="262"/>
      <c r="BS55" s="262"/>
      <c r="BT55" s="262"/>
      <c r="BU55" s="262"/>
      <c r="BV55" s="262"/>
    </row>
    <row r="56" spans="1:74" s="263" customFormat="1" ht="11.95" customHeight="1" x14ac:dyDescent="0.2">
      <c r="A56" s="261"/>
      <c r="B56" s="1009" t="s">
        <v>1440</v>
      </c>
      <c r="C56" s="1010"/>
      <c r="D56" s="1010"/>
      <c r="E56" s="1010"/>
      <c r="F56" s="1010"/>
      <c r="G56" s="1010"/>
      <c r="H56" s="1010"/>
      <c r="I56" s="1010"/>
      <c r="J56" s="1010"/>
      <c r="K56" s="1010"/>
      <c r="L56" s="1010"/>
      <c r="M56" s="1010"/>
      <c r="N56" s="1010"/>
      <c r="O56" s="1010"/>
      <c r="P56" s="1010"/>
      <c r="Q56" s="1010"/>
      <c r="R56" s="820"/>
      <c r="S56" s="262"/>
      <c r="T56" s="262"/>
      <c r="U56" s="262"/>
      <c r="V56" s="262"/>
      <c r="W56" s="262"/>
      <c r="X56" s="262"/>
      <c r="Y56" s="262"/>
      <c r="Z56" s="262"/>
      <c r="AA56" s="262"/>
      <c r="AB56" s="262"/>
      <c r="AC56" s="262"/>
      <c r="AD56" s="262"/>
      <c r="AE56" s="262"/>
      <c r="AF56" s="262"/>
      <c r="AG56" s="262"/>
      <c r="AH56" s="262"/>
      <c r="AI56" s="262"/>
      <c r="AJ56" s="262"/>
      <c r="AK56" s="262"/>
      <c r="AL56" s="262"/>
      <c r="AM56" s="262"/>
      <c r="AN56" s="262"/>
      <c r="AO56" s="262"/>
      <c r="AP56" s="262"/>
      <c r="AQ56" s="262"/>
      <c r="AR56" s="262"/>
      <c r="AS56" s="262"/>
      <c r="AT56" s="262"/>
      <c r="AU56" s="262"/>
      <c r="AV56" s="262"/>
      <c r="AW56" s="262"/>
      <c r="AX56" s="262"/>
      <c r="AY56" s="864"/>
      <c r="AZ56" s="262"/>
      <c r="BA56" s="262"/>
      <c r="BB56" s="262"/>
      <c r="BC56" s="262"/>
      <c r="BD56" s="731"/>
      <c r="BE56" s="731"/>
      <c r="BF56" s="731"/>
      <c r="BG56" s="864"/>
      <c r="BH56" s="864"/>
      <c r="BI56" s="864"/>
      <c r="BJ56" s="262"/>
      <c r="BK56" s="262"/>
      <c r="BL56" s="262"/>
      <c r="BM56" s="262"/>
      <c r="BN56" s="262"/>
      <c r="BO56" s="262"/>
      <c r="BP56" s="262"/>
      <c r="BQ56" s="262"/>
      <c r="BR56" s="262"/>
      <c r="BS56" s="262"/>
      <c r="BT56" s="262"/>
      <c r="BU56" s="262"/>
      <c r="BV56" s="262"/>
    </row>
    <row r="57" spans="1:74" s="263" customFormat="1" ht="11.95" customHeight="1" x14ac:dyDescent="0.2">
      <c r="A57" s="261"/>
      <c r="B57" s="998" t="s">
        <v>840</v>
      </c>
      <c r="C57" s="998"/>
      <c r="D57" s="998"/>
      <c r="E57" s="998"/>
      <c r="F57" s="998"/>
      <c r="G57" s="998"/>
      <c r="H57" s="998"/>
      <c r="I57" s="998"/>
      <c r="J57" s="998"/>
      <c r="K57" s="998"/>
      <c r="L57" s="998"/>
      <c r="M57" s="998"/>
      <c r="N57" s="998"/>
      <c r="O57" s="998"/>
      <c r="P57" s="998"/>
      <c r="Q57" s="998"/>
      <c r="R57" s="998"/>
      <c r="S57" s="262"/>
      <c r="T57" s="262"/>
      <c r="U57" s="262"/>
      <c r="V57" s="262"/>
      <c r="W57" s="262"/>
      <c r="X57" s="262"/>
      <c r="Y57" s="262"/>
      <c r="Z57" s="262"/>
      <c r="AA57" s="262"/>
      <c r="AB57" s="262"/>
      <c r="AC57" s="262"/>
      <c r="AD57" s="262"/>
      <c r="AE57" s="262"/>
      <c r="AF57" s="262"/>
      <c r="AG57" s="262"/>
      <c r="AH57" s="262"/>
      <c r="AI57" s="262"/>
      <c r="AJ57" s="262"/>
      <c r="AK57" s="262"/>
      <c r="AL57" s="262"/>
      <c r="AM57" s="262"/>
      <c r="AN57" s="262"/>
      <c r="AO57" s="262"/>
      <c r="AP57" s="262"/>
      <c r="AQ57" s="262"/>
      <c r="AR57" s="262"/>
      <c r="AS57" s="262"/>
      <c r="AT57" s="262"/>
      <c r="AU57" s="262"/>
      <c r="AV57" s="262"/>
      <c r="AW57" s="262"/>
      <c r="AX57" s="262"/>
      <c r="AY57" s="864"/>
      <c r="AZ57" s="262"/>
      <c r="BA57" s="262"/>
      <c r="BB57" s="262"/>
      <c r="BC57" s="262"/>
      <c r="BD57" s="731"/>
      <c r="BE57" s="731"/>
      <c r="BF57" s="731"/>
      <c r="BG57" s="864"/>
      <c r="BH57" s="864"/>
      <c r="BI57" s="864"/>
      <c r="BJ57" s="262"/>
      <c r="BK57" s="262"/>
      <c r="BL57" s="262"/>
      <c r="BM57" s="262"/>
      <c r="BN57" s="262"/>
      <c r="BO57" s="262"/>
      <c r="BP57" s="262"/>
      <c r="BQ57" s="262"/>
      <c r="BR57" s="262"/>
      <c r="BS57" s="262"/>
      <c r="BT57" s="262"/>
      <c r="BU57" s="262"/>
      <c r="BV57" s="262"/>
    </row>
    <row r="58" spans="1:74" s="263" customFormat="1" ht="11.95" customHeight="1" x14ac:dyDescent="0.2">
      <c r="A58" s="261"/>
      <c r="B58" s="1090" t="s">
        <v>1477</v>
      </c>
      <c r="C58" s="1005"/>
      <c r="D58" s="1005"/>
      <c r="E58" s="1005"/>
      <c r="F58" s="1005"/>
      <c r="G58" s="1005"/>
      <c r="H58" s="1005"/>
      <c r="I58" s="1005"/>
      <c r="J58" s="1005"/>
      <c r="K58" s="1005"/>
      <c r="L58" s="1005"/>
      <c r="M58" s="1005"/>
      <c r="N58" s="1005"/>
      <c r="O58" s="1005"/>
      <c r="P58" s="1005"/>
      <c r="Q58" s="1006"/>
      <c r="R58" s="820"/>
      <c r="S58" s="262"/>
      <c r="T58" s="262"/>
      <c r="U58" s="262"/>
      <c r="V58" s="262"/>
      <c r="W58" s="262"/>
      <c r="X58" s="262"/>
      <c r="Y58" s="262"/>
      <c r="Z58" s="262"/>
      <c r="AA58" s="262"/>
      <c r="AB58" s="262"/>
      <c r="AC58" s="262"/>
      <c r="AD58" s="262"/>
      <c r="AE58" s="262"/>
      <c r="AF58" s="262"/>
      <c r="AG58" s="262"/>
      <c r="AH58" s="262"/>
      <c r="AI58" s="262"/>
      <c r="AJ58" s="262"/>
      <c r="AK58" s="262"/>
      <c r="AL58" s="262"/>
      <c r="AM58" s="262"/>
      <c r="AN58" s="262"/>
      <c r="AO58" s="262"/>
      <c r="AP58" s="262"/>
      <c r="AQ58" s="262"/>
      <c r="AR58" s="262"/>
      <c r="AS58" s="262"/>
      <c r="AT58" s="262"/>
      <c r="AU58" s="262"/>
      <c r="AV58" s="262"/>
      <c r="AW58" s="262"/>
      <c r="AX58" s="262"/>
      <c r="AY58" s="864"/>
      <c r="AZ58" s="262"/>
      <c r="BA58" s="262"/>
      <c r="BB58" s="262"/>
      <c r="BC58" s="262"/>
      <c r="BD58" s="731"/>
      <c r="BE58" s="731"/>
      <c r="BF58" s="731"/>
      <c r="BG58" s="864"/>
      <c r="BH58" s="864"/>
      <c r="BI58" s="864"/>
      <c r="BJ58" s="262"/>
      <c r="BK58" s="262"/>
      <c r="BL58" s="262"/>
      <c r="BM58" s="262"/>
      <c r="BN58" s="262"/>
      <c r="BO58" s="262"/>
      <c r="BP58" s="262"/>
      <c r="BQ58" s="262"/>
      <c r="BR58" s="262"/>
      <c r="BS58" s="262"/>
      <c r="BT58" s="262"/>
      <c r="BU58" s="262"/>
      <c r="BV58" s="262"/>
    </row>
    <row r="59" spans="1:74" s="263" customFormat="1" ht="11.95" customHeight="1" x14ac:dyDescent="0.2">
      <c r="A59" s="261"/>
      <c r="B59" s="1004" t="s">
        <v>817</v>
      </c>
      <c r="C59" s="1006"/>
      <c r="D59" s="1006"/>
      <c r="E59" s="1006"/>
      <c r="F59" s="1006"/>
      <c r="G59" s="1006"/>
      <c r="H59" s="1006"/>
      <c r="I59" s="1006"/>
      <c r="J59" s="1006"/>
      <c r="K59" s="1006"/>
      <c r="L59" s="1006"/>
      <c r="M59" s="1006"/>
      <c r="N59" s="1006"/>
      <c r="O59" s="1006"/>
      <c r="P59" s="1006"/>
      <c r="Q59" s="1091"/>
      <c r="R59" s="820"/>
      <c r="S59" s="266"/>
      <c r="T59" s="266"/>
      <c r="U59" s="266"/>
      <c r="V59" s="266"/>
      <c r="W59" s="266"/>
      <c r="X59" s="266"/>
      <c r="Y59" s="266"/>
      <c r="Z59" s="266"/>
      <c r="AA59" s="266"/>
      <c r="AB59" s="266"/>
      <c r="AC59" s="266"/>
      <c r="AD59" s="266"/>
      <c r="AE59" s="266"/>
      <c r="AF59" s="266"/>
      <c r="AG59" s="266"/>
      <c r="AH59" s="266"/>
      <c r="AI59" s="266"/>
      <c r="AJ59" s="266"/>
      <c r="AK59" s="266"/>
      <c r="AL59" s="266"/>
      <c r="AM59" s="266"/>
      <c r="AN59" s="266"/>
      <c r="AO59" s="266"/>
      <c r="AP59" s="266"/>
      <c r="AQ59" s="266"/>
      <c r="AR59" s="266"/>
      <c r="AS59" s="266"/>
      <c r="AT59" s="266"/>
      <c r="AU59" s="266"/>
      <c r="AV59" s="266"/>
      <c r="AW59" s="266"/>
      <c r="AX59" s="266"/>
      <c r="AY59" s="864"/>
      <c r="AZ59" s="266"/>
      <c r="BA59" s="266"/>
      <c r="BB59" s="266"/>
      <c r="BC59" s="266"/>
      <c r="BD59" s="731"/>
      <c r="BE59" s="731"/>
      <c r="BF59" s="731"/>
      <c r="BG59" s="864"/>
      <c r="BH59" s="864"/>
      <c r="BI59" s="864"/>
      <c r="BJ59" s="266"/>
      <c r="BK59" s="266"/>
      <c r="BL59" s="266"/>
      <c r="BM59" s="266"/>
      <c r="BN59" s="266"/>
      <c r="BO59" s="266"/>
      <c r="BP59" s="266"/>
      <c r="BQ59" s="266"/>
      <c r="BR59" s="266"/>
      <c r="BS59" s="266"/>
      <c r="BT59" s="266"/>
      <c r="BU59" s="266"/>
      <c r="BV59" s="266"/>
    </row>
    <row r="60" spans="1:74" s="263" customFormat="1" ht="11.95" customHeight="1" x14ac:dyDescent="0.2">
      <c r="A60" s="261"/>
      <c r="B60" s="1092" t="s">
        <v>842</v>
      </c>
      <c r="C60" s="1006"/>
      <c r="D60" s="1006"/>
      <c r="E60" s="1006"/>
      <c r="F60" s="1006"/>
      <c r="G60" s="1006"/>
      <c r="H60" s="1006"/>
      <c r="I60" s="1006"/>
      <c r="J60" s="1006"/>
      <c r="K60" s="1006"/>
      <c r="L60" s="1006"/>
      <c r="M60" s="1006"/>
      <c r="N60" s="1006"/>
      <c r="O60" s="1006"/>
      <c r="P60" s="1006"/>
      <c r="Q60" s="1006"/>
      <c r="R60" s="820"/>
      <c r="S60" s="266"/>
      <c r="T60" s="266"/>
      <c r="U60" s="266"/>
      <c r="V60" s="266"/>
      <c r="W60" s="266"/>
      <c r="X60" s="266"/>
      <c r="Y60" s="266"/>
      <c r="Z60" s="266"/>
      <c r="AA60" s="266"/>
      <c r="AB60" s="266"/>
      <c r="AC60" s="266"/>
      <c r="AD60" s="266"/>
      <c r="AE60" s="266"/>
      <c r="AF60" s="266"/>
      <c r="AG60" s="266"/>
      <c r="AH60" s="266"/>
      <c r="AI60" s="266"/>
      <c r="AJ60" s="266"/>
      <c r="AK60" s="266"/>
      <c r="AL60" s="266"/>
      <c r="AM60" s="266"/>
      <c r="AN60" s="266"/>
      <c r="AO60" s="266"/>
      <c r="AP60" s="266"/>
      <c r="AQ60" s="266"/>
      <c r="AR60" s="266"/>
      <c r="AS60" s="266"/>
      <c r="AT60" s="266"/>
      <c r="AU60" s="266"/>
      <c r="AV60" s="266"/>
      <c r="AW60" s="266"/>
      <c r="AX60" s="266"/>
      <c r="AY60" s="864"/>
      <c r="AZ60" s="266"/>
      <c r="BA60" s="266"/>
      <c r="BB60" s="266"/>
      <c r="BC60" s="266"/>
      <c r="BD60" s="731"/>
      <c r="BE60" s="731"/>
      <c r="BF60" s="731"/>
      <c r="BG60" s="864"/>
      <c r="BH60" s="864"/>
      <c r="BI60" s="864"/>
      <c r="BJ60" s="266"/>
      <c r="BK60" s="266"/>
      <c r="BL60" s="266"/>
      <c r="BM60" s="266"/>
      <c r="BN60" s="266"/>
      <c r="BO60" s="266"/>
      <c r="BP60" s="266"/>
      <c r="BQ60" s="266"/>
      <c r="BR60" s="266"/>
      <c r="BS60" s="266"/>
      <c r="BT60" s="266"/>
      <c r="BU60" s="266"/>
      <c r="BV60" s="266"/>
    </row>
  </sheetData>
  <mergeCells count="20">
    <mergeCell ref="B48:Q48"/>
    <mergeCell ref="B49:Q49"/>
    <mergeCell ref="B50:Q50"/>
    <mergeCell ref="BK3:BV3"/>
    <mergeCell ref="A1:A2"/>
    <mergeCell ref="C3:N3"/>
    <mergeCell ref="O3:Z3"/>
    <mergeCell ref="AA3:AL3"/>
    <mergeCell ref="AM3:AX3"/>
    <mergeCell ref="AY3:BJ3"/>
    <mergeCell ref="B47:Q47"/>
    <mergeCell ref="B51:Q51"/>
    <mergeCell ref="B53:Q53"/>
    <mergeCell ref="B55:Q55"/>
    <mergeCell ref="B59:Q59"/>
    <mergeCell ref="B60:Q60"/>
    <mergeCell ref="B56:Q56"/>
    <mergeCell ref="B58:Q58"/>
    <mergeCell ref="B52:Q52"/>
    <mergeCell ref="B57:R57"/>
  </mergeCells>
  <phoneticPr fontId="0" type="noConversion"/>
  <hyperlinks>
    <hyperlink ref="A1:A2" location="Contents!A1" display="Table of Contents"/>
  </hyperlinks>
  <pageMargins left="0.25" right="0.25" top="0.25" bottom="0.25" header="0.5" footer="0.5"/>
  <pageSetup scale="83"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V5" transitionEvaluation="1" transitionEntry="1" codeName="Sheet6">
    <pageSetUpPr fitToPage="1"/>
  </sheetPr>
  <dimension ref="A1:BV155"/>
  <sheetViews>
    <sheetView showGridLines="0" zoomScaleNormal="100" workbookViewId="0">
      <pane xSplit="2" ySplit="4" topLeftCell="AV5" activePane="bottomRight" state="frozen"/>
      <selection activeCell="BF1" sqref="BF1"/>
      <selection pane="topRight" activeCell="BF1" sqref="BF1"/>
      <selection pane="bottomLeft" activeCell="BF1" sqref="BF1"/>
      <selection pane="bottomRight" activeCell="B1" sqref="B1:AL1"/>
    </sheetView>
  </sheetViews>
  <sheetFormatPr defaultColWidth="9.5" defaultRowHeight="10.7" x14ac:dyDescent="0.2"/>
  <cols>
    <col min="1" max="1" width="8.5" style="72" customWidth="1"/>
    <col min="2" max="2" width="42.5" style="72" customWidth="1"/>
    <col min="3" max="50" width="7.5" style="72" customWidth="1"/>
    <col min="51" max="51" width="7.5" style="866" customWidth="1"/>
    <col min="52" max="55" width="7.5" style="135" customWidth="1"/>
    <col min="56" max="58" width="7.5" style="733" customWidth="1"/>
    <col min="59" max="61" width="7.5" style="866" customWidth="1"/>
    <col min="62" max="62" width="7.5" style="135" customWidth="1"/>
    <col min="63" max="74" width="7.5" style="72" customWidth="1"/>
    <col min="75" max="16384" width="9.5" style="72"/>
  </cols>
  <sheetData>
    <row r="1" spans="1:74" ht="13.4" customHeight="1" x14ac:dyDescent="0.25">
      <c r="A1" s="1020" t="s">
        <v>479</v>
      </c>
      <c r="B1" s="1130" t="s">
        <v>1425</v>
      </c>
      <c r="C1" s="1067"/>
      <c r="D1" s="1067"/>
      <c r="E1" s="1067"/>
      <c r="F1" s="1067"/>
      <c r="G1" s="1067"/>
      <c r="H1" s="1067"/>
      <c r="I1" s="1067"/>
      <c r="J1" s="1067"/>
      <c r="K1" s="1067"/>
      <c r="L1" s="1067"/>
      <c r="M1" s="1067"/>
      <c r="N1" s="1067"/>
      <c r="O1" s="1067"/>
      <c r="P1" s="1067"/>
      <c r="Q1" s="1067"/>
      <c r="R1" s="1067"/>
      <c r="S1" s="1067"/>
      <c r="T1" s="1067"/>
      <c r="U1" s="1067"/>
      <c r="V1" s="1067"/>
      <c r="W1" s="1067"/>
      <c r="X1" s="1067"/>
      <c r="Y1" s="1067"/>
      <c r="Z1" s="1067"/>
      <c r="AA1" s="1067"/>
      <c r="AB1" s="1067"/>
      <c r="AC1" s="1067"/>
      <c r="AD1" s="1067"/>
      <c r="AE1" s="1067"/>
      <c r="AF1" s="1067"/>
      <c r="AG1" s="1067"/>
      <c r="AH1" s="1067"/>
      <c r="AI1" s="1067"/>
      <c r="AJ1" s="1067"/>
      <c r="AK1" s="1067"/>
      <c r="AL1" s="1067"/>
    </row>
    <row r="2" spans="1:74" s="24" customFormat="1" ht="12.85" x14ac:dyDescent="0.2">
      <c r="A2" s="1021"/>
      <c r="B2" s="228" t="str">
        <f>"U.S. Energy Information Administration  |  Short-Term Energy Outlook  - "&amp;Dates!D1</f>
        <v>U.S. Energy Information Administration  |  Short-Term Energy Outlook  - February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Y2" s="670"/>
      <c r="AZ2" s="151"/>
      <c r="BA2" s="151"/>
      <c r="BB2" s="151"/>
      <c r="BC2" s="151"/>
      <c r="BD2" s="668"/>
      <c r="BE2" s="668"/>
      <c r="BF2" s="668"/>
      <c r="BG2" s="670"/>
      <c r="BH2" s="670"/>
      <c r="BI2" s="670"/>
      <c r="BJ2" s="151"/>
    </row>
    <row r="3" spans="1:74" s="7" customFormat="1" ht="12.85" x14ac:dyDescent="0.2">
      <c r="A3" s="338" t="s">
        <v>777</v>
      </c>
      <c r="B3" s="9"/>
      <c r="C3" s="1023">
        <f>Dates!D3</f>
        <v>2021</v>
      </c>
      <c r="D3" s="1015"/>
      <c r="E3" s="1015"/>
      <c r="F3" s="1015"/>
      <c r="G3" s="1015"/>
      <c r="H3" s="1015"/>
      <c r="I3" s="1015"/>
      <c r="J3" s="1015"/>
      <c r="K3" s="1015"/>
      <c r="L3" s="1015"/>
      <c r="M3" s="1015"/>
      <c r="N3" s="1016"/>
      <c r="O3" s="1023">
        <f>C3+1</f>
        <v>2022</v>
      </c>
      <c r="P3" s="1024"/>
      <c r="Q3" s="1024"/>
      <c r="R3" s="1024"/>
      <c r="S3" s="1024"/>
      <c r="T3" s="1024"/>
      <c r="U3" s="1024"/>
      <c r="V3" s="1024"/>
      <c r="W3" s="1024"/>
      <c r="X3" s="1015"/>
      <c r="Y3" s="1015"/>
      <c r="Z3" s="1016"/>
      <c r="AA3" s="1012">
        <f>O3+1</f>
        <v>2023</v>
      </c>
      <c r="AB3" s="1015"/>
      <c r="AC3" s="1015"/>
      <c r="AD3" s="1015"/>
      <c r="AE3" s="1015"/>
      <c r="AF3" s="1015"/>
      <c r="AG3" s="1015"/>
      <c r="AH3" s="1015"/>
      <c r="AI3" s="1015"/>
      <c r="AJ3" s="1015"/>
      <c r="AK3" s="1015"/>
      <c r="AL3" s="1016"/>
      <c r="AM3" s="1012">
        <f>AA3+1</f>
        <v>2024</v>
      </c>
      <c r="AN3" s="1015"/>
      <c r="AO3" s="1015"/>
      <c r="AP3" s="1015"/>
      <c r="AQ3" s="1015"/>
      <c r="AR3" s="1015"/>
      <c r="AS3" s="1015"/>
      <c r="AT3" s="1015"/>
      <c r="AU3" s="1015"/>
      <c r="AV3" s="1015"/>
      <c r="AW3" s="1015"/>
      <c r="AX3" s="1016"/>
      <c r="AY3" s="1012">
        <f>AM3+1</f>
        <v>2025</v>
      </c>
      <c r="AZ3" s="1013"/>
      <c r="BA3" s="1013"/>
      <c r="BB3" s="1013"/>
      <c r="BC3" s="1013"/>
      <c r="BD3" s="1013"/>
      <c r="BE3" s="1013"/>
      <c r="BF3" s="1013"/>
      <c r="BG3" s="1013"/>
      <c r="BH3" s="1013"/>
      <c r="BI3" s="1013"/>
      <c r="BJ3" s="1014"/>
      <c r="BK3" s="1012">
        <f>AY3+1</f>
        <v>2026</v>
      </c>
      <c r="BL3" s="1015"/>
      <c r="BM3" s="1015"/>
      <c r="BN3" s="1015"/>
      <c r="BO3" s="1015"/>
      <c r="BP3" s="1015"/>
      <c r="BQ3" s="1015"/>
      <c r="BR3" s="1015"/>
      <c r="BS3" s="1015"/>
      <c r="BT3" s="1015"/>
      <c r="BU3" s="1015"/>
      <c r="BV3" s="1016"/>
    </row>
    <row r="4" spans="1:74" s="7" customFormat="1" x14ac:dyDescent="0.2">
      <c r="A4" s="344" t="str">
        <f>TEXT(Dates!$D$2,"dddd, mmmm d, yyyy")</f>
        <v>Thursday, February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6" t="s">
        <v>215</v>
      </c>
      <c r="AZ4" s="12" t="s">
        <v>216</v>
      </c>
      <c r="BA4" s="12" t="s">
        <v>217</v>
      </c>
      <c r="BB4" s="12" t="s">
        <v>218</v>
      </c>
      <c r="BC4" s="12" t="s">
        <v>219</v>
      </c>
      <c r="BD4" s="656" t="s">
        <v>220</v>
      </c>
      <c r="BE4" s="656"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77"/>
      <c r="B5" s="73" t="s">
        <v>475</v>
      </c>
      <c r="C5" s="74"/>
      <c r="D5" s="74"/>
      <c r="E5" s="74"/>
      <c r="F5" s="74"/>
      <c r="G5" s="74"/>
      <c r="H5" s="74"/>
      <c r="I5" s="74"/>
      <c r="J5" s="74"/>
      <c r="K5" s="74"/>
      <c r="L5" s="74"/>
      <c r="M5" s="74"/>
      <c r="N5" s="74"/>
      <c r="O5" s="74"/>
      <c r="P5" s="74"/>
      <c r="Q5" s="74"/>
      <c r="R5" s="74"/>
      <c r="S5" s="74"/>
      <c r="T5" s="74"/>
      <c r="U5" s="74"/>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982"/>
      <c r="AZ5" s="906"/>
      <c r="BA5" s="906"/>
      <c r="BB5" s="906"/>
      <c r="BC5" s="906"/>
      <c r="BD5" s="907"/>
      <c r="BE5" s="907"/>
      <c r="BF5" s="907"/>
      <c r="BG5" s="907"/>
      <c r="BH5" s="907"/>
      <c r="BI5" s="907"/>
      <c r="BJ5" s="525"/>
      <c r="BK5" s="525"/>
      <c r="BL5" s="525"/>
      <c r="BM5" s="525"/>
      <c r="BN5" s="525"/>
      <c r="BO5" s="525"/>
      <c r="BP5" s="525"/>
      <c r="BQ5" s="525"/>
      <c r="BR5" s="525"/>
      <c r="BS5" s="525"/>
      <c r="BT5" s="525"/>
      <c r="BU5" s="525"/>
      <c r="BV5" s="525"/>
    </row>
    <row r="6" spans="1:74" ht="11.05" customHeight="1" x14ac:dyDescent="0.2">
      <c r="A6" s="77"/>
      <c r="B6" s="388" t="s">
        <v>277</v>
      </c>
      <c r="C6" s="75"/>
      <c r="D6" s="75"/>
      <c r="E6" s="75"/>
      <c r="F6" s="75"/>
      <c r="G6" s="75"/>
      <c r="H6" s="75"/>
      <c r="I6" s="75"/>
      <c r="J6" s="75"/>
      <c r="K6" s="75"/>
      <c r="L6" s="75"/>
      <c r="M6" s="75"/>
      <c r="N6" s="75"/>
      <c r="O6" s="75"/>
      <c r="P6" s="75"/>
      <c r="Q6" s="75"/>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983"/>
      <c r="AZ6" s="908"/>
      <c r="BA6" s="908"/>
      <c r="BB6" s="908"/>
      <c r="BC6" s="908"/>
      <c r="BD6" s="526"/>
      <c r="BE6" s="526"/>
      <c r="BF6" s="526"/>
      <c r="BG6" s="526"/>
      <c r="BH6" s="526"/>
      <c r="BI6" s="526"/>
      <c r="BJ6" s="526"/>
      <c r="BK6" s="526"/>
      <c r="BL6" s="526"/>
      <c r="BM6" s="526"/>
      <c r="BN6" s="526"/>
      <c r="BO6" s="526"/>
      <c r="BP6" s="526"/>
      <c r="BQ6" s="526"/>
      <c r="BR6" s="526"/>
      <c r="BS6" s="526"/>
      <c r="BT6" s="526"/>
      <c r="BU6" s="526"/>
      <c r="BV6" s="526"/>
    </row>
    <row r="7" spans="1:74" ht="11.05" customHeight="1" x14ac:dyDescent="0.2">
      <c r="A7" s="77" t="s">
        <v>278</v>
      </c>
      <c r="B7" s="538" t="s">
        <v>823</v>
      </c>
      <c r="C7" s="369">
        <v>21058.379000000001</v>
      </c>
      <c r="D7" s="369">
        <v>21058.379000000001</v>
      </c>
      <c r="E7" s="369">
        <v>21058.379000000001</v>
      </c>
      <c r="F7" s="369">
        <v>21389.005000000001</v>
      </c>
      <c r="G7" s="369">
        <v>21389.005000000001</v>
      </c>
      <c r="H7" s="369">
        <v>21389.005000000001</v>
      </c>
      <c r="I7" s="369">
        <v>21571.420999999998</v>
      </c>
      <c r="J7" s="369">
        <v>21571.420999999998</v>
      </c>
      <c r="K7" s="369">
        <v>21571.420999999998</v>
      </c>
      <c r="L7" s="369">
        <v>21960.387999999999</v>
      </c>
      <c r="M7" s="369">
        <v>21960.387999999999</v>
      </c>
      <c r="N7" s="369">
        <v>21960.387999999999</v>
      </c>
      <c r="O7" s="369">
        <v>21903.85</v>
      </c>
      <c r="P7" s="369">
        <v>21903.85</v>
      </c>
      <c r="Q7" s="369">
        <v>21903.85</v>
      </c>
      <c r="R7" s="369">
        <v>21919.222000000002</v>
      </c>
      <c r="S7" s="369">
        <v>21919.222000000002</v>
      </c>
      <c r="T7" s="369">
        <v>21919.222000000002</v>
      </c>
      <c r="U7" s="369">
        <v>22066.784</v>
      </c>
      <c r="V7" s="369">
        <v>22066.784</v>
      </c>
      <c r="W7" s="369">
        <v>22066.784</v>
      </c>
      <c r="X7" s="369">
        <v>22249.458999999999</v>
      </c>
      <c r="Y7" s="369">
        <v>22249.458999999999</v>
      </c>
      <c r="Z7" s="369">
        <v>22249.458999999999</v>
      </c>
      <c r="AA7" s="369">
        <v>22403.435000000001</v>
      </c>
      <c r="AB7" s="369">
        <v>22403.435000000001</v>
      </c>
      <c r="AC7" s="369">
        <v>22403.435000000001</v>
      </c>
      <c r="AD7" s="369">
        <v>22539.418000000001</v>
      </c>
      <c r="AE7" s="369">
        <v>22539.418000000001</v>
      </c>
      <c r="AF7" s="369">
        <v>22539.418000000001</v>
      </c>
      <c r="AG7" s="369">
        <v>22780.933000000001</v>
      </c>
      <c r="AH7" s="369">
        <v>22780.933000000001</v>
      </c>
      <c r="AI7" s="369">
        <v>22780.933000000001</v>
      </c>
      <c r="AJ7" s="369">
        <v>22960.6</v>
      </c>
      <c r="AK7" s="369">
        <v>22960.6</v>
      </c>
      <c r="AL7" s="369">
        <v>22960.6</v>
      </c>
      <c r="AM7" s="369">
        <v>23053.544999999998</v>
      </c>
      <c r="AN7" s="369">
        <v>23053.544999999998</v>
      </c>
      <c r="AO7" s="369">
        <v>23053.544999999998</v>
      </c>
      <c r="AP7" s="369">
        <v>23223.905999999999</v>
      </c>
      <c r="AQ7" s="369">
        <v>23223.905999999999</v>
      </c>
      <c r="AR7" s="369">
        <v>23223.905999999999</v>
      </c>
      <c r="AS7" s="369">
        <v>23400.294000000002</v>
      </c>
      <c r="AT7" s="369">
        <v>23400.294000000002</v>
      </c>
      <c r="AU7" s="369">
        <v>23400.294000000002</v>
      </c>
      <c r="AV7" s="369">
        <v>23468.949755000001</v>
      </c>
      <c r="AW7" s="369">
        <v>23503.851323999999</v>
      </c>
      <c r="AX7" s="369">
        <v>23539.097108999998</v>
      </c>
      <c r="AY7" s="926">
        <v>23573.946062999999</v>
      </c>
      <c r="AZ7" s="380">
        <v>23610.44</v>
      </c>
      <c r="BA7" s="380">
        <v>23647.83</v>
      </c>
      <c r="BB7" s="380">
        <v>23687.34</v>
      </c>
      <c r="BC7" s="380">
        <v>23725.61</v>
      </c>
      <c r="BD7" s="380">
        <v>23763.87</v>
      </c>
      <c r="BE7" s="380">
        <v>23803.42</v>
      </c>
      <c r="BF7" s="380">
        <v>23840.65</v>
      </c>
      <c r="BG7" s="380">
        <v>23876.87</v>
      </c>
      <c r="BH7" s="380">
        <v>23909.82</v>
      </c>
      <c r="BI7" s="380">
        <v>23945.73</v>
      </c>
      <c r="BJ7" s="380">
        <v>23982.32</v>
      </c>
      <c r="BK7" s="380">
        <v>24015.7</v>
      </c>
      <c r="BL7" s="380">
        <v>24056.59</v>
      </c>
      <c r="BM7" s="380">
        <v>24101.1</v>
      </c>
      <c r="BN7" s="380">
        <v>24158.1</v>
      </c>
      <c r="BO7" s="380">
        <v>24203.19</v>
      </c>
      <c r="BP7" s="380">
        <v>24245.24</v>
      </c>
      <c r="BQ7" s="380">
        <v>24279.97</v>
      </c>
      <c r="BR7" s="380">
        <v>24319.14</v>
      </c>
      <c r="BS7" s="380">
        <v>24358.48</v>
      </c>
      <c r="BT7" s="380">
        <v>24398.2</v>
      </c>
      <c r="BU7" s="380">
        <v>24437.7</v>
      </c>
      <c r="BV7" s="380">
        <v>24477.22</v>
      </c>
    </row>
    <row r="8" spans="1:74" ht="11.05" customHeight="1" x14ac:dyDescent="0.2">
      <c r="A8" s="77"/>
      <c r="B8" s="388" t="s">
        <v>485</v>
      </c>
      <c r="C8" s="369"/>
      <c r="D8" s="369"/>
      <c r="E8" s="369"/>
      <c r="F8" s="369"/>
      <c r="G8" s="369"/>
      <c r="H8" s="369"/>
      <c r="I8" s="369"/>
      <c r="J8" s="369"/>
      <c r="K8" s="369"/>
      <c r="L8" s="369"/>
      <c r="M8" s="369"/>
      <c r="N8" s="369"/>
      <c r="O8" s="369"/>
      <c r="P8" s="369"/>
      <c r="Q8" s="369"/>
      <c r="R8" s="369"/>
      <c r="S8" s="369"/>
      <c r="T8" s="369"/>
      <c r="U8" s="369"/>
      <c r="V8" s="369"/>
      <c r="W8" s="369"/>
      <c r="X8" s="369"/>
      <c r="Y8" s="369"/>
      <c r="Z8" s="369"/>
      <c r="AA8" s="369"/>
      <c r="AB8" s="369"/>
      <c r="AC8" s="369"/>
      <c r="AD8" s="369"/>
      <c r="AE8" s="369"/>
      <c r="AF8" s="369"/>
      <c r="AG8" s="369"/>
      <c r="AH8" s="369"/>
      <c r="AI8" s="369"/>
      <c r="AJ8" s="369"/>
      <c r="AK8" s="369"/>
      <c r="AL8" s="369"/>
      <c r="AM8" s="369"/>
      <c r="AN8" s="369"/>
      <c r="AO8" s="369"/>
      <c r="AP8" s="369"/>
      <c r="AQ8" s="369"/>
      <c r="AR8" s="369"/>
      <c r="AS8" s="369"/>
      <c r="AT8" s="369"/>
      <c r="AU8" s="369"/>
      <c r="AV8" s="369"/>
      <c r="AW8" s="369"/>
      <c r="AX8" s="369"/>
      <c r="AY8" s="926"/>
      <c r="AZ8" s="380"/>
      <c r="BA8" s="380"/>
      <c r="BB8" s="380"/>
      <c r="BC8" s="380"/>
      <c r="BD8" s="380"/>
      <c r="BE8" s="380"/>
      <c r="BF8" s="380"/>
      <c r="BG8" s="380"/>
      <c r="BH8" s="380"/>
      <c r="BI8" s="380"/>
      <c r="BJ8" s="380"/>
      <c r="BK8" s="380"/>
      <c r="BL8" s="380"/>
      <c r="BM8" s="380"/>
      <c r="BN8" s="380"/>
      <c r="BO8" s="380"/>
      <c r="BP8" s="380"/>
      <c r="BQ8" s="380"/>
      <c r="BR8" s="380"/>
      <c r="BS8" s="380"/>
      <c r="BT8" s="380"/>
      <c r="BU8" s="380"/>
      <c r="BV8" s="380"/>
    </row>
    <row r="9" spans="1:74" ht="11.05" customHeight="1" x14ac:dyDescent="0.2">
      <c r="A9" s="77" t="s">
        <v>486</v>
      </c>
      <c r="B9" s="538" t="s">
        <v>823</v>
      </c>
      <c r="C9" s="369">
        <v>14221.4</v>
      </c>
      <c r="D9" s="369">
        <v>14078.8</v>
      </c>
      <c r="E9" s="369">
        <v>14685.5</v>
      </c>
      <c r="F9" s="369">
        <v>14791.6</v>
      </c>
      <c r="G9" s="369">
        <v>14748.9</v>
      </c>
      <c r="H9" s="369">
        <v>14886.8</v>
      </c>
      <c r="I9" s="369">
        <v>14851.6</v>
      </c>
      <c r="J9" s="369">
        <v>14943.5</v>
      </c>
      <c r="K9" s="369">
        <v>14977.9</v>
      </c>
      <c r="L9" s="369">
        <v>15079.2</v>
      </c>
      <c r="M9" s="369">
        <v>15113.7</v>
      </c>
      <c r="N9" s="369">
        <v>15067.9</v>
      </c>
      <c r="O9" s="369">
        <v>15093</v>
      </c>
      <c r="P9" s="369">
        <v>15101.9</v>
      </c>
      <c r="Q9" s="369">
        <v>15175.2</v>
      </c>
      <c r="R9" s="369">
        <v>15234.1</v>
      </c>
      <c r="S9" s="369">
        <v>15207.7</v>
      </c>
      <c r="T9" s="369">
        <v>15217.8</v>
      </c>
      <c r="U9" s="369">
        <v>15210.5</v>
      </c>
      <c r="V9" s="369">
        <v>15297.4</v>
      </c>
      <c r="W9" s="369">
        <v>15324.8</v>
      </c>
      <c r="X9" s="369">
        <v>15350.3</v>
      </c>
      <c r="Y9" s="369">
        <v>15305.5</v>
      </c>
      <c r="Z9" s="369">
        <v>15316.2</v>
      </c>
      <c r="AA9" s="369">
        <v>15524.8</v>
      </c>
      <c r="AB9" s="369">
        <v>15521.4</v>
      </c>
      <c r="AC9" s="369">
        <v>15484.4</v>
      </c>
      <c r="AD9" s="369">
        <v>15536.7</v>
      </c>
      <c r="AE9" s="369">
        <v>15546.1</v>
      </c>
      <c r="AF9" s="369">
        <v>15562.7</v>
      </c>
      <c r="AG9" s="369">
        <v>15631.6</v>
      </c>
      <c r="AH9" s="369">
        <v>15634.7</v>
      </c>
      <c r="AI9" s="369">
        <v>15673.7</v>
      </c>
      <c r="AJ9" s="369">
        <v>15706.1</v>
      </c>
      <c r="AK9" s="369">
        <v>15774</v>
      </c>
      <c r="AL9" s="369">
        <v>15864</v>
      </c>
      <c r="AM9" s="369">
        <v>15812.6</v>
      </c>
      <c r="AN9" s="369">
        <v>15848.8</v>
      </c>
      <c r="AO9" s="369">
        <v>15909.2</v>
      </c>
      <c r="AP9" s="369">
        <v>15908.3</v>
      </c>
      <c r="AQ9" s="369">
        <v>15985.9</v>
      </c>
      <c r="AR9" s="369">
        <v>16007.7</v>
      </c>
      <c r="AS9" s="369">
        <v>16077.1</v>
      </c>
      <c r="AT9" s="369">
        <v>16088.6</v>
      </c>
      <c r="AU9" s="369">
        <v>16173.4</v>
      </c>
      <c r="AV9" s="369">
        <v>16192.9</v>
      </c>
      <c r="AW9" s="369">
        <v>16237.5</v>
      </c>
      <c r="AX9" s="369">
        <v>16272.026603</v>
      </c>
      <c r="AY9" s="926">
        <v>16301.317197</v>
      </c>
      <c r="AZ9" s="380">
        <v>16331.82</v>
      </c>
      <c r="BA9" s="380">
        <v>16361.08</v>
      </c>
      <c r="BB9" s="380">
        <v>16388.21</v>
      </c>
      <c r="BC9" s="380">
        <v>16415.63</v>
      </c>
      <c r="BD9" s="380">
        <v>16442.47</v>
      </c>
      <c r="BE9" s="380">
        <v>16469.34</v>
      </c>
      <c r="BF9" s="380">
        <v>16494.55</v>
      </c>
      <c r="BG9" s="380">
        <v>16518.72</v>
      </c>
      <c r="BH9" s="380">
        <v>16539.84</v>
      </c>
      <c r="BI9" s="380">
        <v>16563.419999999998</v>
      </c>
      <c r="BJ9" s="380">
        <v>16587.46</v>
      </c>
      <c r="BK9" s="380">
        <v>16608.419999999998</v>
      </c>
      <c r="BL9" s="380">
        <v>16636.04</v>
      </c>
      <c r="BM9" s="380">
        <v>16666.77</v>
      </c>
      <c r="BN9" s="380">
        <v>16704.86</v>
      </c>
      <c r="BO9" s="380">
        <v>16738.66</v>
      </c>
      <c r="BP9" s="380">
        <v>16772.41</v>
      </c>
      <c r="BQ9" s="380">
        <v>16805.5</v>
      </c>
      <c r="BR9" s="380">
        <v>16839.599999999999</v>
      </c>
      <c r="BS9" s="380">
        <v>16874.11</v>
      </c>
      <c r="BT9" s="380">
        <v>16909.150000000001</v>
      </c>
      <c r="BU9" s="380">
        <v>16944.37</v>
      </c>
      <c r="BV9" s="380">
        <v>16979.91</v>
      </c>
    </row>
    <row r="10" spans="1:74" ht="11.05" customHeight="1" x14ac:dyDescent="0.2">
      <c r="A10" s="77"/>
      <c r="B10" s="536" t="s">
        <v>579</v>
      </c>
      <c r="C10" s="104"/>
      <c r="D10" s="104"/>
      <c r="E10" s="104"/>
      <c r="F10" s="104"/>
      <c r="G10" s="104"/>
      <c r="H10" s="104"/>
      <c r="I10" s="104"/>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984"/>
      <c r="AZ10" s="527"/>
      <c r="BA10" s="527"/>
      <c r="BB10" s="527"/>
      <c r="BC10" s="527"/>
      <c r="BD10" s="527"/>
      <c r="BE10" s="527"/>
      <c r="BF10" s="527"/>
      <c r="BG10" s="527"/>
      <c r="BH10" s="527"/>
      <c r="BI10" s="527"/>
      <c r="BJ10" s="527"/>
      <c r="BK10" s="527"/>
      <c r="BL10" s="527"/>
      <c r="BM10" s="527"/>
      <c r="BN10" s="527"/>
      <c r="BO10" s="527"/>
      <c r="BP10" s="527"/>
      <c r="BQ10" s="527"/>
      <c r="BR10" s="527"/>
      <c r="BS10" s="527"/>
      <c r="BT10" s="527"/>
      <c r="BU10" s="527"/>
      <c r="BV10" s="527"/>
    </row>
    <row r="11" spans="1:74" ht="11.05" customHeight="1" x14ac:dyDescent="0.2">
      <c r="A11" s="77" t="s">
        <v>288</v>
      </c>
      <c r="B11" s="538" t="s">
        <v>823</v>
      </c>
      <c r="C11" s="369">
        <v>3867.1469999999999</v>
      </c>
      <c r="D11" s="369">
        <v>3867.1469999999999</v>
      </c>
      <c r="E11" s="369">
        <v>3867.1469999999999</v>
      </c>
      <c r="F11" s="369">
        <v>3919.5169999999998</v>
      </c>
      <c r="G11" s="369">
        <v>3919.5169999999998</v>
      </c>
      <c r="H11" s="369">
        <v>3919.5169999999998</v>
      </c>
      <c r="I11" s="369">
        <v>3898.4989999999998</v>
      </c>
      <c r="J11" s="369">
        <v>3898.4989999999998</v>
      </c>
      <c r="K11" s="369">
        <v>3898.4989999999998</v>
      </c>
      <c r="L11" s="369">
        <v>3926.3809999999999</v>
      </c>
      <c r="M11" s="369">
        <v>3926.3809999999999</v>
      </c>
      <c r="N11" s="369">
        <v>3926.3809999999999</v>
      </c>
      <c r="O11" s="369">
        <v>4006.8339999999998</v>
      </c>
      <c r="P11" s="369">
        <v>4006.8339999999998</v>
      </c>
      <c r="Q11" s="369">
        <v>4006.8339999999998</v>
      </c>
      <c r="R11" s="369">
        <v>4026.4250000000002</v>
      </c>
      <c r="S11" s="369">
        <v>4026.4250000000002</v>
      </c>
      <c r="T11" s="369">
        <v>4026.4250000000002</v>
      </c>
      <c r="U11" s="369">
        <v>4008.2460000000001</v>
      </c>
      <c r="V11" s="369">
        <v>4008.2460000000001</v>
      </c>
      <c r="W11" s="369">
        <v>4008.2460000000001</v>
      </c>
      <c r="X11" s="369">
        <v>3988.672</v>
      </c>
      <c r="Y11" s="369">
        <v>3988.672</v>
      </c>
      <c r="Z11" s="369">
        <v>3988.672</v>
      </c>
      <c r="AA11" s="369">
        <v>4018.826</v>
      </c>
      <c r="AB11" s="369">
        <v>4018.826</v>
      </c>
      <c r="AC11" s="369">
        <v>4018.826</v>
      </c>
      <c r="AD11" s="369">
        <v>4102.9570000000003</v>
      </c>
      <c r="AE11" s="369">
        <v>4102.9570000000003</v>
      </c>
      <c r="AF11" s="369">
        <v>4102.9570000000003</v>
      </c>
      <c r="AG11" s="369">
        <v>4128.9049999999997</v>
      </c>
      <c r="AH11" s="369">
        <v>4128.9049999999997</v>
      </c>
      <c r="AI11" s="369">
        <v>4128.9049999999997</v>
      </c>
      <c r="AJ11" s="369">
        <v>4164.9409999999998</v>
      </c>
      <c r="AK11" s="369">
        <v>4164.9409999999998</v>
      </c>
      <c r="AL11" s="369">
        <v>4164.9409999999998</v>
      </c>
      <c r="AM11" s="369">
        <v>4231.4170000000004</v>
      </c>
      <c r="AN11" s="369">
        <v>4231.4170000000004</v>
      </c>
      <c r="AO11" s="369">
        <v>4231.4170000000004</v>
      </c>
      <c r="AP11" s="369">
        <v>4255.7489999999998</v>
      </c>
      <c r="AQ11" s="369">
        <v>4255.7489999999998</v>
      </c>
      <c r="AR11" s="369">
        <v>4255.7489999999998</v>
      </c>
      <c r="AS11" s="369">
        <v>4277.732</v>
      </c>
      <c r="AT11" s="369">
        <v>4277.732</v>
      </c>
      <c r="AU11" s="369">
        <v>4277.732</v>
      </c>
      <c r="AV11" s="369">
        <v>4277.4506879</v>
      </c>
      <c r="AW11" s="369">
        <v>4279.1638149</v>
      </c>
      <c r="AX11" s="369">
        <v>4281.9892117999998</v>
      </c>
      <c r="AY11" s="926">
        <v>4286.3533122999997</v>
      </c>
      <c r="AZ11" s="380">
        <v>4291.0829999999996</v>
      </c>
      <c r="BA11" s="380">
        <v>4296.6059999999998</v>
      </c>
      <c r="BB11" s="380">
        <v>4303.9399999999996</v>
      </c>
      <c r="BC11" s="380">
        <v>4310.2830000000004</v>
      </c>
      <c r="BD11" s="380">
        <v>4316.6549999999997</v>
      </c>
      <c r="BE11" s="380">
        <v>4322.7309999999998</v>
      </c>
      <c r="BF11" s="380">
        <v>4329.402</v>
      </c>
      <c r="BG11" s="380">
        <v>4336.3450000000003</v>
      </c>
      <c r="BH11" s="380">
        <v>4344.7290000000003</v>
      </c>
      <c r="BI11" s="380">
        <v>4351.3370000000004</v>
      </c>
      <c r="BJ11" s="380">
        <v>4357.3379999999997</v>
      </c>
      <c r="BK11" s="380">
        <v>4363.2380000000003</v>
      </c>
      <c r="BL11" s="380">
        <v>4367.6469999999999</v>
      </c>
      <c r="BM11" s="380">
        <v>4371.07</v>
      </c>
      <c r="BN11" s="380">
        <v>4370.268</v>
      </c>
      <c r="BO11" s="380">
        <v>4374.1490000000003</v>
      </c>
      <c r="BP11" s="380">
        <v>4379.4740000000002</v>
      </c>
      <c r="BQ11" s="380">
        <v>4387.0330000000004</v>
      </c>
      <c r="BR11" s="380">
        <v>4394.6530000000002</v>
      </c>
      <c r="BS11" s="380">
        <v>4403.1239999999998</v>
      </c>
      <c r="BT11" s="380">
        <v>4413.9880000000003</v>
      </c>
      <c r="BU11" s="380">
        <v>4423.0050000000001</v>
      </c>
      <c r="BV11" s="380">
        <v>4431.7169999999996</v>
      </c>
    </row>
    <row r="12" spans="1:74" ht="11.05" customHeight="1" x14ac:dyDescent="0.2">
      <c r="A12" s="77"/>
      <c r="B12" s="537" t="s">
        <v>289</v>
      </c>
      <c r="C12" s="368"/>
      <c r="D12" s="368"/>
      <c r="E12" s="368"/>
      <c r="F12" s="368"/>
      <c r="G12" s="368"/>
      <c r="H12" s="368"/>
      <c r="I12" s="368"/>
      <c r="J12" s="368"/>
      <c r="K12" s="368"/>
      <c r="L12" s="368"/>
      <c r="M12" s="368"/>
      <c r="N12" s="368"/>
      <c r="O12" s="368"/>
      <c r="P12" s="368"/>
      <c r="Q12" s="368"/>
      <c r="R12" s="368"/>
      <c r="S12" s="368"/>
      <c r="T12" s="368"/>
      <c r="U12" s="368"/>
      <c r="V12" s="368"/>
      <c r="W12" s="368"/>
      <c r="X12" s="368"/>
      <c r="Y12" s="368"/>
      <c r="Z12" s="368"/>
      <c r="AA12" s="368"/>
      <c r="AB12" s="368"/>
      <c r="AC12" s="368"/>
      <c r="AD12" s="368"/>
      <c r="AE12" s="368"/>
      <c r="AF12" s="368"/>
      <c r="AG12" s="368"/>
      <c r="AH12" s="368"/>
      <c r="AI12" s="368"/>
      <c r="AJ12" s="368"/>
      <c r="AK12" s="368"/>
      <c r="AL12" s="368"/>
      <c r="AM12" s="368"/>
      <c r="AN12" s="368"/>
      <c r="AO12" s="368"/>
      <c r="AP12" s="368"/>
      <c r="AQ12" s="368"/>
      <c r="AR12" s="368"/>
      <c r="AS12" s="368"/>
      <c r="AT12" s="368"/>
      <c r="AU12" s="368"/>
      <c r="AV12" s="368"/>
      <c r="AW12" s="368"/>
      <c r="AX12" s="368"/>
      <c r="AY12" s="925"/>
      <c r="AZ12" s="379"/>
      <c r="BA12" s="379"/>
      <c r="BB12" s="379"/>
      <c r="BC12" s="379"/>
      <c r="BD12" s="379"/>
      <c r="BE12" s="379"/>
      <c r="BF12" s="379"/>
      <c r="BG12" s="379"/>
      <c r="BH12" s="379"/>
      <c r="BI12" s="379"/>
      <c r="BJ12" s="379"/>
      <c r="BK12" s="379"/>
      <c r="BL12" s="379"/>
      <c r="BM12" s="379"/>
      <c r="BN12" s="379"/>
      <c r="BO12" s="379"/>
      <c r="BP12" s="379"/>
      <c r="BQ12" s="379"/>
      <c r="BR12" s="379"/>
      <c r="BS12" s="379"/>
      <c r="BT12" s="379"/>
      <c r="BU12" s="379"/>
      <c r="BV12" s="379"/>
    </row>
    <row r="13" spans="1:74" ht="11.05" customHeight="1" x14ac:dyDescent="0.2">
      <c r="A13" s="77" t="s">
        <v>290</v>
      </c>
      <c r="B13" s="538" t="s">
        <v>823</v>
      </c>
      <c r="C13" s="522">
        <v>-41.219000000000001</v>
      </c>
      <c r="D13" s="522">
        <v>-41.219000000000001</v>
      </c>
      <c r="E13" s="522">
        <v>-41.219000000000001</v>
      </c>
      <c r="F13" s="522">
        <v>-164.61099999999999</v>
      </c>
      <c r="G13" s="522">
        <v>-164.61099999999999</v>
      </c>
      <c r="H13" s="522">
        <v>-164.61099999999999</v>
      </c>
      <c r="I13" s="522">
        <v>1.8069999999999999</v>
      </c>
      <c r="J13" s="522">
        <v>1.8069999999999999</v>
      </c>
      <c r="K13" s="522">
        <v>1.8069999999999999</v>
      </c>
      <c r="L13" s="522">
        <v>252.79400000000001</v>
      </c>
      <c r="M13" s="522">
        <v>252.79400000000001</v>
      </c>
      <c r="N13" s="522">
        <v>252.79400000000001</v>
      </c>
      <c r="O13" s="522">
        <v>244.93700000000001</v>
      </c>
      <c r="P13" s="522">
        <v>244.93700000000001</v>
      </c>
      <c r="Q13" s="522">
        <v>244.93700000000001</v>
      </c>
      <c r="R13" s="522">
        <v>116.971</v>
      </c>
      <c r="S13" s="522">
        <v>116.971</v>
      </c>
      <c r="T13" s="522">
        <v>116.971</v>
      </c>
      <c r="U13" s="522">
        <v>73.820999999999998</v>
      </c>
      <c r="V13" s="522">
        <v>73.820999999999998</v>
      </c>
      <c r="W13" s="522">
        <v>73.820999999999998</v>
      </c>
      <c r="X13" s="522">
        <v>162.858</v>
      </c>
      <c r="Y13" s="522">
        <v>162.858</v>
      </c>
      <c r="Z13" s="522">
        <v>162.858</v>
      </c>
      <c r="AA13" s="522">
        <v>20.893999999999998</v>
      </c>
      <c r="AB13" s="522">
        <v>20.893999999999998</v>
      </c>
      <c r="AC13" s="522">
        <v>20.893999999999998</v>
      </c>
      <c r="AD13" s="522">
        <v>0.01</v>
      </c>
      <c r="AE13" s="522">
        <v>0.01</v>
      </c>
      <c r="AF13" s="522">
        <v>0.01</v>
      </c>
      <c r="AG13" s="522">
        <v>89.188999999999993</v>
      </c>
      <c r="AH13" s="522">
        <v>89.188999999999993</v>
      </c>
      <c r="AI13" s="522">
        <v>89.188999999999993</v>
      </c>
      <c r="AJ13" s="522">
        <v>56.688000000000002</v>
      </c>
      <c r="AK13" s="522">
        <v>56.688000000000002</v>
      </c>
      <c r="AL13" s="522">
        <v>56.688000000000002</v>
      </c>
      <c r="AM13" s="522">
        <v>21.404</v>
      </c>
      <c r="AN13" s="522">
        <v>21.404</v>
      </c>
      <c r="AO13" s="522">
        <v>21.404</v>
      </c>
      <c r="AP13" s="522">
        <v>96.792000000000002</v>
      </c>
      <c r="AQ13" s="522">
        <v>96.792000000000002</v>
      </c>
      <c r="AR13" s="522">
        <v>96.792000000000002</v>
      </c>
      <c r="AS13" s="522">
        <v>75.97</v>
      </c>
      <c r="AT13" s="522">
        <v>75.97</v>
      </c>
      <c r="AU13" s="522">
        <v>75.97</v>
      </c>
      <c r="AV13" s="522">
        <v>40.334954074000002</v>
      </c>
      <c r="AW13" s="522">
        <v>33.172488518999998</v>
      </c>
      <c r="AX13" s="522">
        <v>32.403057406999999</v>
      </c>
      <c r="AY13" s="921">
        <v>43.255613332999999</v>
      </c>
      <c r="AZ13" s="375">
        <v>51.350536667</v>
      </c>
      <c r="BA13" s="375">
        <v>61.916780000000003</v>
      </c>
      <c r="BB13" s="375">
        <v>78.975568519000007</v>
      </c>
      <c r="BC13" s="375">
        <v>91.468532963000001</v>
      </c>
      <c r="BD13" s="375">
        <v>103.41689852</v>
      </c>
      <c r="BE13" s="375">
        <v>116.79339259</v>
      </c>
      <c r="BF13" s="375">
        <v>126.17301481</v>
      </c>
      <c r="BG13" s="375">
        <v>133.52849259000001</v>
      </c>
      <c r="BH13" s="375">
        <v>138.03090741</v>
      </c>
      <c r="BI13" s="375">
        <v>141.95978518999999</v>
      </c>
      <c r="BJ13" s="375">
        <v>144.48620740999999</v>
      </c>
      <c r="BK13" s="375">
        <v>143.38636667</v>
      </c>
      <c r="BL13" s="375">
        <v>144.77573333000001</v>
      </c>
      <c r="BM13" s="375">
        <v>146.43049999999999</v>
      </c>
      <c r="BN13" s="375">
        <v>147.93171852</v>
      </c>
      <c r="BO13" s="375">
        <v>150.43149629999999</v>
      </c>
      <c r="BP13" s="375">
        <v>153.51088519000001</v>
      </c>
      <c r="BQ13" s="375">
        <v>159.27627036999999</v>
      </c>
      <c r="BR13" s="375">
        <v>161.93509259000001</v>
      </c>
      <c r="BS13" s="375">
        <v>163.59373704000001</v>
      </c>
      <c r="BT13" s="375">
        <v>164.27030740999999</v>
      </c>
      <c r="BU13" s="375">
        <v>163.91501851999999</v>
      </c>
      <c r="BV13" s="375">
        <v>162.54597407</v>
      </c>
    </row>
    <row r="14" spans="1:74" ht="11.05" customHeight="1" x14ac:dyDescent="0.2">
      <c r="A14" s="77"/>
      <c r="B14" s="537" t="s">
        <v>512</v>
      </c>
      <c r="C14" s="451"/>
      <c r="D14" s="451"/>
      <c r="E14" s="451"/>
      <c r="F14" s="451"/>
      <c r="G14" s="451"/>
      <c r="H14" s="451"/>
      <c r="I14" s="451"/>
      <c r="J14" s="451"/>
      <c r="K14" s="451"/>
      <c r="L14" s="451"/>
      <c r="M14" s="451"/>
      <c r="N14" s="451"/>
      <c r="O14" s="451"/>
      <c r="P14" s="451"/>
      <c r="Q14" s="451"/>
      <c r="R14" s="451"/>
      <c r="S14" s="451"/>
      <c r="T14" s="451"/>
      <c r="U14" s="451"/>
      <c r="V14" s="451"/>
      <c r="W14" s="451"/>
      <c r="X14" s="451"/>
      <c r="Y14" s="451"/>
      <c r="Z14" s="451"/>
      <c r="AA14" s="451"/>
      <c r="AB14" s="451"/>
      <c r="AC14" s="451"/>
      <c r="AD14" s="451"/>
      <c r="AE14" s="451"/>
      <c r="AF14" s="451"/>
      <c r="AG14" s="451"/>
      <c r="AH14" s="451"/>
      <c r="AI14" s="451"/>
      <c r="AJ14" s="451"/>
      <c r="AK14" s="451"/>
      <c r="AL14" s="451"/>
      <c r="AM14" s="451"/>
      <c r="AN14" s="451"/>
      <c r="AO14" s="451"/>
      <c r="AP14" s="451"/>
      <c r="AQ14" s="451"/>
      <c r="AR14" s="451"/>
      <c r="AS14" s="451"/>
      <c r="AT14" s="451"/>
      <c r="AU14" s="451"/>
      <c r="AV14" s="451"/>
      <c r="AW14" s="451"/>
      <c r="AX14" s="451"/>
      <c r="AY14" s="920"/>
      <c r="AZ14" s="374"/>
      <c r="BA14" s="374"/>
      <c r="BB14" s="374"/>
      <c r="BC14" s="374"/>
      <c r="BD14" s="374"/>
      <c r="BE14" s="374"/>
      <c r="BF14" s="374"/>
      <c r="BG14" s="374"/>
      <c r="BH14" s="374"/>
      <c r="BI14" s="374"/>
      <c r="BJ14" s="374"/>
      <c r="BK14" s="374"/>
      <c r="BL14" s="374"/>
      <c r="BM14" s="374"/>
      <c r="BN14" s="374"/>
      <c r="BO14" s="374"/>
      <c r="BP14" s="374"/>
      <c r="BQ14" s="374"/>
      <c r="BR14" s="374"/>
      <c r="BS14" s="374"/>
      <c r="BT14" s="374"/>
      <c r="BU14" s="374"/>
      <c r="BV14" s="374"/>
    </row>
    <row r="15" spans="1:74" ht="11.05" customHeight="1" x14ac:dyDescent="0.2">
      <c r="A15" s="77" t="s">
        <v>514</v>
      </c>
      <c r="B15" s="538" t="s">
        <v>823</v>
      </c>
      <c r="C15" s="369">
        <v>3749.4360000000001</v>
      </c>
      <c r="D15" s="369">
        <v>3749.4360000000001</v>
      </c>
      <c r="E15" s="369">
        <v>3749.4360000000001</v>
      </c>
      <c r="F15" s="369">
        <v>3709.192</v>
      </c>
      <c r="G15" s="369">
        <v>3709.192</v>
      </c>
      <c r="H15" s="369">
        <v>3709.192</v>
      </c>
      <c r="I15" s="369">
        <v>3694.8530000000001</v>
      </c>
      <c r="J15" s="369">
        <v>3694.8530000000001</v>
      </c>
      <c r="K15" s="369">
        <v>3694.8530000000001</v>
      </c>
      <c r="L15" s="369">
        <v>3692.239</v>
      </c>
      <c r="M15" s="369">
        <v>3692.239</v>
      </c>
      <c r="N15" s="369">
        <v>3692.239</v>
      </c>
      <c r="O15" s="369">
        <v>3660.866</v>
      </c>
      <c r="P15" s="369">
        <v>3660.866</v>
      </c>
      <c r="Q15" s="369">
        <v>3660.866</v>
      </c>
      <c r="R15" s="369">
        <v>3647.1570000000002</v>
      </c>
      <c r="S15" s="369">
        <v>3647.1570000000002</v>
      </c>
      <c r="T15" s="369">
        <v>3647.1570000000002</v>
      </c>
      <c r="U15" s="369">
        <v>3661.3449999999998</v>
      </c>
      <c r="V15" s="369">
        <v>3661.3449999999998</v>
      </c>
      <c r="W15" s="369">
        <v>3661.3449999999998</v>
      </c>
      <c r="X15" s="369">
        <v>3710.1</v>
      </c>
      <c r="Y15" s="369">
        <v>3710.1</v>
      </c>
      <c r="Z15" s="369">
        <v>3710.1</v>
      </c>
      <c r="AA15" s="369">
        <v>3756.4</v>
      </c>
      <c r="AB15" s="369">
        <v>3756.4</v>
      </c>
      <c r="AC15" s="369">
        <v>3756.4</v>
      </c>
      <c r="AD15" s="369">
        <v>3783.6529999999998</v>
      </c>
      <c r="AE15" s="369">
        <v>3783.6529999999998</v>
      </c>
      <c r="AF15" s="369">
        <v>3783.6529999999998</v>
      </c>
      <c r="AG15" s="369">
        <v>3836.3040000000001</v>
      </c>
      <c r="AH15" s="369">
        <v>3836.3040000000001</v>
      </c>
      <c r="AI15" s="369">
        <v>3836.3040000000001</v>
      </c>
      <c r="AJ15" s="369">
        <v>3870.72</v>
      </c>
      <c r="AK15" s="369">
        <v>3870.72</v>
      </c>
      <c r="AL15" s="369">
        <v>3870.72</v>
      </c>
      <c r="AM15" s="369">
        <v>3887.7179999999998</v>
      </c>
      <c r="AN15" s="369">
        <v>3887.7179999999998</v>
      </c>
      <c r="AO15" s="369">
        <v>3887.7179999999998</v>
      </c>
      <c r="AP15" s="369">
        <v>3917.049</v>
      </c>
      <c r="AQ15" s="369">
        <v>3917.049</v>
      </c>
      <c r="AR15" s="369">
        <v>3917.049</v>
      </c>
      <c r="AS15" s="369">
        <v>3966.2469999999998</v>
      </c>
      <c r="AT15" s="369">
        <v>3966.2469999999998</v>
      </c>
      <c r="AU15" s="369">
        <v>3966.2469999999998</v>
      </c>
      <c r="AV15" s="369">
        <v>3972.5412289999999</v>
      </c>
      <c r="AW15" s="369">
        <v>3975.0676853999998</v>
      </c>
      <c r="AX15" s="369">
        <v>3977.2217470000001</v>
      </c>
      <c r="AY15" s="926">
        <v>3979.4434796999999</v>
      </c>
      <c r="AZ15" s="380">
        <v>3980.5230000000001</v>
      </c>
      <c r="BA15" s="380">
        <v>3980.8989999999999</v>
      </c>
      <c r="BB15" s="380">
        <v>3979.2269999999999</v>
      </c>
      <c r="BC15" s="380">
        <v>3979.2089999999998</v>
      </c>
      <c r="BD15" s="380">
        <v>3979.4989999999998</v>
      </c>
      <c r="BE15" s="380">
        <v>3980.5010000000002</v>
      </c>
      <c r="BF15" s="380">
        <v>3981.1030000000001</v>
      </c>
      <c r="BG15" s="380">
        <v>3981.71</v>
      </c>
      <c r="BH15" s="380">
        <v>3982.3910000000001</v>
      </c>
      <c r="BI15" s="380">
        <v>3982.9540000000002</v>
      </c>
      <c r="BJ15" s="380">
        <v>3983.4679999999998</v>
      </c>
      <c r="BK15" s="380">
        <v>3984.123</v>
      </c>
      <c r="BL15" s="380">
        <v>3984.3969999999999</v>
      </c>
      <c r="BM15" s="380">
        <v>3984.48</v>
      </c>
      <c r="BN15" s="380">
        <v>3984.002</v>
      </c>
      <c r="BO15" s="380">
        <v>3983.9789999999998</v>
      </c>
      <c r="BP15" s="380">
        <v>3984.0410000000002</v>
      </c>
      <c r="BQ15" s="380">
        <v>3984.4690000000001</v>
      </c>
      <c r="BR15" s="380">
        <v>3984.4929999999999</v>
      </c>
      <c r="BS15" s="380">
        <v>3984.3919999999998</v>
      </c>
      <c r="BT15" s="380">
        <v>3983.9340000000002</v>
      </c>
      <c r="BU15" s="380">
        <v>3983.76</v>
      </c>
      <c r="BV15" s="380">
        <v>3983.636</v>
      </c>
    </row>
    <row r="16" spans="1:74" ht="11.05" customHeight="1" x14ac:dyDescent="0.2">
      <c r="A16" s="77"/>
      <c r="B16" s="537" t="s">
        <v>513</v>
      </c>
      <c r="C16" s="451"/>
      <c r="D16" s="451"/>
      <c r="E16" s="451"/>
      <c r="F16" s="451"/>
      <c r="G16" s="451"/>
      <c r="H16" s="451"/>
      <c r="I16" s="451"/>
      <c r="J16" s="451"/>
      <c r="K16" s="451"/>
      <c r="L16" s="451"/>
      <c r="M16" s="451"/>
      <c r="N16" s="451"/>
      <c r="O16" s="451"/>
      <c r="P16" s="451"/>
      <c r="Q16" s="451"/>
      <c r="R16" s="451"/>
      <c r="S16" s="451"/>
      <c r="T16" s="451"/>
      <c r="U16" s="451"/>
      <c r="V16" s="451"/>
      <c r="W16" s="451"/>
      <c r="X16" s="451"/>
      <c r="Y16" s="451"/>
      <c r="Z16" s="451"/>
      <c r="AA16" s="451"/>
      <c r="AB16" s="451"/>
      <c r="AC16" s="451"/>
      <c r="AD16" s="451"/>
      <c r="AE16" s="451"/>
      <c r="AF16" s="451"/>
      <c r="AG16" s="451"/>
      <c r="AH16" s="451"/>
      <c r="AI16" s="451"/>
      <c r="AJ16" s="451"/>
      <c r="AK16" s="451"/>
      <c r="AL16" s="451"/>
      <c r="AM16" s="451"/>
      <c r="AN16" s="451"/>
      <c r="AO16" s="451"/>
      <c r="AP16" s="451"/>
      <c r="AQ16" s="451"/>
      <c r="AR16" s="451"/>
      <c r="AS16" s="451"/>
      <c r="AT16" s="451"/>
      <c r="AU16" s="451"/>
      <c r="AV16" s="451"/>
      <c r="AW16" s="451"/>
      <c r="AX16" s="451"/>
      <c r="AY16" s="920"/>
      <c r="AZ16" s="374"/>
      <c r="BA16" s="374"/>
      <c r="BB16" s="374"/>
      <c r="BC16" s="374"/>
      <c r="BD16" s="374"/>
      <c r="BE16" s="374"/>
      <c r="BF16" s="374"/>
      <c r="BG16" s="374"/>
      <c r="BH16" s="374"/>
      <c r="BI16" s="374"/>
      <c r="BJ16" s="374"/>
      <c r="BK16" s="374"/>
      <c r="BL16" s="374"/>
      <c r="BM16" s="374"/>
      <c r="BN16" s="374"/>
      <c r="BO16" s="374"/>
      <c r="BP16" s="374"/>
      <c r="BQ16" s="374"/>
      <c r="BR16" s="374"/>
      <c r="BS16" s="374"/>
      <c r="BT16" s="374"/>
      <c r="BU16" s="374"/>
      <c r="BV16" s="374"/>
    </row>
    <row r="17" spans="1:74" ht="11.05" customHeight="1" x14ac:dyDescent="0.2">
      <c r="A17" s="77" t="s">
        <v>515</v>
      </c>
      <c r="B17" s="538" t="s">
        <v>823</v>
      </c>
      <c r="C17" s="369">
        <v>2235.4180000000001</v>
      </c>
      <c r="D17" s="369">
        <v>2235.4180000000001</v>
      </c>
      <c r="E17" s="369">
        <v>2235.4180000000001</v>
      </c>
      <c r="F17" s="369">
        <v>2253.2069999999999</v>
      </c>
      <c r="G17" s="369">
        <v>2253.2069999999999</v>
      </c>
      <c r="H17" s="369">
        <v>2253.2069999999999</v>
      </c>
      <c r="I17" s="369">
        <v>2258.2620000000002</v>
      </c>
      <c r="J17" s="369">
        <v>2258.2620000000002</v>
      </c>
      <c r="K17" s="369">
        <v>2258.2620000000002</v>
      </c>
      <c r="L17" s="369">
        <v>2390.2570000000001</v>
      </c>
      <c r="M17" s="369">
        <v>2390.2570000000001</v>
      </c>
      <c r="N17" s="369">
        <v>2390.2570000000001</v>
      </c>
      <c r="O17" s="369">
        <v>2362.172</v>
      </c>
      <c r="P17" s="369">
        <v>2362.172</v>
      </c>
      <c r="Q17" s="369">
        <v>2362.172</v>
      </c>
      <c r="R17" s="369">
        <v>2433.7130000000002</v>
      </c>
      <c r="S17" s="369">
        <v>2433.7130000000002</v>
      </c>
      <c r="T17" s="369">
        <v>2433.7130000000002</v>
      </c>
      <c r="U17" s="369">
        <v>2517.4580000000001</v>
      </c>
      <c r="V17" s="369">
        <v>2517.4580000000001</v>
      </c>
      <c r="W17" s="369">
        <v>2517.4580000000001</v>
      </c>
      <c r="X17" s="369">
        <v>2510.25</v>
      </c>
      <c r="Y17" s="369">
        <v>2510.25</v>
      </c>
      <c r="Z17" s="369">
        <v>2510.25</v>
      </c>
      <c r="AA17" s="369">
        <v>2522.4560000000001</v>
      </c>
      <c r="AB17" s="369">
        <v>2522.4560000000001</v>
      </c>
      <c r="AC17" s="369">
        <v>2522.4560000000001</v>
      </c>
      <c r="AD17" s="369">
        <v>2491.6350000000002</v>
      </c>
      <c r="AE17" s="369">
        <v>2491.6350000000002</v>
      </c>
      <c r="AF17" s="369">
        <v>2491.6350000000002</v>
      </c>
      <c r="AG17" s="369">
        <v>2521.4670000000001</v>
      </c>
      <c r="AH17" s="369">
        <v>2521.4670000000001</v>
      </c>
      <c r="AI17" s="369">
        <v>2521.4670000000001</v>
      </c>
      <c r="AJ17" s="369">
        <v>2559.5909999999999</v>
      </c>
      <c r="AK17" s="369">
        <v>2559.5909999999999</v>
      </c>
      <c r="AL17" s="369">
        <v>2559.5909999999999</v>
      </c>
      <c r="AM17" s="369">
        <v>2571.7629999999999</v>
      </c>
      <c r="AN17" s="369">
        <v>2571.7629999999999</v>
      </c>
      <c r="AO17" s="369">
        <v>2571.7629999999999</v>
      </c>
      <c r="AP17" s="369">
        <v>2578.386</v>
      </c>
      <c r="AQ17" s="369">
        <v>2578.386</v>
      </c>
      <c r="AR17" s="369">
        <v>2578.386</v>
      </c>
      <c r="AS17" s="369">
        <v>2638.1990000000001</v>
      </c>
      <c r="AT17" s="369">
        <v>2638.1990000000001</v>
      </c>
      <c r="AU17" s="369">
        <v>2638.1990000000001</v>
      </c>
      <c r="AV17" s="369">
        <v>2632.3504278999999</v>
      </c>
      <c r="AW17" s="369">
        <v>2636.4403628</v>
      </c>
      <c r="AX17" s="369">
        <v>2644.7388301999999</v>
      </c>
      <c r="AY17" s="926">
        <v>2666.1797255000001</v>
      </c>
      <c r="AZ17" s="380">
        <v>2676.1950000000002</v>
      </c>
      <c r="BA17" s="380">
        <v>2683.7179999999998</v>
      </c>
      <c r="BB17" s="380">
        <v>2686.3589999999999</v>
      </c>
      <c r="BC17" s="380">
        <v>2690.6909999999998</v>
      </c>
      <c r="BD17" s="380">
        <v>2694.3240000000001</v>
      </c>
      <c r="BE17" s="380">
        <v>2696.5639999999999</v>
      </c>
      <c r="BF17" s="380">
        <v>2699.317</v>
      </c>
      <c r="BG17" s="380">
        <v>2701.89</v>
      </c>
      <c r="BH17" s="380">
        <v>2702.9560000000001</v>
      </c>
      <c r="BI17" s="380">
        <v>2706.1640000000002</v>
      </c>
      <c r="BJ17" s="380">
        <v>2710.1860000000001</v>
      </c>
      <c r="BK17" s="380">
        <v>2715.6060000000002</v>
      </c>
      <c r="BL17" s="380">
        <v>2720.82</v>
      </c>
      <c r="BM17" s="380">
        <v>2726.41</v>
      </c>
      <c r="BN17" s="380">
        <v>2732.94</v>
      </c>
      <c r="BO17" s="380">
        <v>2738.8629999999998</v>
      </c>
      <c r="BP17" s="380">
        <v>2744.741</v>
      </c>
      <c r="BQ17" s="380">
        <v>2750.4810000000002</v>
      </c>
      <c r="BR17" s="380">
        <v>2756.34</v>
      </c>
      <c r="BS17" s="380">
        <v>2762.2240000000002</v>
      </c>
      <c r="BT17" s="380">
        <v>2768.0569999999998</v>
      </c>
      <c r="BU17" s="380">
        <v>2774.05</v>
      </c>
      <c r="BV17" s="380">
        <v>2780.125</v>
      </c>
    </row>
    <row r="18" spans="1:74" ht="11.05" customHeight="1" x14ac:dyDescent="0.2">
      <c r="A18" s="77"/>
      <c r="B18" s="537" t="s">
        <v>517</v>
      </c>
      <c r="C18" s="451"/>
      <c r="D18" s="451"/>
      <c r="E18" s="451"/>
      <c r="F18" s="451"/>
      <c r="G18" s="451"/>
      <c r="H18" s="451"/>
      <c r="I18" s="451"/>
      <c r="J18" s="451"/>
      <c r="K18" s="451"/>
      <c r="L18" s="451"/>
      <c r="M18" s="451"/>
      <c r="N18" s="451"/>
      <c r="O18" s="451"/>
      <c r="P18" s="451"/>
      <c r="Q18" s="451"/>
      <c r="R18" s="451"/>
      <c r="S18" s="451"/>
      <c r="T18" s="451"/>
      <c r="U18" s="451"/>
      <c r="V18" s="451"/>
      <c r="W18" s="451"/>
      <c r="X18" s="451"/>
      <c r="Y18" s="451"/>
      <c r="Z18" s="451"/>
      <c r="AA18" s="451"/>
      <c r="AB18" s="451"/>
      <c r="AC18" s="451"/>
      <c r="AD18" s="451"/>
      <c r="AE18" s="451"/>
      <c r="AF18" s="451"/>
      <c r="AG18" s="451"/>
      <c r="AH18" s="451"/>
      <c r="AI18" s="451"/>
      <c r="AJ18" s="451"/>
      <c r="AK18" s="451"/>
      <c r="AL18" s="451"/>
      <c r="AM18" s="451"/>
      <c r="AN18" s="451"/>
      <c r="AO18" s="451"/>
      <c r="AP18" s="451"/>
      <c r="AQ18" s="451"/>
      <c r="AR18" s="451"/>
      <c r="AS18" s="451"/>
      <c r="AT18" s="451"/>
      <c r="AU18" s="451"/>
      <c r="AV18" s="451"/>
      <c r="AW18" s="451"/>
      <c r="AX18" s="451"/>
      <c r="AY18" s="920"/>
      <c r="AZ18" s="374"/>
      <c r="BA18" s="374"/>
      <c r="BB18" s="374"/>
      <c r="BC18" s="374"/>
      <c r="BD18" s="374"/>
      <c r="BE18" s="374"/>
      <c r="BF18" s="374"/>
      <c r="BG18" s="374"/>
      <c r="BH18" s="374"/>
      <c r="BI18" s="374"/>
      <c r="BJ18" s="374"/>
      <c r="BK18" s="374"/>
      <c r="BL18" s="374"/>
      <c r="BM18" s="374"/>
      <c r="BN18" s="374"/>
      <c r="BO18" s="374"/>
      <c r="BP18" s="374"/>
      <c r="BQ18" s="374"/>
      <c r="BR18" s="374"/>
      <c r="BS18" s="374"/>
      <c r="BT18" s="374"/>
      <c r="BU18" s="374"/>
      <c r="BV18" s="374"/>
    </row>
    <row r="19" spans="1:74" ht="11.05" customHeight="1" x14ac:dyDescent="0.2">
      <c r="A19" s="273" t="s">
        <v>516</v>
      </c>
      <c r="B19" s="538" t="s">
        <v>823</v>
      </c>
      <c r="C19" s="369">
        <v>3102.1840000000002</v>
      </c>
      <c r="D19" s="369">
        <v>3102.1840000000002</v>
      </c>
      <c r="E19" s="369">
        <v>3102.1840000000002</v>
      </c>
      <c r="F19" s="369">
        <v>3164.663</v>
      </c>
      <c r="G19" s="369">
        <v>3164.663</v>
      </c>
      <c r="H19" s="369">
        <v>3164.663</v>
      </c>
      <c r="I19" s="369">
        <v>3230.2289999999998</v>
      </c>
      <c r="J19" s="369">
        <v>3230.2289999999998</v>
      </c>
      <c r="K19" s="369">
        <v>3230.2289999999998</v>
      </c>
      <c r="L19" s="369">
        <v>3386.2759999999998</v>
      </c>
      <c r="M19" s="369">
        <v>3386.2759999999998</v>
      </c>
      <c r="N19" s="369">
        <v>3386.2759999999998</v>
      </c>
      <c r="O19" s="369">
        <v>3494.2550000000001</v>
      </c>
      <c r="P19" s="369">
        <v>3494.2550000000001</v>
      </c>
      <c r="Q19" s="369">
        <v>3494.2550000000001</v>
      </c>
      <c r="R19" s="369">
        <v>3544.951</v>
      </c>
      <c r="S19" s="369">
        <v>3544.951</v>
      </c>
      <c r="T19" s="369">
        <v>3544.951</v>
      </c>
      <c r="U19" s="369">
        <v>3495.7020000000002</v>
      </c>
      <c r="V19" s="369">
        <v>3495.7020000000002</v>
      </c>
      <c r="W19" s="369">
        <v>3495.7020000000002</v>
      </c>
      <c r="X19" s="369">
        <v>3455.5129999999999</v>
      </c>
      <c r="Y19" s="369">
        <v>3455.5129999999999</v>
      </c>
      <c r="Z19" s="369">
        <v>3455.5129999999999</v>
      </c>
      <c r="AA19" s="369">
        <v>3448.4960000000001</v>
      </c>
      <c r="AB19" s="369">
        <v>3448.4960000000001</v>
      </c>
      <c r="AC19" s="369">
        <v>3448.4960000000001</v>
      </c>
      <c r="AD19" s="369">
        <v>3421.259</v>
      </c>
      <c r="AE19" s="369">
        <v>3421.259</v>
      </c>
      <c r="AF19" s="369">
        <v>3421.259</v>
      </c>
      <c r="AG19" s="369">
        <v>3460.3910000000001</v>
      </c>
      <c r="AH19" s="369">
        <v>3460.3910000000001</v>
      </c>
      <c r="AI19" s="369">
        <v>3460.3910000000001</v>
      </c>
      <c r="AJ19" s="369">
        <v>3496.29</v>
      </c>
      <c r="AK19" s="369">
        <v>3496.29</v>
      </c>
      <c r="AL19" s="369">
        <v>3496.29</v>
      </c>
      <c r="AM19" s="369">
        <v>3548.7489999999998</v>
      </c>
      <c r="AN19" s="369">
        <v>3548.7489999999998</v>
      </c>
      <c r="AO19" s="369">
        <v>3548.7489999999998</v>
      </c>
      <c r="AP19" s="369">
        <v>3614.047</v>
      </c>
      <c r="AQ19" s="369">
        <v>3614.047</v>
      </c>
      <c r="AR19" s="369">
        <v>3614.047</v>
      </c>
      <c r="AS19" s="369">
        <v>3707.4290000000001</v>
      </c>
      <c r="AT19" s="369">
        <v>3707.4290000000001</v>
      </c>
      <c r="AU19" s="369">
        <v>3707.4290000000001</v>
      </c>
      <c r="AV19" s="369">
        <v>3695.1296925000001</v>
      </c>
      <c r="AW19" s="369">
        <v>3701.5415480000001</v>
      </c>
      <c r="AX19" s="369">
        <v>3715.4903091000001</v>
      </c>
      <c r="AY19" s="926">
        <v>3751.4368869</v>
      </c>
      <c r="AZ19" s="380">
        <v>3769.614</v>
      </c>
      <c r="BA19" s="380">
        <v>3784.482</v>
      </c>
      <c r="BB19" s="380">
        <v>3793.9369999999999</v>
      </c>
      <c r="BC19" s="380">
        <v>3803.7660000000001</v>
      </c>
      <c r="BD19" s="380">
        <v>3811.8629999999998</v>
      </c>
      <c r="BE19" s="380">
        <v>3818.5160000000001</v>
      </c>
      <c r="BF19" s="380">
        <v>3822.9369999999999</v>
      </c>
      <c r="BG19" s="380">
        <v>3825.413</v>
      </c>
      <c r="BH19" s="380">
        <v>3825.5059999999999</v>
      </c>
      <c r="BI19" s="380">
        <v>3824.4189999999999</v>
      </c>
      <c r="BJ19" s="380">
        <v>3821.7139999999999</v>
      </c>
      <c r="BK19" s="380">
        <v>3817.482</v>
      </c>
      <c r="BL19" s="380">
        <v>3811.4740000000002</v>
      </c>
      <c r="BM19" s="380">
        <v>3803.7820000000002</v>
      </c>
      <c r="BN19" s="380">
        <v>3783.2109999999998</v>
      </c>
      <c r="BO19" s="380">
        <v>3780.5450000000001</v>
      </c>
      <c r="BP19" s="380">
        <v>3784.59</v>
      </c>
      <c r="BQ19" s="380">
        <v>3803.9389999999999</v>
      </c>
      <c r="BR19" s="380">
        <v>3814.9609999999998</v>
      </c>
      <c r="BS19" s="380">
        <v>3826.25</v>
      </c>
      <c r="BT19" s="380">
        <v>3838.9250000000002</v>
      </c>
      <c r="BU19" s="380">
        <v>3849.9059999999999</v>
      </c>
      <c r="BV19" s="380">
        <v>3860.3139999999999</v>
      </c>
    </row>
    <row r="20" spans="1:74" ht="11.05" customHeight="1" x14ac:dyDescent="0.2">
      <c r="A20" s="77"/>
      <c r="B20" s="388" t="s">
        <v>281</v>
      </c>
      <c r="C20" s="104"/>
      <c r="D20" s="104"/>
      <c r="E20" s="104"/>
      <c r="F20" s="104"/>
      <c r="G20" s="104"/>
      <c r="H20" s="104"/>
      <c r="I20" s="104"/>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984"/>
      <c r="AZ20" s="527"/>
      <c r="BA20" s="527"/>
      <c r="BB20" s="527"/>
      <c r="BC20" s="527"/>
      <c r="BD20" s="527"/>
      <c r="BE20" s="527"/>
      <c r="BF20" s="527"/>
      <c r="BG20" s="527"/>
      <c r="BH20" s="527"/>
      <c r="BI20" s="527"/>
      <c r="BJ20" s="527"/>
      <c r="BK20" s="527"/>
      <c r="BL20" s="527"/>
      <c r="BM20" s="527"/>
      <c r="BN20" s="527"/>
      <c r="BO20" s="527"/>
      <c r="BP20" s="527"/>
      <c r="BQ20" s="527"/>
      <c r="BR20" s="527"/>
      <c r="BS20" s="527"/>
      <c r="BT20" s="527"/>
      <c r="BU20" s="527"/>
      <c r="BV20" s="527"/>
    </row>
    <row r="21" spans="1:74" ht="11.05" customHeight="1" x14ac:dyDescent="0.2">
      <c r="A21" s="77" t="s">
        <v>282</v>
      </c>
      <c r="B21" s="538" t="s">
        <v>823</v>
      </c>
      <c r="C21" s="369">
        <v>18146.5</v>
      </c>
      <c r="D21" s="369">
        <v>16633.900000000001</v>
      </c>
      <c r="E21" s="369">
        <v>20445.8</v>
      </c>
      <c r="F21" s="369">
        <v>17335.400000000001</v>
      </c>
      <c r="G21" s="369">
        <v>16836.3</v>
      </c>
      <c r="H21" s="369">
        <v>16757.8</v>
      </c>
      <c r="I21" s="369">
        <v>16867.8</v>
      </c>
      <c r="J21" s="369">
        <v>16832.400000000001</v>
      </c>
      <c r="K21" s="369">
        <v>16641.8</v>
      </c>
      <c r="L21" s="369">
        <v>16648.099999999999</v>
      </c>
      <c r="M21" s="369">
        <v>16598.3</v>
      </c>
      <c r="N21" s="369">
        <v>16525.400000000001</v>
      </c>
      <c r="O21" s="369">
        <v>16143.2</v>
      </c>
      <c r="P21" s="369">
        <v>16143</v>
      </c>
      <c r="Q21" s="369">
        <v>16065.5</v>
      </c>
      <c r="R21" s="369">
        <v>16063.7</v>
      </c>
      <c r="S21" s="369">
        <v>16049.1</v>
      </c>
      <c r="T21" s="369">
        <v>16015.9</v>
      </c>
      <c r="U21" s="369">
        <v>16219.1</v>
      </c>
      <c r="V21" s="369">
        <v>16314.4</v>
      </c>
      <c r="W21" s="369">
        <v>16372.3</v>
      </c>
      <c r="X21" s="369">
        <v>16424.3</v>
      </c>
      <c r="Y21" s="369">
        <v>16436.5</v>
      </c>
      <c r="Z21" s="369">
        <v>16497.5</v>
      </c>
      <c r="AA21" s="369">
        <v>16808.5</v>
      </c>
      <c r="AB21" s="369">
        <v>16879.099999999999</v>
      </c>
      <c r="AC21" s="369">
        <v>16968</v>
      </c>
      <c r="AD21" s="369">
        <v>16983.3</v>
      </c>
      <c r="AE21" s="369">
        <v>17041.900000000001</v>
      </c>
      <c r="AF21" s="369">
        <v>17050.3</v>
      </c>
      <c r="AG21" s="369">
        <v>17061.599999999999</v>
      </c>
      <c r="AH21" s="369">
        <v>17085.8</v>
      </c>
      <c r="AI21" s="369">
        <v>17101.099999999999</v>
      </c>
      <c r="AJ21" s="369">
        <v>17152.8</v>
      </c>
      <c r="AK21" s="369">
        <v>17229.400000000001</v>
      </c>
      <c r="AL21" s="369">
        <v>17267.400000000001</v>
      </c>
      <c r="AM21" s="369">
        <v>17426.2</v>
      </c>
      <c r="AN21" s="369">
        <v>17442.400000000001</v>
      </c>
      <c r="AO21" s="369">
        <v>17486.900000000001</v>
      </c>
      <c r="AP21" s="369">
        <v>17464.900000000001</v>
      </c>
      <c r="AQ21" s="369">
        <v>17511.099999999999</v>
      </c>
      <c r="AR21" s="369">
        <v>17515.599999999999</v>
      </c>
      <c r="AS21" s="369">
        <v>17528.900000000001</v>
      </c>
      <c r="AT21" s="369">
        <v>17535.900000000001</v>
      </c>
      <c r="AU21" s="369">
        <v>17569.8</v>
      </c>
      <c r="AV21" s="369">
        <v>17657.900000000001</v>
      </c>
      <c r="AW21" s="369">
        <v>17684.400000000001</v>
      </c>
      <c r="AX21" s="369">
        <v>17744.168271999999</v>
      </c>
      <c r="AY21" s="926">
        <v>17796.914218000002</v>
      </c>
      <c r="AZ21" s="380">
        <v>17839.93</v>
      </c>
      <c r="BA21" s="380">
        <v>17878.29</v>
      </c>
      <c r="BB21" s="380">
        <v>17881.61</v>
      </c>
      <c r="BC21" s="380">
        <v>17933.48</v>
      </c>
      <c r="BD21" s="380">
        <v>18003.5</v>
      </c>
      <c r="BE21" s="380">
        <v>18141.48</v>
      </c>
      <c r="BF21" s="380">
        <v>18210.45</v>
      </c>
      <c r="BG21" s="380">
        <v>18260.21</v>
      </c>
      <c r="BH21" s="380">
        <v>18257.63</v>
      </c>
      <c r="BI21" s="380">
        <v>18293.830000000002</v>
      </c>
      <c r="BJ21" s="380">
        <v>18335.66</v>
      </c>
      <c r="BK21" s="380">
        <v>18388.849999999999</v>
      </c>
      <c r="BL21" s="380">
        <v>18437.689999999999</v>
      </c>
      <c r="BM21" s="380">
        <v>18487.88</v>
      </c>
      <c r="BN21" s="380">
        <v>18549.16</v>
      </c>
      <c r="BO21" s="380">
        <v>18594.8</v>
      </c>
      <c r="BP21" s="380">
        <v>18634.5</v>
      </c>
      <c r="BQ21" s="380">
        <v>18658.189999999999</v>
      </c>
      <c r="BR21" s="380">
        <v>18693.59</v>
      </c>
      <c r="BS21" s="380">
        <v>18730.63</v>
      </c>
      <c r="BT21" s="380">
        <v>18761.060000000001</v>
      </c>
      <c r="BU21" s="380">
        <v>18807.54</v>
      </c>
      <c r="BV21" s="380">
        <v>18861.84</v>
      </c>
    </row>
    <row r="22" spans="1:74" ht="11.05" customHeight="1" x14ac:dyDescent="0.2">
      <c r="A22" s="77"/>
      <c r="B22" s="532" t="s">
        <v>294</v>
      </c>
      <c r="C22" s="368"/>
      <c r="D22" s="368"/>
      <c r="E22" s="368"/>
      <c r="F22" s="368"/>
      <c r="G22" s="368"/>
      <c r="H22" s="368"/>
      <c r="I22" s="368"/>
      <c r="J22" s="368"/>
      <c r="K22" s="368"/>
      <c r="L22" s="368"/>
      <c r="M22" s="368"/>
      <c r="N22" s="368"/>
      <c r="O22" s="368"/>
      <c r="P22" s="368"/>
      <c r="Q22" s="368"/>
      <c r="R22" s="368"/>
      <c r="S22" s="368"/>
      <c r="T22" s="368"/>
      <c r="U22" s="368"/>
      <c r="V22" s="368"/>
      <c r="W22" s="368"/>
      <c r="X22" s="368"/>
      <c r="Y22" s="368"/>
      <c r="Z22" s="368"/>
      <c r="AA22" s="368"/>
      <c r="AB22" s="368"/>
      <c r="AC22" s="368"/>
      <c r="AD22" s="368"/>
      <c r="AE22" s="368"/>
      <c r="AF22" s="368"/>
      <c r="AG22" s="368"/>
      <c r="AH22" s="368"/>
      <c r="AI22" s="368"/>
      <c r="AJ22" s="368"/>
      <c r="AK22" s="368"/>
      <c r="AL22" s="368"/>
      <c r="AM22" s="368"/>
      <c r="AN22" s="368"/>
      <c r="AO22" s="368"/>
      <c r="AP22" s="368"/>
      <c r="AQ22" s="368"/>
      <c r="AR22" s="368"/>
      <c r="AS22" s="368"/>
      <c r="AT22" s="368"/>
      <c r="AU22" s="368"/>
      <c r="AV22" s="368"/>
      <c r="AW22" s="368"/>
      <c r="AX22" s="368"/>
      <c r="AY22" s="925"/>
      <c r="AZ22" s="379"/>
      <c r="BA22" s="379"/>
      <c r="BB22" s="379"/>
      <c r="BC22" s="379"/>
      <c r="BD22" s="379"/>
      <c r="BE22" s="379"/>
      <c r="BF22" s="379"/>
      <c r="BG22" s="379"/>
      <c r="BH22" s="379"/>
      <c r="BI22" s="379"/>
      <c r="BJ22" s="379"/>
      <c r="BK22" s="379"/>
      <c r="BL22" s="379"/>
      <c r="BM22" s="379"/>
      <c r="BN22" s="379"/>
      <c r="BO22" s="379"/>
      <c r="BP22" s="379"/>
      <c r="BQ22" s="379"/>
      <c r="BR22" s="379"/>
      <c r="BS22" s="379"/>
      <c r="BT22" s="379"/>
      <c r="BU22" s="379"/>
      <c r="BV22" s="379"/>
    </row>
    <row r="23" spans="1:74" ht="11.05" customHeight="1" x14ac:dyDescent="0.2">
      <c r="A23" s="77" t="s">
        <v>295</v>
      </c>
      <c r="B23" s="533" t="s">
        <v>1078</v>
      </c>
      <c r="C23" s="365">
        <v>142.916</v>
      </c>
      <c r="D23" s="365">
        <v>143.44300000000001</v>
      </c>
      <c r="E23" s="365">
        <v>144.274</v>
      </c>
      <c r="F23" s="365">
        <v>144.59299999999999</v>
      </c>
      <c r="G23" s="365">
        <v>145.04400000000001</v>
      </c>
      <c r="H23" s="365">
        <v>145.822</v>
      </c>
      <c r="I23" s="365">
        <v>146.761</v>
      </c>
      <c r="J23" s="365">
        <v>147.226</v>
      </c>
      <c r="K23" s="365">
        <v>147.70599999999999</v>
      </c>
      <c r="L23" s="365">
        <v>148.566</v>
      </c>
      <c r="M23" s="365">
        <v>149.197</v>
      </c>
      <c r="N23" s="365">
        <v>149.76300000000001</v>
      </c>
      <c r="O23" s="365">
        <v>150.01400000000001</v>
      </c>
      <c r="P23" s="365">
        <v>150.876</v>
      </c>
      <c r="Q23" s="365">
        <v>151.37</v>
      </c>
      <c r="R23" s="365">
        <v>151.642</v>
      </c>
      <c r="S23" s="365">
        <v>151.928</v>
      </c>
      <c r="T23" s="365">
        <v>152.34800000000001</v>
      </c>
      <c r="U23" s="365">
        <v>153.03800000000001</v>
      </c>
      <c r="V23" s="365">
        <v>153.28100000000001</v>
      </c>
      <c r="W23" s="365">
        <v>153.536</v>
      </c>
      <c r="X23" s="365">
        <v>153.89699999999999</v>
      </c>
      <c r="Y23" s="365">
        <v>154.155</v>
      </c>
      <c r="Z23" s="365">
        <v>154.291</v>
      </c>
      <c r="AA23" s="365">
        <v>154.773</v>
      </c>
      <c r="AB23" s="365">
        <v>155.06</v>
      </c>
      <c r="AC23" s="365">
        <v>155.20599999999999</v>
      </c>
      <c r="AD23" s="365">
        <v>155.48400000000001</v>
      </c>
      <c r="AE23" s="365">
        <v>155.78700000000001</v>
      </c>
      <c r="AF23" s="365">
        <v>156.02699999999999</v>
      </c>
      <c r="AG23" s="365">
        <v>156.21100000000001</v>
      </c>
      <c r="AH23" s="365">
        <v>156.42099999999999</v>
      </c>
      <c r="AI23" s="365">
        <v>156.667</v>
      </c>
      <c r="AJ23" s="365">
        <v>156.83199999999999</v>
      </c>
      <c r="AK23" s="365">
        <v>157.01400000000001</v>
      </c>
      <c r="AL23" s="365">
        <v>157.304</v>
      </c>
      <c r="AM23" s="365">
        <v>157.56</v>
      </c>
      <c r="AN23" s="365">
        <v>157.79599999999999</v>
      </c>
      <c r="AO23" s="365">
        <v>158.10599999999999</v>
      </c>
      <c r="AP23" s="365">
        <v>158.214</v>
      </c>
      <c r="AQ23" s="365">
        <v>158.43</v>
      </c>
      <c r="AR23" s="365">
        <v>158.548</v>
      </c>
      <c r="AS23" s="365">
        <v>158.69200000000001</v>
      </c>
      <c r="AT23" s="365">
        <v>158.77000000000001</v>
      </c>
      <c r="AU23" s="365">
        <v>159.02500000000001</v>
      </c>
      <c r="AV23" s="365">
        <v>159.06800000000001</v>
      </c>
      <c r="AW23" s="365">
        <v>159.28</v>
      </c>
      <c r="AX23" s="365">
        <v>159.536</v>
      </c>
      <c r="AY23" s="922">
        <v>159.6020963</v>
      </c>
      <c r="AZ23" s="376">
        <v>159.74590000000001</v>
      </c>
      <c r="BA23" s="376">
        <v>159.88390000000001</v>
      </c>
      <c r="BB23" s="376">
        <v>160.04050000000001</v>
      </c>
      <c r="BC23" s="376">
        <v>160.1481</v>
      </c>
      <c r="BD23" s="376">
        <v>160.2313</v>
      </c>
      <c r="BE23" s="376">
        <v>160.27709999999999</v>
      </c>
      <c r="BF23" s="376">
        <v>160.32130000000001</v>
      </c>
      <c r="BG23" s="376">
        <v>160.3509</v>
      </c>
      <c r="BH23" s="376">
        <v>160.35769999999999</v>
      </c>
      <c r="BI23" s="376">
        <v>160.36429999999999</v>
      </c>
      <c r="BJ23" s="376">
        <v>160.36240000000001</v>
      </c>
      <c r="BK23" s="376">
        <v>160.32429999999999</v>
      </c>
      <c r="BL23" s="376">
        <v>160.32660000000001</v>
      </c>
      <c r="BM23" s="376">
        <v>160.34139999999999</v>
      </c>
      <c r="BN23" s="376">
        <v>160.38390000000001</v>
      </c>
      <c r="BO23" s="376">
        <v>160.41249999999999</v>
      </c>
      <c r="BP23" s="376">
        <v>160.44220000000001</v>
      </c>
      <c r="BQ23" s="376">
        <v>160.47389999999999</v>
      </c>
      <c r="BR23" s="376">
        <v>160.50540000000001</v>
      </c>
      <c r="BS23" s="376">
        <v>160.53749999999999</v>
      </c>
      <c r="BT23" s="376">
        <v>160.56870000000001</v>
      </c>
      <c r="BU23" s="376">
        <v>160.60319999999999</v>
      </c>
      <c r="BV23" s="376">
        <v>160.63939999999999</v>
      </c>
    </row>
    <row r="24" spans="1:74" s="79" customFormat="1" ht="11.05" customHeight="1" x14ac:dyDescent="0.2">
      <c r="A24" s="77"/>
      <c r="B24" s="532" t="s">
        <v>487</v>
      </c>
      <c r="C24" s="365"/>
      <c r="D24" s="365"/>
      <c r="E24" s="365"/>
      <c r="F24" s="365"/>
      <c r="G24" s="365"/>
      <c r="H24" s="365"/>
      <c r="I24" s="365"/>
      <c r="J24" s="365"/>
      <c r="K24" s="365"/>
      <c r="L24" s="365"/>
      <c r="M24" s="365"/>
      <c r="N24" s="365"/>
      <c r="O24" s="365"/>
      <c r="P24" s="365"/>
      <c r="Q24" s="365"/>
      <c r="R24" s="365"/>
      <c r="S24" s="365"/>
      <c r="T24" s="365"/>
      <c r="U24" s="365"/>
      <c r="V24" s="365"/>
      <c r="W24" s="365"/>
      <c r="X24" s="365"/>
      <c r="Y24" s="365"/>
      <c r="Z24" s="365"/>
      <c r="AA24" s="365"/>
      <c r="AB24" s="365"/>
      <c r="AC24" s="365"/>
      <c r="AD24" s="365"/>
      <c r="AE24" s="365"/>
      <c r="AF24" s="365"/>
      <c r="AG24" s="365"/>
      <c r="AH24" s="365"/>
      <c r="AI24" s="365"/>
      <c r="AJ24" s="365"/>
      <c r="AK24" s="365"/>
      <c r="AL24" s="365"/>
      <c r="AM24" s="365"/>
      <c r="AN24" s="365"/>
      <c r="AO24" s="365"/>
      <c r="AP24" s="365"/>
      <c r="AQ24" s="365"/>
      <c r="AR24" s="365"/>
      <c r="AS24" s="365"/>
      <c r="AT24" s="365"/>
      <c r="AU24" s="365"/>
      <c r="AV24" s="365"/>
      <c r="AW24" s="365"/>
      <c r="AX24" s="365"/>
      <c r="AY24" s="922"/>
      <c r="AZ24" s="376"/>
      <c r="BA24" s="376"/>
      <c r="BB24" s="376"/>
      <c r="BC24" s="376"/>
      <c r="BD24" s="376"/>
      <c r="BE24" s="376"/>
      <c r="BF24" s="376"/>
      <c r="BG24" s="376"/>
      <c r="BH24" s="376"/>
      <c r="BI24" s="376"/>
      <c r="BJ24" s="376"/>
      <c r="BK24" s="376"/>
      <c r="BL24" s="376"/>
      <c r="BM24" s="376"/>
      <c r="BN24" s="376"/>
      <c r="BO24" s="376"/>
      <c r="BP24" s="376"/>
      <c r="BQ24" s="376"/>
      <c r="BR24" s="376"/>
      <c r="BS24" s="376"/>
      <c r="BT24" s="376"/>
      <c r="BU24" s="376"/>
      <c r="BV24" s="376"/>
    </row>
    <row r="25" spans="1:74" s="79" customFormat="1" ht="11.05" customHeight="1" x14ac:dyDescent="0.2">
      <c r="A25" s="77" t="s">
        <v>488</v>
      </c>
      <c r="B25" s="533" t="s">
        <v>1079</v>
      </c>
      <c r="C25" s="365">
        <v>6.4</v>
      </c>
      <c r="D25" s="365">
        <v>6.2</v>
      </c>
      <c r="E25" s="365">
        <v>6.1</v>
      </c>
      <c r="F25" s="365">
        <v>6.1</v>
      </c>
      <c r="G25" s="365">
        <v>5.8</v>
      </c>
      <c r="H25" s="365">
        <v>5.9</v>
      </c>
      <c r="I25" s="365">
        <v>5.4</v>
      </c>
      <c r="J25" s="365">
        <v>5.0999999999999996</v>
      </c>
      <c r="K25" s="365">
        <v>4.7</v>
      </c>
      <c r="L25" s="365">
        <v>4.5</v>
      </c>
      <c r="M25" s="365">
        <v>4.2</v>
      </c>
      <c r="N25" s="365">
        <v>3.9</v>
      </c>
      <c r="O25" s="365">
        <v>4</v>
      </c>
      <c r="P25" s="365">
        <v>3.8</v>
      </c>
      <c r="Q25" s="365">
        <v>3.7</v>
      </c>
      <c r="R25" s="365">
        <v>3.7</v>
      </c>
      <c r="S25" s="365">
        <v>3.6</v>
      </c>
      <c r="T25" s="365">
        <v>3.6</v>
      </c>
      <c r="U25" s="365">
        <v>3.5</v>
      </c>
      <c r="V25" s="365">
        <v>3.6</v>
      </c>
      <c r="W25" s="365">
        <v>3.5</v>
      </c>
      <c r="X25" s="365">
        <v>3.6</v>
      </c>
      <c r="Y25" s="365">
        <v>3.6</v>
      </c>
      <c r="Z25" s="365">
        <v>3.5</v>
      </c>
      <c r="AA25" s="365">
        <v>3.5</v>
      </c>
      <c r="AB25" s="365">
        <v>3.6</v>
      </c>
      <c r="AC25" s="365">
        <v>3.5</v>
      </c>
      <c r="AD25" s="365">
        <v>3.4</v>
      </c>
      <c r="AE25" s="365">
        <v>3.6</v>
      </c>
      <c r="AF25" s="365">
        <v>3.6</v>
      </c>
      <c r="AG25" s="365">
        <v>3.5</v>
      </c>
      <c r="AH25" s="365">
        <v>3.7</v>
      </c>
      <c r="AI25" s="365">
        <v>3.8</v>
      </c>
      <c r="AJ25" s="365">
        <v>3.9</v>
      </c>
      <c r="AK25" s="365">
        <v>3.7</v>
      </c>
      <c r="AL25" s="365">
        <v>3.8</v>
      </c>
      <c r="AM25" s="365">
        <v>3.7</v>
      </c>
      <c r="AN25" s="365">
        <v>3.9</v>
      </c>
      <c r="AO25" s="365">
        <v>3.9</v>
      </c>
      <c r="AP25" s="365">
        <v>3.9</v>
      </c>
      <c r="AQ25" s="365">
        <v>4</v>
      </c>
      <c r="AR25" s="365">
        <v>4.0999999999999996</v>
      </c>
      <c r="AS25" s="365">
        <v>4.2</v>
      </c>
      <c r="AT25" s="365">
        <v>4.2</v>
      </c>
      <c r="AU25" s="365">
        <v>4.0999999999999996</v>
      </c>
      <c r="AV25" s="365">
        <v>4.0999999999999996</v>
      </c>
      <c r="AW25" s="365">
        <v>4.2</v>
      </c>
      <c r="AX25" s="365">
        <v>4.0999999999999996</v>
      </c>
      <c r="AY25" s="922">
        <v>4.2255203703999999</v>
      </c>
      <c r="AZ25" s="376">
        <v>4.257854</v>
      </c>
      <c r="BA25" s="376">
        <v>4.2819320000000003</v>
      </c>
      <c r="BB25" s="376">
        <v>4.2929490000000001</v>
      </c>
      <c r="BC25" s="376">
        <v>4.3041200000000002</v>
      </c>
      <c r="BD25" s="376">
        <v>4.3106390000000001</v>
      </c>
      <c r="BE25" s="376">
        <v>4.3049580000000001</v>
      </c>
      <c r="BF25" s="376">
        <v>4.3078370000000001</v>
      </c>
      <c r="BG25" s="376">
        <v>4.3117279999999996</v>
      </c>
      <c r="BH25" s="376">
        <v>4.3163710000000002</v>
      </c>
      <c r="BI25" s="376">
        <v>4.3224790000000004</v>
      </c>
      <c r="BJ25" s="376">
        <v>4.3297929999999996</v>
      </c>
      <c r="BK25" s="376">
        <v>4.3444130000000003</v>
      </c>
      <c r="BL25" s="376">
        <v>4.3495629999999998</v>
      </c>
      <c r="BM25" s="376">
        <v>4.3513440000000001</v>
      </c>
      <c r="BN25" s="376">
        <v>4.345936</v>
      </c>
      <c r="BO25" s="376">
        <v>4.3438429999999997</v>
      </c>
      <c r="BP25" s="376">
        <v>4.3412439999999997</v>
      </c>
      <c r="BQ25" s="376">
        <v>4.3399859999999997</v>
      </c>
      <c r="BR25" s="376">
        <v>4.3349950000000002</v>
      </c>
      <c r="BS25" s="376">
        <v>4.3281150000000004</v>
      </c>
      <c r="BT25" s="376">
        <v>4.3168730000000002</v>
      </c>
      <c r="BU25" s="376">
        <v>4.3080720000000001</v>
      </c>
      <c r="BV25" s="376">
        <v>4.299239</v>
      </c>
    </row>
    <row r="26" spans="1:74" ht="11.05" customHeight="1" x14ac:dyDescent="0.2">
      <c r="A26" s="77"/>
      <c r="B26" s="532" t="s">
        <v>489</v>
      </c>
      <c r="C26" s="523"/>
      <c r="D26" s="523"/>
      <c r="E26" s="523"/>
      <c r="F26" s="523"/>
      <c r="G26" s="523"/>
      <c r="H26" s="523"/>
      <c r="I26" s="523"/>
      <c r="J26" s="523"/>
      <c r="K26" s="523"/>
      <c r="L26" s="523"/>
      <c r="M26" s="523"/>
      <c r="N26" s="523"/>
      <c r="O26" s="523"/>
      <c r="P26" s="523"/>
      <c r="Q26" s="523"/>
      <c r="R26" s="523"/>
      <c r="S26" s="523"/>
      <c r="T26" s="523"/>
      <c r="U26" s="523"/>
      <c r="V26" s="523"/>
      <c r="W26" s="523"/>
      <c r="X26" s="523"/>
      <c r="Y26" s="523"/>
      <c r="Z26" s="523"/>
      <c r="AA26" s="523"/>
      <c r="AB26" s="523"/>
      <c r="AC26" s="523"/>
      <c r="AD26" s="523"/>
      <c r="AE26" s="523"/>
      <c r="AF26" s="523"/>
      <c r="AG26" s="523"/>
      <c r="AH26" s="523"/>
      <c r="AI26" s="523"/>
      <c r="AJ26" s="523"/>
      <c r="AK26" s="523"/>
      <c r="AL26" s="523"/>
      <c r="AM26" s="523"/>
      <c r="AN26" s="523"/>
      <c r="AO26" s="523"/>
      <c r="AP26" s="523"/>
      <c r="AQ26" s="523"/>
      <c r="AR26" s="523"/>
      <c r="AS26" s="523"/>
      <c r="AT26" s="523"/>
      <c r="AU26" s="523"/>
      <c r="AV26" s="523"/>
      <c r="AW26" s="523"/>
      <c r="AX26" s="523"/>
      <c r="AY26" s="985"/>
      <c r="AZ26" s="528"/>
      <c r="BA26" s="528"/>
      <c r="BB26" s="528"/>
      <c r="BC26" s="528"/>
      <c r="BD26" s="528"/>
      <c r="BE26" s="528"/>
      <c r="BF26" s="528"/>
      <c r="BG26" s="528"/>
      <c r="BH26" s="528"/>
      <c r="BI26" s="528"/>
      <c r="BJ26" s="528"/>
      <c r="BK26" s="528"/>
      <c r="BL26" s="528"/>
      <c r="BM26" s="528"/>
      <c r="BN26" s="528"/>
      <c r="BO26" s="528"/>
      <c r="BP26" s="528"/>
      <c r="BQ26" s="528"/>
      <c r="BR26" s="528"/>
      <c r="BS26" s="528"/>
      <c r="BT26" s="528"/>
      <c r="BU26" s="528"/>
      <c r="BV26" s="528"/>
    </row>
    <row r="27" spans="1:74" ht="11.05" customHeight="1" x14ac:dyDescent="0.2">
      <c r="A27" s="77" t="s">
        <v>490</v>
      </c>
      <c r="B27" s="533" t="s">
        <v>1080</v>
      </c>
      <c r="C27" s="363">
        <v>1.639</v>
      </c>
      <c r="D27" s="363">
        <v>1.407</v>
      </c>
      <c r="E27" s="363">
        <v>1.6679999999999999</v>
      </c>
      <c r="F27" s="363">
        <v>1.492</v>
      </c>
      <c r="G27" s="363">
        <v>1.607</v>
      </c>
      <c r="H27" s="363">
        <v>1.6379999999999999</v>
      </c>
      <c r="I27" s="363">
        <v>1.6</v>
      </c>
      <c r="J27" s="363">
        <v>1.595</v>
      </c>
      <c r="K27" s="363">
        <v>1.5629999999999999</v>
      </c>
      <c r="L27" s="363">
        <v>1.587</v>
      </c>
      <c r="M27" s="363">
        <v>1.704</v>
      </c>
      <c r="N27" s="363">
        <v>1.7569999999999999</v>
      </c>
      <c r="O27" s="363">
        <v>1.712</v>
      </c>
      <c r="P27" s="363">
        <v>1.742</v>
      </c>
      <c r="Q27" s="363">
        <v>1.6779999999999999</v>
      </c>
      <c r="R27" s="363">
        <v>1.8280000000000001</v>
      </c>
      <c r="S27" s="363">
        <v>1.54</v>
      </c>
      <c r="T27" s="363">
        <v>1.542</v>
      </c>
      <c r="U27" s="363">
        <v>1.3919999999999999</v>
      </c>
      <c r="V27" s="363">
        <v>1.52</v>
      </c>
      <c r="W27" s="363">
        <v>1.47</v>
      </c>
      <c r="X27" s="363">
        <v>1.44</v>
      </c>
      <c r="Y27" s="363">
        <v>1.42</v>
      </c>
      <c r="Z27" s="363">
        <v>1.34</v>
      </c>
      <c r="AA27" s="363">
        <v>1.361</v>
      </c>
      <c r="AB27" s="363">
        <v>1.4039999999999999</v>
      </c>
      <c r="AC27" s="363">
        <v>1.3420000000000001</v>
      </c>
      <c r="AD27" s="363">
        <v>1.3680000000000001</v>
      </c>
      <c r="AE27" s="363">
        <v>1.583</v>
      </c>
      <c r="AF27" s="363">
        <v>1.415</v>
      </c>
      <c r="AG27" s="363">
        <v>1.4730000000000001</v>
      </c>
      <c r="AH27" s="363">
        <v>1.3049999999999999</v>
      </c>
      <c r="AI27" s="363">
        <v>1.363</v>
      </c>
      <c r="AJ27" s="363">
        <v>1.365</v>
      </c>
      <c r="AK27" s="363">
        <v>1.51</v>
      </c>
      <c r="AL27" s="363">
        <v>1.5680000000000001</v>
      </c>
      <c r="AM27" s="363">
        <v>1.3759999999999999</v>
      </c>
      <c r="AN27" s="363">
        <v>1.546</v>
      </c>
      <c r="AO27" s="363">
        <v>1.2989999999999999</v>
      </c>
      <c r="AP27" s="363">
        <v>1.377</v>
      </c>
      <c r="AQ27" s="363">
        <v>1.3149999999999999</v>
      </c>
      <c r="AR27" s="363">
        <v>1.329</v>
      </c>
      <c r="AS27" s="363">
        <v>1.262</v>
      </c>
      <c r="AT27" s="363">
        <v>1.379</v>
      </c>
      <c r="AU27" s="363">
        <v>1.355</v>
      </c>
      <c r="AV27" s="363">
        <v>1.3120000000000001</v>
      </c>
      <c r="AW27" s="363">
        <v>1.2889999999999999</v>
      </c>
      <c r="AX27" s="363">
        <v>1.3087394815</v>
      </c>
      <c r="AY27" s="920">
        <v>1.3252721481</v>
      </c>
      <c r="AZ27" s="374">
        <v>1.3282179999999999</v>
      </c>
      <c r="BA27" s="374">
        <v>1.3279829999999999</v>
      </c>
      <c r="BB27" s="374">
        <v>1.317739</v>
      </c>
      <c r="BC27" s="374">
        <v>1.316263</v>
      </c>
      <c r="BD27" s="374">
        <v>1.3167279999999999</v>
      </c>
      <c r="BE27" s="374">
        <v>1.3251280000000001</v>
      </c>
      <c r="BF27" s="374">
        <v>1.3249770000000001</v>
      </c>
      <c r="BG27" s="374">
        <v>1.322271</v>
      </c>
      <c r="BH27" s="374">
        <v>1.31273</v>
      </c>
      <c r="BI27" s="374">
        <v>1.3081210000000001</v>
      </c>
      <c r="BJ27" s="374">
        <v>1.304165</v>
      </c>
      <c r="BK27" s="374">
        <v>1.301078</v>
      </c>
      <c r="BL27" s="374">
        <v>1.2982659999999999</v>
      </c>
      <c r="BM27" s="374">
        <v>1.2959449999999999</v>
      </c>
      <c r="BN27" s="374">
        <v>1.2935890000000001</v>
      </c>
      <c r="BO27" s="374">
        <v>1.2926439999999999</v>
      </c>
      <c r="BP27" s="374">
        <v>1.292584</v>
      </c>
      <c r="BQ27" s="374">
        <v>1.2940959999999999</v>
      </c>
      <c r="BR27" s="374">
        <v>1.2952900000000001</v>
      </c>
      <c r="BS27" s="374">
        <v>1.296854</v>
      </c>
      <c r="BT27" s="374">
        <v>1.2980050000000001</v>
      </c>
      <c r="BU27" s="374">
        <v>1.300894</v>
      </c>
      <c r="BV27" s="374">
        <v>1.30474</v>
      </c>
    </row>
    <row r="28" spans="1:74" s="79" customFormat="1" ht="11.05" customHeight="1" x14ac:dyDescent="0.2">
      <c r="A28" s="78"/>
      <c r="B28" s="100"/>
      <c r="C28" s="365"/>
      <c r="D28" s="365"/>
      <c r="E28" s="365"/>
      <c r="F28" s="365"/>
      <c r="G28" s="365"/>
      <c r="H28" s="365"/>
      <c r="I28" s="365"/>
      <c r="J28" s="365"/>
      <c r="K28" s="365"/>
      <c r="L28" s="365"/>
      <c r="M28" s="365"/>
      <c r="N28" s="365"/>
      <c r="O28" s="365"/>
      <c r="P28" s="365"/>
      <c r="Q28" s="365"/>
      <c r="R28" s="365"/>
      <c r="S28" s="365"/>
      <c r="T28" s="365"/>
      <c r="U28" s="365"/>
      <c r="V28" s="365"/>
      <c r="W28" s="365"/>
      <c r="X28" s="365"/>
      <c r="Y28" s="365"/>
      <c r="Z28" s="365"/>
      <c r="AA28" s="365"/>
      <c r="AB28" s="365"/>
      <c r="AC28" s="365"/>
      <c r="AD28" s="365"/>
      <c r="AE28" s="365"/>
      <c r="AF28" s="365"/>
      <c r="AG28" s="365"/>
      <c r="AH28" s="365"/>
      <c r="AI28" s="365"/>
      <c r="AJ28" s="365"/>
      <c r="AK28" s="365"/>
      <c r="AL28" s="365"/>
      <c r="AM28" s="365"/>
      <c r="AN28" s="365"/>
      <c r="AO28" s="365"/>
      <c r="AP28" s="365"/>
      <c r="AQ28" s="365"/>
      <c r="AR28" s="365"/>
      <c r="AS28" s="365"/>
      <c r="AT28" s="365"/>
      <c r="AU28" s="365"/>
      <c r="AV28" s="365"/>
      <c r="AW28" s="365"/>
      <c r="AX28" s="365"/>
      <c r="AY28" s="922"/>
      <c r="AZ28" s="376"/>
      <c r="BA28" s="376"/>
      <c r="BB28" s="376"/>
      <c r="BC28" s="376"/>
      <c r="BD28" s="376"/>
      <c r="BE28" s="376"/>
      <c r="BF28" s="376"/>
      <c r="BG28" s="376"/>
      <c r="BH28" s="376"/>
      <c r="BI28" s="376"/>
      <c r="BJ28" s="376"/>
      <c r="BK28" s="376"/>
      <c r="BL28" s="376"/>
      <c r="BM28" s="376"/>
      <c r="BN28" s="376"/>
      <c r="BO28" s="376"/>
      <c r="BP28" s="376"/>
      <c r="BQ28" s="376"/>
      <c r="BR28" s="376"/>
      <c r="BS28" s="376"/>
      <c r="BT28" s="376"/>
      <c r="BU28" s="376"/>
      <c r="BV28" s="376"/>
    </row>
    <row r="29" spans="1:74" ht="11.05" customHeight="1" x14ac:dyDescent="0.2">
      <c r="A29" s="71"/>
      <c r="B29" s="130" t="s">
        <v>768</v>
      </c>
      <c r="C29" s="370"/>
      <c r="D29" s="370"/>
      <c r="E29" s="370"/>
      <c r="F29" s="370"/>
      <c r="G29" s="370"/>
      <c r="H29" s="370"/>
      <c r="I29" s="370"/>
      <c r="J29" s="370"/>
      <c r="K29" s="370"/>
      <c r="L29" s="370"/>
      <c r="M29" s="370"/>
      <c r="N29" s="370"/>
      <c r="O29" s="370"/>
      <c r="P29" s="370"/>
      <c r="Q29" s="370"/>
      <c r="R29" s="370"/>
      <c r="S29" s="370"/>
      <c r="T29" s="370"/>
      <c r="U29" s="370"/>
      <c r="V29" s="370"/>
      <c r="W29" s="370"/>
      <c r="X29" s="370"/>
      <c r="Y29" s="370"/>
      <c r="Z29" s="370"/>
      <c r="AA29" s="370"/>
      <c r="AB29" s="370"/>
      <c r="AC29" s="370"/>
      <c r="AD29" s="370"/>
      <c r="AE29" s="370"/>
      <c r="AF29" s="370"/>
      <c r="AG29" s="370"/>
      <c r="AH29" s="370"/>
      <c r="AI29" s="370"/>
      <c r="AJ29" s="370"/>
      <c r="AK29" s="370"/>
      <c r="AL29" s="370"/>
      <c r="AM29" s="370"/>
      <c r="AN29" s="370"/>
      <c r="AO29" s="370"/>
      <c r="AP29" s="370"/>
      <c r="AQ29" s="370"/>
      <c r="AR29" s="370"/>
      <c r="AS29" s="370"/>
      <c r="AT29" s="370"/>
      <c r="AU29" s="370"/>
      <c r="AV29" s="370"/>
      <c r="AW29" s="370"/>
      <c r="AX29" s="370"/>
      <c r="AY29" s="927"/>
      <c r="AZ29" s="381"/>
      <c r="BA29" s="381"/>
      <c r="BB29" s="381"/>
      <c r="BC29" s="381"/>
      <c r="BD29" s="381"/>
      <c r="BE29" s="381"/>
      <c r="BF29" s="381"/>
      <c r="BG29" s="381"/>
      <c r="BH29" s="381"/>
      <c r="BI29" s="381"/>
      <c r="BJ29" s="381"/>
      <c r="BK29" s="381"/>
      <c r="BL29" s="381"/>
      <c r="BM29" s="381"/>
      <c r="BN29" s="381"/>
      <c r="BO29" s="381"/>
      <c r="BP29" s="381"/>
      <c r="BQ29" s="381"/>
      <c r="BR29" s="381"/>
      <c r="BS29" s="381"/>
      <c r="BT29" s="381"/>
      <c r="BU29" s="381"/>
      <c r="BV29" s="381"/>
    </row>
    <row r="30" spans="1:74" ht="11.05" customHeight="1" x14ac:dyDescent="0.2">
      <c r="A30" s="273" t="s">
        <v>297</v>
      </c>
      <c r="B30" s="534" t="s">
        <v>296</v>
      </c>
      <c r="C30" s="365">
        <v>98.813500000000005</v>
      </c>
      <c r="D30" s="365">
        <v>95.507199999999997</v>
      </c>
      <c r="E30" s="365">
        <v>98.192899999999995</v>
      </c>
      <c r="F30" s="365">
        <v>98.331699999999998</v>
      </c>
      <c r="G30" s="365">
        <v>99.186700000000002</v>
      </c>
      <c r="H30" s="365">
        <v>99.648300000000006</v>
      </c>
      <c r="I30" s="365">
        <v>100.0668</v>
      </c>
      <c r="J30" s="365">
        <v>100.0412</v>
      </c>
      <c r="K30" s="365">
        <v>98.995500000000007</v>
      </c>
      <c r="L30" s="365">
        <v>100.35420000000001</v>
      </c>
      <c r="M30" s="365">
        <v>101.2684</v>
      </c>
      <c r="N30" s="365">
        <v>101.1948</v>
      </c>
      <c r="O30" s="365">
        <v>101.2146</v>
      </c>
      <c r="P30" s="365">
        <v>101.8458</v>
      </c>
      <c r="Q30" s="365">
        <v>102.67319999999999</v>
      </c>
      <c r="R30" s="365">
        <v>102.9024</v>
      </c>
      <c r="S30" s="365">
        <v>102.9659</v>
      </c>
      <c r="T30" s="365">
        <v>102.8224</v>
      </c>
      <c r="U30" s="365">
        <v>103.0505</v>
      </c>
      <c r="V30" s="365">
        <v>103.1703</v>
      </c>
      <c r="W30" s="365">
        <v>103.5326</v>
      </c>
      <c r="X30" s="365">
        <v>103.4442</v>
      </c>
      <c r="Y30" s="365">
        <v>103.1058</v>
      </c>
      <c r="Z30" s="365">
        <v>101.8266</v>
      </c>
      <c r="AA30" s="365">
        <v>102.74760000000001</v>
      </c>
      <c r="AB30" s="365">
        <v>102.80029999999999</v>
      </c>
      <c r="AC30" s="365">
        <v>102.8143</v>
      </c>
      <c r="AD30" s="365">
        <v>103.22410000000001</v>
      </c>
      <c r="AE30" s="365">
        <v>102.98090000000001</v>
      </c>
      <c r="AF30" s="365">
        <v>102.3809</v>
      </c>
      <c r="AG30" s="365">
        <v>103.0722</v>
      </c>
      <c r="AH30" s="365">
        <v>103.0951</v>
      </c>
      <c r="AI30" s="365">
        <v>103.3081</v>
      </c>
      <c r="AJ30" s="365">
        <v>102.57810000000001</v>
      </c>
      <c r="AK30" s="365">
        <v>102.88679999999999</v>
      </c>
      <c r="AL30" s="365">
        <v>102.6309</v>
      </c>
      <c r="AM30" s="365">
        <v>101.483</v>
      </c>
      <c r="AN30" s="365">
        <v>102.72669999999999</v>
      </c>
      <c r="AO30" s="365">
        <v>102.51860000000001</v>
      </c>
      <c r="AP30" s="365">
        <v>102.35680000000001</v>
      </c>
      <c r="AQ30" s="365">
        <v>102.97969999999999</v>
      </c>
      <c r="AR30" s="365">
        <v>103.2534</v>
      </c>
      <c r="AS30" s="365">
        <v>102.53400000000001</v>
      </c>
      <c r="AT30" s="365">
        <v>103.0831</v>
      </c>
      <c r="AU30" s="365">
        <v>102.5283</v>
      </c>
      <c r="AV30" s="365">
        <v>102.1123</v>
      </c>
      <c r="AW30" s="365">
        <v>101.96210000000001</v>
      </c>
      <c r="AX30" s="365">
        <v>102.20579136000001</v>
      </c>
      <c r="AY30" s="922">
        <v>102.59647037000001</v>
      </c>
      <c r="AZ30" s="376">
        <v>102.7795</v>
      </c>
      <c r="BA30" s="376">
        <v>102.94580000000001</v>
      </c>
      <c r="BB30" s="376">
        <v>103.0689</v>
      </c>
      <c r="BC30" s="376">
        <v>103.2217</v>
      </c>
      <c r="BD30" s="376">
        <v>103.3777</v>
      </c>
      <c r="BE30" s="376">
        <v>103.54949999999999</v>
      </c>
      <c r="BF30" s="376">
        <v>103.70229999999999</v>
      </c>
      <c r="BG30" s="376">
        <v>103.8488</v>
      </c>
      <c r="BH30" s="376">
        <v>103.98739999999999</v>
      </c>
      <c r="BI30" s="376">
        <v>104.1224</v>
      </c>
      <c r="BJ30" s="376">
        <v>104.25230000000001</v>
      </c>
      <c r="BK30" s="376">
        <v>104.25709999999999</v>
      </c>
      <c r="BL30" s="376">
        <v>104.4665</v>
      </c>
      <c r="BM30" s="376">
        <v>104.76049999999999</v>
      </c>
      <c r="BN30" s="376">
        <v>105.3603</v>
      </c>
      <c r="BO30" s="376">
        <v>105.65779999999999</v>
      </c>
      <c r="BP30" s="376">
        <v>105.8741</v>
      </c>
      <c r="BQ30" s="376">
        <v>105.8852</v>
      </c>
      <c r="BR30" s="376">
        <v>106.0321</v>
      </c>
      <c r="BS30" s="376">
        <v>106.1908</v>
      </c>
      <c r="BT30" s="376">
        <v>106.37869999999999</v>
      </c>
      <c r="BU30" s="376">
        <v>106.548</v>
      </c>
      <c r="BV30" s="376">
        <v>106.7161</v>
      </c>
    </row>
    <row r="31" spans="1:74" ht="11.05" customHeight="1" x14ac:dyDescent="0.2">
      <c r="A31" s="131" t="s">
        <v>283</v>
      </c>
      <c r="B31" s="538" t="s">
        <v>1081</v>
      </c>
      <c r="C31" s="365">
        <v>97.611800000000002</v>
      </c>
      <c r="D31" s="365">
        <v>93.566100000000006</v>
      </c>
      <c r="E31" s="365">
        <v>96.533900000000003</v>
      </c>
      <c r="F31" s="365">
        <v>96.602999999999994</v>
      </c>
      <c r="G31" s="365">
        <v>97.702799999999996</v>
      </c>
      <c r="H31" s="365">
        <v>97.798000000000002</v>
      </c>
      <c r="I31" s="365">
        <v>98.621499999999997</v>
      </c>
      <c r="J31" s="365">
        <v>98.265199999999993</v>
      </c>
      <c r="K31" s="365">
        <v>97.309600000000003</v>
      </c>
      <c r="L31" s="365">
        <v>98.706400000000002</v>
      </c>
      <c r="M31" s="365">
        <v>99.630300000000005</v>
      </c>
      <c r="N31" s="365">
        <v>99.7196</v>
      </c>
      <c r="O31" s="365">
        <v>99.090100000000007</v>
      </c>
      <c r="P31" s="365">
        <v>99.997399999999999</v>
      </c>
      <c r="Q31" s="365">
        <v>100.925</v>
      </c>
      <c r="R31" s="365">
        <v>100.9186</v>
      </c>
      <c r="S31" s="365">
        <v>100.7136</v>
      </c>
      <c r="T31" s="365">
        <v>100.3815</v>
      </c>
      <c r="U31" s="365">
        <v>100.5031</v>
      </c>
      <c r="V31" s="365">
        <v>100.744</v>
      </c>
      <c r="W31" s="365">
        <v>100.94329999999999</v>
      </c>
      <c r="X31" s="365">
        <v>101.0181</v>
      </c>
      <c r="Y31" s="365">
        <v>100.3051</v>
      </c>
      <c r="Z31" s="365">
        <v>98.441000000000003</v>
      </c>
      <c r="AA31" s="365">
        <v>100.2508</v>
      </c>
      <c r="AB31" s="365">
        <v>100.2323</v>
      </c>
      <c r="AC31" s="365">
        <v>99.640799999999999</v>
      </c>
      <c r="AD31" s="365">
        <v>100.3856</v>
      </c>
      <c r="AE31" s="365">
        <v>100.28870000000001</v>
      </c>
      <c r="AF31" s="365">
        <v>99.649900000000002</v>
      </c>
      <c r="AG31" s="365">
        <v>99.936700000000002</v>
      </c>
      <c r="AH31" s="365">
        <v>99.9923</v>
      </c>
      <c r="AI31" s="365">
        <v>100.1002</v>
      </c>
      <c r="AJ31" s="365">
        <v>99.316599999999994</v>
      </c>
      <c r="AK31" s="365">
        <v>99.869399999999999</v>
      </c>
      <c r="AL31" s="365">
        <v>99.825100000000006</v>
      </c>
      <c r="AM31" s="365">
        <v>98.448899999999995</v>
      </c>
      <c r="AN31" s="365">
        <v>99.8476</v>
      </c>
      <c r="AO31" s="365">
        <v>100.0599</v>
      </c>
      <c r="AP31" s="365">
        <v>99.369600000000005</v>
      </c>
      <c r="AQ31" s="365">
        <v>100.0424</v>
      </c>
      <c r="AR31" s="365">
        <v>99.993499999999997</v>
      </c>
      <c r="AS31" s="365">
        <v>99.389899999999997</v>
      </c>
      <c r="AT31" s="365">
        <v>99.9846</v>
      </c>
      <c r="AU31" s="365">
        <v>99.473100000000002</v>
      </c>
      <c r="AV31" s="365">
        <v>98.769199999999998</v>
      </c>
      <c r="AW31" s="365">
        <v>98.9649</v>
      </c>
      <c r="AX31" s="365">
        <v>99.106170493999997</v>
      </c>
      <c r="AY31" s="922">
        <v>99.506595926000003</v>
      </c>
      <c r="AZ31" s="376">
        <v>99.732900000000001</v>
      </c>
      <c r="BA31" s="376">
        <v>99.96217</v>
      </c>
      <c r="BB31" s="376">
        <v>100.19370000000001</v>
      </c>
      <c r="BC31" s="376">
        <v>100.4294</v>
      </c>
      <c r="BD31" s="376">
        <v>100.6687</v>
      </c>
      <c r="BE31" s="376">
        <v>100.9314</v>
      </c>
      <c r="BF31" s="376">
        <v>101.16289999999999</v>
      </c>
      <c r="BG31" s="376">
        <v>101.383</v>
      </c>
      <c r="BH31" s="376">
        <v>101.59350000000001</v>
      </c>
      <c r="BI31" s="376">
        <v>101.7895</v>
      </c>
      <c r="BJ31" s="376">
        <v>101.9726</v>
      </c>
      <c r="BK31" s="376">
        <v>101.9889</v>
      </c>
      <c r="BL31" s="376">
        <v>102.26220000000001</v>
      </c>
      <c r="BM31" s="376">
        <v>102.6384</v>
      </c>
      <c r="BN31" s="376">
        <v>103.405</v>
      </c>
      <c r="BO31" s="376">
        <v>103.77119999999999</v>
      </c>
      <c r="BP31" s="376">
        <v>104.0247</v>
      </c>
      <c r="BQ31" s="376">
        <v>104.0197</v>
      </c>
      <c r="BR31" s="376">
        <v>104.1568</v>
      </c>
      <c r="BS31" s="376">
        <v>104.2903</v>
      </c>
      <c r="BT31" s="376">
        <v>104.3993</v>
      </c>
      <c r="BU31" s="376">
        <v>104.5415</v>
      </c>
      <c r="BV31" s="376">
        <v>104.69589999999999</v>
      </c>
    </row>
    <row r="32" spans="1:74" ht="11.05" customHeight="1" x14ac:dyDescent="0.2">
      <c r="A32" s="274" t="s">
        <v>505</v>
      </c>
      <c r="B32" s="539" t="s">
        <v>1075</v>
      </c>
      <c r="C32" s="365">
        <v>104.65560000000001</v>
      </c>
      <c r="D32" s="365">
        <v>102.0818</v>
      </c>
      <c r="E32" s="365">
        <v>104.1083</v>
      </c>
      <c r="F32" s="365">
        <v>103.3689</v>
      </c>
      <c r="G32" s="365">
        <v>102.57599999999999</v>
      </c>
      <c r="H32" s="365">
        <v>102.7268</v>
      </c>
      <c r="I32" s="365">
        <v>102.1751</v>
      </c>
      <c r="J32" s="365">
        <v>102.4271</v>
      </c>
      <c r="K32" s="365">
        <v>101.90170000000001</v>
      </c>
      <c r="L32" s="365">
        <v>102.5198</v>
      </c>
      <c r="M32" s="365">
        <v>103.6073</v>
      </c>
      <c r="N32" s="365">
        <v>104.1054</v>
      </c>
      <c r="O32" s="365">
        <v>104.14749999999999</v>
      </c>
      <c r="P32" s="365">
        <v>105.3107</v>
      </c>
      <c r="Q32" s="365">
        <v>105.3103</v>
      </c>
      <c r="R32" s="365">
        <v>105.2247</v>
      </c>
      <c r="S32" s="365">
        <v>104.8056</v>
      </c>
      <c r="T32" s="365">
        <v>104.99930000000001</v>
      </c>
      <c r="U32" s="365">
        <v>104.7944</v>
      </c>
      <c r="V32" s="365">
        <v>104.64230000000001</v>
      </c>
      <c r="W32" s="365">
        <v>104.9755</v>
      </c>
      <c r="X32" s="365">
        <v>104.9697</v>
      </c>
      <c r="Y32" s="365">
        <v>104.53740000000001</v>
      </c>
      <c r="Z32" s="365">
        <v>103.3092</v>
      </c>
      <c r="AA32" s="365">
        <v>105.5343</v>
      </c>
      <c r="AB32" s="365">
        <v>104.9832</v>
      </c>
      <c r="AC32" s="365">
        <v>103.44670000000001</v>
      </c>
      <c r="AD32" s="365">
        <v>103.9592</v>
      </c>
      <c r="AE32" s="365">
        <v>103.9111</v>
      </c>
      <c r="AF32" s="365">
        <v>102.3468</v>
      </c>
      <c r="AG32" s="365">
        <v>101.4468</v>
      </c>
      <c r="AH32" s="365">
        <v>102.24760000000001</v>
      </c>
      <c r="AI32" s="365">
        <v>102.1112</v>
      </c>
      <c r="AJ32" s="365">
        <v>102.6588</v>
      </c>
      <c r="AK32" s="365">
        <v>102.4139</v>
      </c>
      <c r="AL32" s="365">
        <v>102.39409999999999</v>
      </c>
      <c r="AM32" s="365">
        <v>101.5505</v>
      </c>
      <c r="AN32" s="365">
        <v>102.1777</v>
      </c>
      <c r="AO32" s="365">
        <v>101.542</v>
      </c>
      <c r="AP32" s="365">
        <v>101.81570000000001</v>
      </c>
      <c r="AQ32" s="365">
        <v>102.6267</v>
      </c>
      <c r="AR32" s="365">
        <v>102.1589</v>
      </c>
      <c r="AS32" s="365">
        <v>102.0394</v>
      </c>
      <c r="AT32" s="365">
        <v>100.95310000000001</v>
      </c>
      <c r="AU32" s="365">
        <v>102.0449</v>
      </c>
      <c r="AV32" s="365">
        <v>101.4104</v>
      </c>
      <c r="AW32" s="365">
        <v>101.6771</v>
      </c>
      <c r="AX32" s="365">
        <v>101.80062839999999</v>
      </c>
      <c r="AY32" s="922">
        <v>101.92197037</v>
      </c>
      <c r="AZ32" s="376">
        <v>102.0222</v>
      </c>
      <c r="BA32" s="376">
        <v>102.1276</v>
      </c>
      <c r="BB32" s="376">
        <v>102.22799999999999</v>
      </c>
      <c r="BC32" s="376">
        <v>102.3515</v>
      </c>
      <c r="BD32" s="376">
        <v>102.48779999999999</v>
      </c>
      <c r="BE32" s="376">
        <v>102.6494</v>
      </c>
      <c r="BF32" s="376">
        <v>102.8021</v>
      </c>
      <c r="BG32" s="376">
        <v>102.9584</v>
      </c>
      <c r="BH32" s="376">
        <v>103.1297</v>
      </c>
      <c r="BI32" s="376">
        <v>103.2843</v>
      </c>
      <c r="BJ32" s="376">
        <v>103.43380000000001</v>
      </c>
      <c r="BK32" s="376">
        <v>103.5778</v>
      </c>
      <c r="BL32" s="376">
        <v>103.7174</v>
      </c>
      <c r="BM32" s="376">
        <v>103.8522</v>
      </c>
      <c r="BN32" s="376">
        <v>103.9853</v>
      </c>
      <c r="BO32" s="376">
        <v>104.1083</v>
      </c>
      <c r="BP32" s="376">
        <v>104.2242</v>
      </c>
      <c r="BQ32" s="376">
        <v>104.3173</v>
      </c>
      <c r="BR32" s="376">
        <v>104.43089999999999</v>
      </c>
      <c r="BS32" s="376">
        <v>104.5493</v>
      </c>
      <c r="BT32" s="376">
        <v>104.68380000000001</v>
      </c>
      <c r="BU32" s="376">
        <v>104.8031</v>
      </c>
      <c r="BV32" s="376">
        <v>104.91849999999999</v>
      </c>
    </row>
    <row r="33" spans="1:74" ht="11.05" customHeight="1" x14ac:dyDescent="0.2">
      <c r="A33" s="274" t="s">
        <v>506</v>
      </c>
      <c r="B33" s="539" t="s">
        <v>1076</v>
      </c>
      <c r="C33" s="365">
        <v>97.058999999999997</v>
      </c>
      <c r="D33" s="365">
        <v>93.028099999999995</v>
      </c>
      <c r="E33" s="365">
        <v>95.693299999999994</v>
      </c>
      <c r="F33" s="365">
        <v>95.610799999999998</v>
      </c>
      <c r="G33" s="365">
        <v>95.322299999999998</v>
      </c>
      <c r="H33" s="365">
        <v>93.772400000000005</v>
      </c>
      <c r="I33" s="365">
        <v>95.0852</v>
      </c>
      <c r="J33" s="365">
        <v>95.988100000000003</v>
      </c>
      <c r="K33" s="365">
        <v>95.409700000000001</v>
      </c>
      <c r="L33" s="365">
        <v>95.063900000000004</v>
      </c>
      <c r="M33" s="365">
        <v>93.993399999999994</v>
      </c>
      <c r="N33" s="365">
        <v>95.205399999999997</v>
      </c>
      <c r="O33" s="365">
        <v>95.118499999999997</v>
      </c>
      <c r="P33" s="365">
        <v>96.282799999999995</v>
      </c>
      <c r="Q33" s="365">
        <v>96.433599999999998</v>
      </c>
      <c r="R33" s="365">
        <v>96.500500000000002</v>
      </c>
      <c r="S33" s="365">
        <v>95.885099999999994</v>
      </c>
      <c r="T33" s="365">
        <v>95.436800000000005</v>
      </c>
      <c r="U33" s="365">
        <v>94.402500000000003</v>
      </c>
      <c r="V33" s="365">
        <v>92.015199999999993</v>
      </c>
      <c r="W33" s="365">
        <v>91.823300000000003</v>
      </c>
      <c r="X33" s="365">
        <v>89.614800000000002</v>
      </c>
      <c r="Y33" s="365">
        <v>91.130099999999999</v>
      </c>
      <c r="Z33" s="365">
        <v>86.548699999999997</v>
      </c>
      <c r="AA33" s="365">
        <v>88.024299999999997</v>
      </c>
      <c r="AB33" s="365">
        <v>86.183800000000005</v>
      </c>
      <c r="AC33" s="365">
        <v>86.183099999999996</v>
      </c>
      <c r="AD33" s="365">
        <v>84.878100000000003</v>
      </c>
      <c r="AE33" s="365">
        <v>85.583600000000004</v>
      </c>
      <c r="AF33" s="365">
        <v>85.125600000000006</v>
      </c>
      <c r="AG33" s="365">
        <v>83.341700000000003</v>
      </c>
      <c r="AH33" s="365">
        <v>84.759699999999995</v>
      </c>
      <c r="AI33" s="365">
        <v>86.331299999999999</v>
      </c>
      <c r="AJ33" s="365">
        <v>85.900499999999994</v>
      </c>
      <c r="AK33" s="365">
        <v>86.508300000000006</v>
      </c>
      <c r="AL33" s="365">
        <v>86.062600000000003</v>
      </c>
      <c r="AM33" s="365">
        <v>85.791799999999995</v>
      </c>
      <c r="AN33" s="365">
        <v>86.961399999999998</v>
      </c>
      <c r="AO33" s="365">
        <v>86.924199999999999</v>
      </c>
      <c r="AP33" s="365">
        <v>86.914500000000004</v>
      </c>
      <c r="AQ33" s="365">
        <v>86.536699999999996</v>
      </c>
      <c r="AR33" s="365">
        <v>86.540800000000004</v>
      </c>
      <c r="AS33" s="365">
        <v>86.742199999999997</v>
      </c>
      <c r="AT33" s="365">
        <v>86.889200000000002</v>
      </c>
      <c r="AU33" s="365">
        <v>87.612399999999994</v>
      </c>
      <c r="AV33" s="365">
        <v>88.046300000000002</v>
      </c>
      <c r="AW33" s="365">
        <v>86.939899999999994</v>
      </c>
      <c r="AX33" s="365">
        <v>87.853805679000004</v>
      </c>
      <c r="AY33" s="922">
        <v>87.988516666999999</v>
      </c>
      <c r="AZ33" s="376">
        <v>88.183070000000001</v>
      </c>
      <c r="BA33" s="376">
        <v>88.398889999999994</v>
      </c>
      <c r="BB33" s="376">
        <v>88.649299999999997</v>
      </c>
      <c r="BC33" s="376">
        <v>88.897639999999996</v>
      </c>
      <c r="BD33" s="376">
        <v>89.157229999999998</v>
      </c>
      <c r="BE33" s="376">
        <v>89.452269999999999</v>
      </c>
      <c r="BF33" s="376">
        <v>89.716239999999999</v>
      </c>
      <c r="BG33" s="376">
        <v>89.973339999999993</v>
      </c>
      <c r="BH33" s="376">
        <v>90.276579999999996</v>
      </c>
      <c r="BI33" s="376">
        <v>90.480149999999995</v>
      </c>
      <c r="BJ33" s="376">
        <v>90.637079999999997</v>
      </c>
      <c r="BK33" s="376">
        <v>90.444180000000003</v>
      </c>
      <c r="BL33" s="376">
        <v>90.735200000000006</v>
      </c>
      <c r="BM33" s="376">
        <v>91.206969999999998</v>
      </c>
      <c r="BN33" s="376">
        <v>92.383930000000007</v>
      </c>
      <c r="BO33" s="376">
        <v>92.823849999999993</v>
      </c>
      <c r="BP33" s="376">
        <v>93.051159999999996</v>
      </c>
      <c r="BQ33" s="376">
        <v>92.776709999999994</v>
      </c>
      <c r="BR33" s="376">
        <v>92.795699999999997</v>
      </c>
      <c r="BS33" s="376">
        <v>92.818969999999993</v>
      </c>
      <c r="BT33" s="376">
        <v>92.911879999999996</v>
      </c>
      <c r="BU33" s="376">
        <v>92.894679999999994</v>
      </c>
      <c r="BV33" s="376">
        <v>92.832750000000004</v>
      </c>
    </row>
    <row r="34" spans="1:74" ht="11.05" customHeight="1" x14ac:dyDescent="0.2">
      <c r="A34" s="274" t="s">
        <v>507</v>
      </c>
      <c r="B34" s="539" t="s">
        <v>1426</v>
      </c>
      <c r="C34" s="365">
        <v>83.594800000000006</v>
      </c>
      <c r="D34" s="365">
        <v>77.643299999999996</v>
      </c>
      <c r="E34" s="365">
        <v>86.776300000000006</v>
      </c>
      <c r="F34" s="365">
        <v>88.469800000000006</v>
      </c>
      <c r="G34" s="365">
        <v>89.5886</v>
      </c>
      <c r="H34" s="365">
        <v>90.867199999999997</v>
      </c>
      <c r="I34" s="365">
        <v>91.138900000000007</v>
      </c>
      <c r="J34" s="365">
        <v>90.599100000000007</v>
      </c>
      <c r="K34" s="365">
        <v>90.066199999999995</v>
      </c>
      <c r="L34" s="365">
        <v>92.275999999999996</v>
      </c>
      <c r="M34" s="365">
        <v>91.782799999999995</v>
      </c>
      <c r="N34" s="365">
        <v>91.668499999999995</v>
      </c>
      <c r="O34" s="365">
        <v>89.494</v>
      </c>
      <c r="P34" s="365">
        <v>90.259299999999996</v>
      </c>
      <c r="Q34" s="365">
        <v>91.114400000000003</v>
      </c>
      <c r="R34" s="365">
        <v>89.459299999999999</v>
      </c>
      <c r="S34" s="365">
        <v>90.283000000000001</v>
      </c>
      <c r="T34" s="365">
        <v>88.663399999999996</v>
      </c>
      <c r="U34" s="365">
        <v>87.985500000000002</v>
      </c>
      <c r="V34" s="365">
        <v>89.469399999999993</v>
      </c>
      <c r="W34" s="365">
        <v>91.347899999999996</v>
      </c>
      <c r="X34" s="365">
        <v>90.709000000000003</v>
      </c>
      <c r="Y34" s="365">
        <v>90.393199999999993</v>
      </c>
      <c r="Z34" s="365">
        <v>87.4619</v>
      </c>
      <c r="AA34" s="365">
        <v>89.010900000000007</v>
      </c>
      <c r="AB34" s="365">
        <v>88.415899999999993</v>
      </c>
      <c r="AC34" s="365">
        <v>89.539000000000001</v>
      </c>
      <c r="AD34" s="365">
        <v>89.996499999999997</v>
      </c>
      <c r="AE34" s="365">
        <v>89.939499999999995</v>
      </c>
      <c r="AF34" s="365">
        <v>89.191699999999997</v>
      </c>
      <c r="AG34" s="365">
        <v>90.273499999999999</v>
      </c>
      <c r="AH34" s="365">
        <v>91.274900000000002</v>
      </c>
      <c r="AI34" s="365">
        <v>91.833500000000001</v>
      </c>
      <c r="AJ34" s="365">
        <v>92.406400000000005</v>
      </c>
      <c r="AK34" s="365">
        <v>92.817800000000005</v>
      </c>
      <c r="AL34" s="365">
        <v>93.683099999999996</v>
      </c>
      <c r="AM34" s="365">
        <v>91.627799999999993</v>
      </c>
      <c r="AN34" s="365">
        <v>92.747200000000007</v>
      </c>
      <c r="AO34" s="365">
        <v>94.643000000000001</v>
      </c>
      <c r="AP34" s="365">
        <v>90.9285</v>
      </c>
      <c r="AQ34" s="365">
        <v>93.583200000000005</v>
      </c>
      <c r="AR34" s="365">
        <v>92.812700000000007</v>
      </c>
      <c r="AS34" s="365">
        <v>93.129000000000005</v>
      </c>
      <c r="AT34" s="365">
        <v>93.921599999999998</v>
      </c>
      <c r="AU34" s="365">
        <v>92.998500000000007</v>
      </c>
      <c r="AV34" s="365">
        <v>94.859300000000005</v>
      </c>
      <c r="AW34" s="365">
        <v>93.365300000000005</v>
      </c>
      <c r="AX34" s="365">
        <v>94.529298147999995</v>
      </c>
      <c r="AY34" s="922">
        <v>94.689191851999993</v>
      </c>
      <c r="AZ34" s="376">
        <v>94.868039999999993</v>
      </c>
      <c r="BA34" s="376">
        <v>95.032520000000005</v>
      </c>
      <c r="BB34" s="376">
        <v>95.236159999999998</v>
      </c>
      <c r="BC34" s="376">
        <v>95.33175</v>
      </c>
      <c r="BD34" s="376">
        <v>95.372820000000004</v>
      </c>
      <c r="BE34" s="376">
        <v>95.304169999999999</v>
      </c>
      <c r="BF34" s="376">
        <v>95.277600000000007</v>
      </c>
      <c r="BG34" s="376">
        <v>95.237889999999993</v>
      </c>
      <c r="BH34" s="376">
        <v>95.195229999999995</v>
      </c>
      <c r="BI34" s="376">
        <v>95.121650000000002</v>
      </c>
      <c r="BJ34" s="376">
        <v>95.02731</v>
      </c>
      <c r="BK34" s="376">
        <v>94.857240000000004</v>
      </c>
      <c r="BL34" s="376">
        <v>94.762640000000005</v>
      </c>
      <c r="BM34" s="376">
        <v>94.68853</v>
      </c>
      <c r="BN34" s="376">
        <v>94.714200000000005</v>
      </c>
      <c r="BO34" s="376">
        <v>94.621579999999994</v>
      </c>
      <c r="BP34" s="376">
        <v>94.489959999999996</v>
      </c>
      <c r="BQ34" s="376">
        <v>94.233329999999995</v>
      </c>
      <c r="BR34" s="376">
        <v>94.088260000000005</v>
      </c>
      <c r="BS34" s="376">
        <v>93.968720000000005</v>
      </c>
      <c r="BT34" s="376">
        <v>93.89564</v>
      </c>
      <c r="BU34" s="376">
        <v>93.811459999999997</v>
      </c>
      <c r="BV34" s="376">
        <v>93.737120000000004</v>
      </c>
    </row>
    <row r="35" spans="1:74" ht="11.05" customHeight="1" x14ac:dyDescent="0.2">
      <c r="A35" s="274" t="s">
        <v>508</v>
      </c>
      <c r="B35" s="539" t="s">
        <v>1077</v>
      </c>
      <c r="C35" s="365">
        <v>97.252399999999994</v>
      </c>
      <c r="D35" s="365">
        <v>89.925299999999993</v>
      </c>
      <c r="E35" s="365">
        <v>94.983099999999993</v>
      </c>
      <c r="F35" s="365">
        <v>99.030500000000004</v>
      </c>
      <c r="G35" s="365">
        <v>101.67829999999999</v>
      </c>
      <c r="H35" s="365">
        <v>102.4455</v>
      </c>
      <c r="I35" s="365">
        <v>102.2783</v>
      </c>
      <c r="J35" s="365">
        <v>101.3951</v>
      </c>
      <c r="K35" s="365">
        <v>99.606200000000001</v>
      </c>
      <c r="L35" s="365">
        <v>102.0792</v>
      </c>
      <c r="M35" s="365">
        <v>102.5578</v>
      </c>
      <c r="N35" s="365">
        <v>103.1566</v>
      </c>
      <c r="O35" s="365">
        <v>101.8395</v>
      </c>
      <c r="P35" s="365">
        <v>101.9713</v>
      </c>
      <c r="Q35" s="365">
        <v>102.92019999999999</v>
      </c>
      <c r="R35" s="365">
        <v>102.2308</v>
      </c>
      <c r="S35" s="365">
        <v>102.8533</v>
      </c>
      <c r="T35" s="365">
        <v>102.6431</v>
      </c>
      <c r="U35" s="365">
        <v>102.58799999999999</v>
      </c>
      <c r="V35" s="365">
        <v>102.7654</v>
      </c>
      <c r="W35" s="365">
        <v>102.3536</v>
      </c>
      <c r="X35" s="365">
        <v>102.6901</v>
      </c>
      <c r="Y35" s="365">
        <v>102.4611</v>
      </c>
      <c r="Z35" s="365">
        <v>98.687200000000004</v>
      </c>
      <c r="AA35" s="365">
        <v>102.10760000000001</v>
      </c>
      <c r="AB35" s="365">
        <v>103.95650000000001</v>
      </c>
      <c r="AC35" s="365">
        <v>103.8045</v>
      </c>
      <c r="AD35" s="365">
        <v>104.5228</v>
      </c>
      <c r="AE35" s="365">
        <v>103.7017</v>
      </c>
      <c r="AF35" s="365">
        <v>103.9228</v>
      </c>
      <c r="AG35" s="365">
        <v>103.56789999999999</v>
      </c>
      <c r="AH35" s="365">
        <v>104.1408</v>
      </c>
      <c r="AI35" s="365">
        <v>104.4145</v>
      </c>
      <c r="AJ35" s="365">
        <v>103.4962</v>
      </c>
      <c r="AK35" s="365">
        <v>103.1023</v>
      </c>
      <c r="AL35" s="365">
        <v>103.7028</v>
      </c>
      <c r="AM35" s="365">
        <v>101.21939999999999</v>
      </c>
      <c r="AN35" s="365">
        <v>103.8329</v>
      </c>
      <c r="AO35" s="365">
        <v>104.0061</v>
      </c>
      <c r="AP35" s="365">
        <v>103.47750000000001</v>
      </c>
      <c r="AQ35" s="365">
        <v>105.0415</v>
      </c>
      <c r="AR35" s="365">
        <v>106.1277</v>
      </c>
      <c r="AS35" s="365">
        <v>106.6716</v>
      </c>
      <c r="AT35" s="365">
        <v>106.79810000000001</v>
      </c>
      <c r="AU35" s="365">
        <v>106.39660000000001</v>
      </c>
      <c r="AV35" s="365">
        <v>107.1486</v>
      </c>
      <c r="AW35" s="365">
        <v>107.4136</v>
      </c>
      <c r="AX35" s="365">
        <v>107.37727037000001</v>
      </c>
      <c r="AY35" s="922">
        <v>107.5389</v>
      </c>
      <c r="AZ35" s="376">
        <v>107.7162</v>
      </c>
      <c r="BA35" s="376">
        <v>107.8968</v>
      </c>
      <c r="BB35" s="376">
        <v>108.0753</v>
      </c>
      <c r="BC35" s="376">
        <v>108.267</v>
      </c>
      <c r="BD35" s="376">
        <v>108.4662</v>
      </c>
      <c r="BE35" s="376">
        <v>108.6815</v>
      </c>
      <c r="BF35" s="376">
        <v>108.8897</v>
      </c>
      <c r="BG35" s="376">
        <v>109.09910000000001</v>
      </c>
      <c r="BH35" s="376">
        <v>109.3369</v>
      </c>
      <c r="BI35" s="376">
        <v>109.52849999999999</v>
      </c>
      <c r="BJ35" s="376">
        <v>109.7009</v>
      </c>
      <c r="BK35" s="376">
        <v>109.5103</v>
      </c>
      <c r="BL35" s="376">
        <v>109.90260000000001</v>
      </c>
      <c r="BM35" s="376">
        <v>110.5337</v>
      </c>
      <c r="BN35" s="376">
        <v>112.14</v>
      </c>
      <c r="BO35" s="376">
        <v>112.69670000000001</v>
      </c>
      <c r="BP35" s="376">
        <v>112.93989999999999</v>
      </c>
      <c r="BQ35" s="376">
        <v>112.4131</v>
      </c>
      <c r="BR35" s="376">
        <v>112.3723</v>
      </c>
      <c r="BS35" s="376">
        <v>112.36060000000001</v>
      </c>
      <c r="BT35" s="376">
        <v>112.30410000000001</v>
      </c>
      <c r="BU35" s="376">
        <v>112.4063</v>
      </c>
      <c r="BV35" s="376">
        <v>112.5934</v>
      </c>
    </row>
    <row r="36" spans="1:74" ht="11.05" customHeight="1" x14ac:dyDescent="0.2">
      <c r="A36" s="274" t="s">
        <v>509</v>
      </c>
      <c r="B36" s="539" t="s">
        <v>1427</v>
      </c>
      <c r="C36" s="365">
        <v>100.9996</v>
      </c>
      <c r="D36" s="365">
        <v>97.0989</v>
      </c>
      <c r="E36" s="365">
        <v>100.0163</v>
      </c>
      <c r="F36" s="365">
        <v>99.583500000000001</v>
      </c>
      <c r="G36" s="365">
        <v>97.897400000000005</v>
      </c>
      <c r="H36" s="365">
        <v>99.142899999999997</v>
      </c>
      <c r="I36" s="365">
        <v>100.56270000000001</v>
      </c>
      <c r="J36" s="365">
        <v>101.2097</v>
      </c>
      <c r="K36" s="365">
        <v>101.2483</v>
      </c>
      <c r="L36" s="365">
        <v>100.66500000000001</v>
      </c>
      <c r="M36" s="365">
        <v>103.2527</v>
      </c>
      <c r="N36" s="365">
        <v>104.60680000000001</v>
      </c>
      <c r="O36" s="365">
        <v>104.175</v>
      </c>
      <c r="P36" s="365">
        <v>108.628</v>
      </c>
      <c r="Q36" s="365">
        <v>107.9815</v>
      </c>
      <c r="R36" s="365">
        <v>106.35080000000001</v>
      </c>
      <c r="S36" s="365">
        <v>107.24769999999999</v>
      </c>
      <c r="T36" s="365">
        <v>107.6157</v>
      </c>
      <c r="U36" s="365">
        <v>107.4306</v>
      </c>
      <c r="V36" s="365">
        <v>107.2458</v>
      </c>
      <c r="W36" s="365">
        <v>109.3246</v>
      </c>
      <c r="X36" s="365">
        <v>108.2349</v>
      </c>
      <c r="Y36" s="365">
        <v>107.2139</v>
      </c>
      <c r="Z36" s="365">
        <v>106.7136</v>
      </c>
      <c r="AA36" s="365">
        <v>109.1545</v>
      </c>
      <c r="AB36" s="365">
        <v>110.0491</v>
      </c>
      <c r="AC36" s="365">
        <v>106.48950000000001</v>
      </c>
      <c r="AD36" s="365">
        <v>105.8402</v>
      </c>
      <c r="AE36" s="365">
        <v>106.1083</v>
      </c>
      <c r="AF36" s="365">
        <v>104.5762</v>
      </c>
      <c r="AG36" s="365">
        <v>104.4145</v>
      </c>
      <c r="AH36" s="365">
        <v>104.54470000000001</v>
      </c>
      <c r="AI36" s="365">
        <v>104.68770000000001</v>
      </c>
      <c r="AJ36" s="365">
        <v>105.27290000000001</v>
      </c>
      <c r="AK36" s="365">
        <v>103.5568</v>
      </c>
      <c r="AL36" s="365">
        <v>103.8036</v>
      </c>
      <c r="AM36" s="365">
        <v>100.4795</v>
      </c>
      <c r="AN36" s="365">
        <v>101.58499999999999</v>
      </c>
      <c r="AO36" s="365">
        <v>100.0222</v>
      </c>
      <c r="AP36" s="365">
        <v>99.920100000000005</v>
      </c>
      <c r="AQ36" s="365">
        <v>99.111699999999999</v>
      </c>
      <c r="AR36" s="365">
        <v>100.47969999999999</v>
      </c>
      <c r="AS36" s="365">
        <v>100.5616</v>
      </c>
      <c r="AT36" s="365">
        <v>99.796700000000001</v>
      </c>
      <c r="AU36" s="365">
        <v>100.8445</v>
      </c>
      <c r="AV36" s="365">
        <v>102.0365</v>
      </c>
      <c r="AW36" s="365">
        <v>103.3428</v>
      </c>
      <c r="AX36" s="365">
        <v>102.94458394999999</v>
      </c>
      <c r="AY36" s="922">
        <v>102.52344444000001</v>
      </c>
      <c r="AZ36" s="376">
        <v>102.4358</v>
      </c>
      <c r="BA36" s="376">
        <v>102.33410000000001</v>
      </c>
      <c r="BB36" s="376">
        <v>102.19629999999999</v>
      </c>
      <c r="BC36" s="376">
        <v>102.0831</v>
      </c>
      <c r="BD36" s="376">
        <v>101.97239999999999</v>
      </c>
      <c r="BE36" s="376">
        <v>101.8253</v>
      </c>
      <c r="BF36" s="376">
        <v>101.74890000000001</v>
      </c>
      <c r="BG36" s="376">
        <v>101.7043</v>
      </c>
      <c r="BH36" s="376">
        <v>101.6806</v>
      </c>
      <c r="BI36" s="376">
        <v>101.70740000000001</v>
      </c>
      <c r="BJ36" s="376">
        <v>101.774</v>
      </c>
      <c r="BK36" s="376">
        <v>101.81780000000001</v>
      </c>
      <c r="BL36" s="376">
        <v>102.0108</v>
      </c>
      <c r="BM36" s="376">
        <v>102.29040000000001</v>
      </c>
      <c r="BN36" s="376">
        <v>102.9355</v>
      </c>
      <c r="BO36" s="376">
        <v>103.1793</v>
      </c>
      <c r="BP36" s="376">
        <v>103.30070000000001</v>
      </c>
      <c r="BQ36" s="376">
        <v>103.02509999999999</v>
      </c>
      <c r="BR36" s="376">
        <v>103.10760000000001</v>
      </c>
      <c r="BS36" s="376">
        <v>103.2736</v>
      </c>
      <c r="BT36" s="376">
        <v>103.6075</v>
      </c>
      <c r="BU36" s="376">
        <v>103.8772</v>
      </c>
      <c r="BV36" s="376">
        <v>104.167</v>
      </c>
    </row>
    <row r="37" spans="1:74" ht="11.05" customHeight="1" x14ac:dyDescent="0.2">
      <c r="A37" s="274" t="s">
        <v>510</v>
      </c>
      <c r="B37" s="539" t="s">
        <v>1428</v>
      </c>
      <c r="C37" s="365">
        <v>94.268000000000001</v>
      </c>
      <c r="D37" s="365">
        <v>92.108000000000004</v>
      </c>
      <c r="E37" s="365">
        <v>94.170599999999993</v>
      </c>
      <c r="F37" s="365">
        <v>96.670599999999993</v>
      </c>
      <c r="G37" s="365">
        <v>95.113</v>
      </c>
      <c r="H37" s="365">
        <v>96.073099999999997</v>
      </c>
      <c r="I37" s="365">
        <v>97.094499999999996</v>
      </c>
      <c r="J37" s="365">
        <v>96.903300000000002</v>
      </c>
      <c r="K37" s="365">
        <v>97.312100000000001</v>
      </c>
      <c r="L37" s="365">
        <v>98.395399999999995</v>
      </c>
      <c r="M37" s="365">
        <v>98.066699999999997</v>
      </c>
      <c r="N37" s="365">
        <v>96.598699999999994</v>
      </c>
      <c r="O37" s="365">
        <v>94.261600000000001</v>
      </c>
      <c r="P37" s="365">
        <v>95.712100000000007</v>
      </c>
      <c r="Q37" s="365">
        <v>94.588300000000004</v>
      </c>
      <c r="R37" s="365">
        <v>95.830500000000001</v>
      </c>
      <c r="S37" s="365">
        <v>96.523799999999994</v>
      </c>
      <c r="T37" s="365">
        <v>95.466499999999996</v>
      </c>
      <c r="U37" s="365">
        <v>96.350399999999993</v>
      </c>
      <c r="V37" s="365">
        <v>94.838999999999999</v>
      </c>
      <c r="W37" s="365">
        <v>94.320800000000006</v>
      </c>
      <c r="X37" s="365">
        <v>94.889700000000005</v>
      </c>
      <c r="Y37" s="365">
        <v>92.208699999999993</v>
      </c>
      <c r="Z37" s="365">
        <v>90.578400000000002</v>
      </c>
      <c r="AA37" s="365">
        <v>93.985200000000006</v>
      </c>
      <c r="AB37" s="365">
        <v>95.072699999999998</v>
      </c>
      <c r="AC37" s="365">
        <v>94.938100000000006</v>
      </c>
      <c r="AD37" s="365">
        <v>95.757199999999997</v>
      </c>
      <c r="AE37" s="365">
        <v>95.096400000000003</v>
      </c>
      <c r="AF37" s="365">
        <v>95.685000000000002</v>
      </c>
      <c r="AG37" s="365">
        <v>94.351299999999995</v>
      </c>
      <c r="AH37" s="365">
        <v>94.133099999999999</v>
      </c>
      <c r="AI37" s="365">
        <v>96.114999999999995</v>
      </c>
      <c r="AJ37" s="365">
        <v>93.393000000000001</v>
      </c>
      <c r="AK37" s="365">
        <v>94.748400000000004</v>
      </c>
      <c r="AL37" s="365">
        <v>94.850499999999997</v>
      </c>
      <c r="AM37" s="365">
        <v>92.856499999999997</v>
      </c>
      <c r="AN37" s="365">
        <v>93.6023</v>
      </c>
      <c r="AO37" s="365">
        <v>94.614699999999999</v>
      </c>
      <c r="AP37" s="365">
        <v>92.613299999999995</v>
      </c>
      <c r="AQ37" s="365">
        <v>95.686999999999998</v>
      </c>
      <c r="AR37" s="365">
        <v>92.319100000000006</v>
      </c>
      <c r="AS37" s="365">
        <v>92.686999999999998</v>
      </c>
      <c r="AT37" s="365">
        <v>94.669700000000006</v>
      </c>
      <c r="AU37" s="365">
        <v>94.746600000000001</v>
      </c>
      <c r="AV37" s="365">
        <v>91.910700000000006</v>
      </c>
      <c r="AW37" s="365">
        <v>91.884600000000006</v>
      </c>
      <c r="AX37" s="365">
        <v>92.557722468999998</v>
      </c>
      <c r="AY37" s="922">
        <v>93.273151111000004</v>
      </c>
      <c r="AZ37" s="376">
        <v>93.669300000000007</v>
      </c>
      <c r="BA37" s="376">
        <v>94.092029999999994</v>
      </c>
      <c r="BB37" s="376">
        <v>94.525670000000005</v>
      </c>
      <c r="BC37" s="376">
        <v>95.013300000000001</v>
      </c>
      <c r="BD37" s="376">
        <v>95.539249999999996</v>
      </c>
      <c r="BE37" s="376">
        <v>96.199569999999994</v>
      </c>
      <c r="BF37" s="376">
        <v>96.730140000000006</v>
      </c>
      <c r="BG37" s="376">
        <v>97.227000000000004</v>
      </c>
      <c r="BH37" s="376">
        <v>97.817430000000002</v>
      </c>
      <c r="BI37" s="376">
        <v>98.151420000000002</v>
      </c>
      <c r="BJ37" s="376">
        <v>98.356260000000006</v>
      </c>
      <c r="BK37" s="376">
        <v>97.447779999999995</v>
      </c>
      <c r="BL37" s="376">
        <v>98.132409999999993</v>
      </c>
      <c r="BM37" s="376">
        <v>99.425989999999999</v>
      </c>
      <c r="BN37" s="376">
        <v>103.187</v>
      </c>
      <c r="BO37" s="376">
        <v>104.30459999999999</v>
      </c>
      <c r="BP37" s="376">
        <v>104.6373</v>
      </c>
      <c r="BQ37" s="376">
        <v>102.9385</v>
      </c>
      <c r="BR37" s="376">
        <v>102.63630000000001</v>
      </c>
      <c r="BS37" s="376">
        <v>102.4841</v>
      </c>
      <c r="BT37" s="376">
        <v>102.56310000000001</v>
      </c>
      <c r="BU37" s="376">
        <v>102.65</v>
      </c>
      <c r="BV37" s="376">
        <v>102.82599999999999</v>
      </c>
    </row>
    <row r="38" spans="1:74" ht="11.05" customHeight="1" x14ac:dyDescent="0.2">
      <c r="A38" s="131" t="s">
        <v>501</v>
      </c>
      <c r="B38" s="783" t="s">
        <v>1429</v>
      </c>
      <c r="C38" s="365">
        <v>93.827969601000007</v>
      </c>
      <c r="D38" s="365">
        <v>87.880667364000004</v>
      </c>
      <c r="E38" s="365">
        <v>92.92955886</v>
      </c>
      <c r="F38" s="365">
        <v>95.251005929000002</v>
      </c>
      <c r="G38" s="365">
        <v>95.625686393999999</v>
      </c>
      <c r="H38" s="365">
        <v>96.601106707</v>
      </c>
      <c r="I38" s="365">
        <v>97.176668441999993</v>
      </c>
      <c r="J38" s="365">
        <v>96.730672464999998</v>
      </c>
      <c r="K38" s="365">
        <v>95.782465603000006</v>
      </c>
      <c r="L38" s="365">
        <v>97.370198865000006</v>
      </c>
      <c r="M38" s="365">
        <v>97.837526447000002</v>
      </c>
      <c r="N38" s="365">
        <v>97.921762583000003</v>
      </c>
      <c r="O38" s="365">
        <v>96.351246813000003</v>
      </c>
      <c r="P38" s="365">
        <v>97.999494514000006</v>
      </c>
      <c r="Q38" s="365">
        <v>97.680536372999995</v>
      </c>
      <c r="R38" s="365">
        <v>97.060591173000006</v>
      </c>
      <c r="S38" s="365">
        <v>97.591015291000005</v>
      </c>
      <c r="T38" s="365">
        <v>97.022615024999993</v>
      </c>
      <c r="U38" s="365">
        <v>96.988144145999996</v>
      </c>
      <c r="V38" s="365">
        <v>96.457800418000005</v>
      </c>
      <c r="W38" s="365">
        <v>96.914022576999997</v>
      </c>
      <c r="X38" s="365">
        <v>96.593053702000006</v>
      </c>
      <c r="Y38" s="365">
        <v>95.327428827000006</v>
      </c>
      <c r="Z38" s="365">
        <v>92.941587034999998</v>
      </c>
      <c r="AA38" s="365">
        <v>95.852678026999996</v>
      </c>
      <c r="AB38" s="365">
        <v>96.641656237000007</v>
      </c>
      <c r="AC38" s="365">
        <v>96.048259923000003</v>
      </c>
      <c r="AD38" s="365">
        <v>96.215117770999996</v>
      </c>
      <c r="AE38" s="365">
        <v>96.039396291000003</v>
      </c>
      <c r="AF38" s="365">
        <v>95.546643711000002</v>
      </c>
      <c r="AG38" s="365">
        <v>95.319289709000003</v>
      </c>
      <c r="AH38" s="365">
        <v>95.481080434000006</v>
      </c>
      <c r="AI38" s="365">
        <v>96.627043146000005</v>
      </c>
      <c r="AJ38" s="365">
        <v>95.600083431000002</v>
      </c>
      <c r="AK38" s="365">
        <v>95.697554784999994</v>
      </c>
      <c r="AL38" s="365">
        <v>96.066598088000006</v>
      </c>
      <c r="AM38" s="365">
        <v>93.568057550000006</v>
      </c>
      <c r="AN38" s="365">
        <v>94.568542042999994</v>
      </c>
      <c r="AO38" s="365">
        <v>95.013547032000005</v>
      </c>
      <c r="AP38" s="365">
        <v>93.447357456000006</v>
      </c>
      <c r="AQ38" s="365">
        <v>95.109577611000006</v>
      </c>
      <c r="AR38" s="365">
        <v>94.368718943000005</v>
      </c>
      <c r="AS38" s="365">
        <v>94.151998376999998</v>
      </c>
      <c r="AT38" s="365">
        <v>94.744403613000003</v>
      </c>
      <c r="AU38" s="365">
        <v>95.074029367999998</v>
      </c>
      <c r="AV38" s="365">
        <v>94.588874708999995</v>
      </c>
      <c r="AW38" s="365">
        <v>94.578088370000003</v>
      </c>
      <c r="AX38" s="365">
        <v>94.894370331999994</v>
      </c>
      <c r="AY38" s="922">
        <v>95.141045055999996</v>
      </c>
      <c r="AZ38" s="376">
        <v>95.322640000000007</v>
      </c>
      <c r="BA38" s="376">
        <v>95.503540000000001</v>
      </c>
      <c r="BB38" s="376">
        <v>95.689679999999996</v>
      </c>
      <c r="BC38" s="376">
        <v>95.864710000000002</v>
      </c>
      <c r="BD38" s="376">
        <v>96.034559999999999</v>
      </c>
      <c r="BE38" s="376">
        <v>96.200710000000001</v>
      </c>
      <c r="BF38" s="376">
        <v>96.359139999999996</v>
      </c>
      <c r="BG38" s="376">
        <v>96.511309999999995</v>
      </c>
      <c r="BH38" s="376">
        <v>96.714560000000006</v>
      </c>
      <c r="BI38" s="376">
        <v>96.811210000000003</v>
      </c>
      <c r="BJ38" s="376">
        <v>96.858599999999996</v>
      </c>
      <c r="BK38" s="376">
        <v>96.336119999999994</v>
      </c>
      <c r="BL38" s="376">
        <v>96.675439999999995</v>
      </c>
      <c r="BM38" s="376">
        <v>97.355940000000004</v>
      </c>
      <c r="BN38" s="376">
        <v>99.437129999999996</v>
      </c>
      <c r="BO38" s="376">
        <v>100.00539999999999</v>
      </c>
      <c r="BP38" s="376">
        <v>100.1202</v>
      </c>
      <c r="BQ38" s="376">
        <v>99.057239999999993</v>
      </c>
      <c r="BR38" s="376">
        <v>98.808390000000003</v>
      </c>
      <c r="BS38" s="376">
        <v>98.64931</v>
      </c>
      <c r="BT38" s="376">
        <v>98.594170000000005</v>
      </c>
      <c r="BU38" s="376">
        <v>98.604050000000001</v>
      </c>
      <c r="BV38" s="376">
        <v>98.693100000000001</v>
      </c>
    </row>
    <row r="39" spans="1:74" ht="11.05" customHeight="1" x14ac:dyDescent="0.2">
      <c r="A39" s="131" t="s">
        <v>502</v>
      </c>
      <c r="B39" s="783" t="s">
        <v>1430</v>
      </c>
      <c r="C39" s="365">
        <v>97.140268750000004</v>
      </c>
      <c r="D39" s="365">
        <v>92.112462500000007</v>
      </c>
      <c r="E39" s="365">
        <v>96.036249999999995</v>
      </c>
      <c r="F39" s="365">
        <v>96.410968749999995</v>
      </c>
      <c r="G39" s="365">
        <v>96.643043750000004</v>
      </c>
      <c r="H39" s="365">
        <v>96.934075000000007</v>
      </c>
      <c r="I39" s="365">
        <v>97.608312499999997</v>
      </c>
      <c r="J39" s="365">
        <v>97.458587499999993</v>
      </c>
      <c r="K39" s="365">
        <v>96.699606250000002</v>
      </c>
      <c r="L39" s="365">
        <v>97.918043749999995</v>
      </c>
      <c r="M39" s="365">
        <v>98.878200000000007</v>
      </c>
      <c r="N39" s="365">
        <v>99.484256250000001</v>
      </c>
      <c r="O39" s="365">
        <v>98.657718750000001</v>
      </c>
      <c r="P39" s="365">
        <v>100.45014999999999</v>
      </c>
      <c r="Q39" s="365">
        <v>100.7529875</v>
      </c>
      <c r="R39" s="365">
        <v>99.990418750000003</v>
      </c>
      <c r="S39" s="365">
        <v>100.228375</v>
      </c>
      <c r="T39" s="365">
        <v>99.9836375</v>
      </c>
      <c r="U39" s="365">
        <v>99.848643749999994</v>
      </c>
      <c r="V39" s="365">
        <v>99.636218749999998</v>
      </c>
      <c r="W39" s="365">
        <v>100.0398375</v>
      </c>
      <c r="X39" s="365">
        <v>99.502262500000001</v>
      </c>
      <c r="Y39" s="365">
        <v>98.794399999999996</v>
      </c>
      <c r="Z39" s="365">
        <v>96.861081249999998</v>
      </c>
      <c r="AA39" s="365">
        <v>99.025512500000005</v>
      </c>
      <c r="AB39" s="365">
        <v>99.175318750000002</v>
      </c>
      <c r="AC39" s="365">
        <v>98.101574999999997</v>
      </c>
      <c r="AD39" s="365">
        <v>98.385475</v>
      </c>
      <c r="AE39" s="365">
        <v>98.501387500000007</v>
      </c>
      <c r="AF39" s="365">
        <v>97.534374999999997</v>
      </c>
      <c r="AG39" s="365">
        <v>97.520899999999997</v>
      </c>
      <c r="AH39" s="365">
        <v>97.762618750000001</v>
      </c>
      <c r="AI39" s="365">
        <v>98.448556249999996</v>
      </c>
      <c r="AJ39" s="365">
        <v>97.6854625</v>
      </c>
      <c r="AK39" s="365">
        <v>98.082806250000004</v>
      </c>
      <c r="AL39" s="365">
        <v>97.948750000000004</v>
      </c>
      <c r="AM39" s="365">
        <v>95.799518750000004</v>
      </c>
      <c r="AN39" s="365">
        <v>97.21076875</v>
      </c>
      <c r="AO39" s="365">
        <v>97.060837500000005</v>
      </c>
      <c r="AP39" s="365">
        <v>96.058662499999997</v>
      </c>
      <c r="AQ39" s="365">
        <v>96.863543750000005</v>
      </c>
      <c r="AR39" s="365">
        <v>96.974887499999994</v>
      </c>
      <c r="AS39" s="365">
        <v>96.264512499999995</v>
      </c>
      <c r="AT39" s="365">
        <v>96.787175000000005</v>
      </c>
      <c r="AU39" s="365">
        <v>96.9680125</v>
      </c>
      <c r="AV39" s="365">
        <v>96.751043749999994</v>
      </c>
      <c r="AW39" s="365">
        <v>97.100418750000003</v>
      </c>
      <c r="AX39" s="365">
        <v>97.111655408999994</v>
      </c>
      <c r="AY39" s="922">
        <v>97.284591156999994</v>
      </c>
      <c r="AZ39" s="376">
        <v>97.418880000000001</v>
      </c>
      <c r="BA39" s="376">
        <v>97.544070000000005</v>
      </c>
      <c r="BB39" s="376">
        <v>97.649180000000001</v>
      </c>
      <c r="BC39" s="376">
        <v>97.764430000000004</v>
      </c>
      <c r="BD39" s="376">
        <v>97.878829999999994</v>
      </c>
      <c r="BE39" s="376">
        <v>97.994910000000004</v>
      </c>
      <c r="BF39" s="376">
        <v>98.105699999999999</v>
      </c>
      <c r="BG39" s="376">
        <v>98.213729999999998</v>
      </c>
      <c r="BH39" s="376">
        <v>98.331569999999999</v>
      </c>
      <c r="BI39" s="376">
        <v>98.424670000000006</v>
      </c>
      <c r="BJ39" s="376">
        <v>98.505600000000001</v>
      </c>
      <c r="BK39" s="376">
        <v>98.34281</v>
      </c>
      <c r="BL39" s="376">
        <v>98.573059999999998</v>
      </c>
      <c r="BM39" s="376">
        <v>98.964789999999994</v>
      </c>
      <c r="BN39" s="376">
        <v>100.0026</v>
      </c>
      <c r="BO39" s="376">
        <v>100.35380000000001</v>
      </c>
      <c r="BP39" s="376">
        <v>100.5031</v>
      </c>
      <c r="BQ39" s="376">
        <v>100.1251</v>
      </c>
      <c r="BR39" s="376">
        <v>100.11450000000001</v>
      </c>
      <c r="BS39" s="376">
        <v>100.146</v>
      </c>
      <c r="BT39" s="376">
        <v>100.23439999999999</v>
      </c>
      <c r="BU39" s="376">
        <v>100.339</v>
      </c>
      <c r="BV39" s="376">
        <v>100.4746</v>
      </c>
    </row>
    <row r="40" spans="1:74" ht="11.05" customHeight="1" x14ac:dyDescent="0.2">
      <c r="A40" s="131" t="s">
        <v>503</v>
      </c>
      <c r="B40" s="783" t="s">
        <v>1431</v>
      </c>
      <c r="C40" s="365">
        <v>96.084566680999998</v>
      </c>
      <c r="D40" s="365">
        <v>89.709999663999994</v>
      </c>
      <c r="E40" s="365">
        <v>94.036942366000005</v>
      </c>
      <c r="F40" s="365">
        <v>95.821795027999997</v>
      </c>
      <c r="G40" s="365">
        <v>97.007761739000003</v>
      </c>
      <c r="H40" s="365">
        <v>97.520868922000005</v>
      </c>
      <c r="I40" s="365">
        <v>97.948522510000004</v>
      </c>
      <c r="J40" s="365">
        <v>97.315293543999999</v>
      </c>
      <c r="K40" s="365">
        <v>95.763720925000001</v>
      </c>
      <c r="L40" s="365">
        <v>97.808753596000003</v>
      </c>
      <c r="M40" s="365">
        <v>98.543699763000006</v>
      </c>
      <c r="N40" s="365">
        <v>98.691735459</v>
      </c>
      <c r="O40" s="365">
        <v>97.578112548999997</v>
      </c>
      <c r="P40" s="365">
        <v>98.603141656999995</v>
      </c>
      <c r="Q40" s="365">
        <v>98.960135905000001</v>
      </c>
      <c r="R40" s="365">
        <v>98.738876970000007</v>
      </c>
      <c r="S40" s="365">
        <v>98.691534601000001</v>
      </c>
      <c r="T40" s="365">
        <v>98.279750659000001</v>
      </c>
      <c r="U40" s="365">
        <v>98.411732227000002</v>
      </c>
      <c r="V40" s="365">
        <v>98.042245867000005</v>
      </c>
      <c r="W40" s="365">
        <v>98.006100039000003</v>
      </c>
      <c r="X40" s="365">
        <v>97.877999962999993</v>
      </c>
      <c r="Y40" s="365">
        <v>96.842047790999999</v>
      </c>
      <c r="Z40" s="365">
        <v>94.327457503999995</v>
      </c>
      <c r="AA40" s="365">
        <v>96.968055294999999</v>
      </c>
      <c r="AB40" s="365">
        <v>97.509575437999999</v>
      </c>
      <c r="AC40" s="365">
        <v>97.13900271</v>
      </c>
      <c r="AD40" s="365">
        <v>97.571926934000004</v>
      </c>
      <c r="AE40" s="365">
        <v>97.487420885000006</v>
      </c>
      <c r="AF40" s="365">
        <v>97.055771660000005</v>
      </c>
      <c r="AG40" s="365">
        <v>97.156244955000005</v>
      </c>
      <c r="AH40" s="365">
        <v>97.198855131000002</v>
      </c>
      <c r="AI40" s="365">
        <v>97.956178058000006</v>
      </c>
      <c r="AJ40" s="365">
        <v>96.706606644999994</v>
      </c>
      <c r="AK40" s="365">
        <v>97.252985265000007</v>
      </c>
      <c r="AL40" s="365">
        <v>97.431052109999996</v>
      </c>
      <c r="AM40" s="365">
        <v>95.286758685999999</v>
      </c>
      <c r="AN40" s="365">
        <v>96.607203171999998</v>
      </c>
      <c r="AO40" s="365">
        <v>96.915137462999994</v>
      </c>
      <c r="AP40" s="365">
        <v>95.965145476999993</v>
      </c>
      <c r="AQ40" s="365">
        <v>97.228316591999999</v>
      </c>
      <c r="AR40" s="365">
        <v>96.843515111000002</v>
      </c>
      <c r="AS40" s="365">
        <v>95.936373786000004</v>
      </c>
      <c r="AT40" s="365">
        <v>96.606279896000004</v>
      </c>
      <c r="AU40" s="365">
        <v>96.584401729999996</v>
      </c>
      <c r="AV40" s="365">
        <v>95.616421521000007</v>
      </c>
      <c r="AW40" s="365">
        <v>95.776758885000007</v>
      </c>
      <c r="AX40" s="365">
        <v>95.851017932000005</v>
      </c>
      <c r="AY40" s="922">
        <v>96.272103646999994</v>
      </c>
      <c r="AZ40" s="376">
        <v>96.501859999999994</v>
      </c>
      <c r="BA40" s="376">
        <v>96.729839999999996</v>
      </c>
      <c r="BB40" s="376">
        <v>96.960329999999999</v>
      </c>
      <c r="BC40" s="376">
        <v>97.181569999999994</v>
      </c>
      <c r="BD40" s="376">
        <v>97.397829999999999</v>
      </c>
      <c r="BE40" s="376">
        <v>97.61703</v>
      </c>
      <c r="BF40" s="376">
        <v>97.817400000000006</v>
      </c>
      <c r="BG40" s="376">
        <v>98.006839999999997</v>
      </c>
      <c r="BH40" s="376">
        <v>98.219409999999996</v>
      </c>
      <c r="BI40" s="376">
        <v>98.361490000000003</v>
      </c>
      <c r="BJ40" s="376">
        <v>98.467119999999994</v>
      </c>
      <c r="BK40" s="376">
        <v>98.1267</v>
      </c>
      <c r="BL40" s="376">
        <v>98.466650000000001</v>
      </c>
      <c r="BM40" s="376">
        <v>99.077359999999999</v>
      </c>
      <c r="BN40" s="376">
        <v>100.7741</v>
      </c>
      <c r="BO40" s="376">
        <v>101.31489999999999</v>
      </c>
      <c r="BP40" s="376">
        <v>101.5151</v>
      </c>
      <c r="BQ40" s="376">
        <v>100.8655</v>
      </c>
      <c r="BR40" s="376">
        <v>100.7663</v>
      </c>
      <c r="BS40" s="376">
        <v>100.70829999999999</v>
      </c>
      <c r="BT40" s="376">
        <v>100.65779999999999</v>
      </c>
      <c r="BU40" s="376">
        <v>100.70780000000001</v>
      </c>
      <c r="BV40" s="376">
        <v>100.8244</v>
      </c>
    </row>
    <row r="41" spans="1:74" ht="11.05" customHeight="1" x14ac:dyDescent="0.2">
      <c r="A41" s="131" t="s">
        <v>504</v>
      </c>
      <c r="B41" s="783" t="s">
        <v>1432</v>
      </c>
      <c r="C41" s="365">
        <v>93.817516560000001</v>
      </c>
      <c r="D41" s="365">
        <v>84.097153141000007</v>
      </c>
      <c r="E41" s="365">
        <v>90.719957629999996</v>
      </c>
      <c r="F41" s="365">
        <v>94.439982220000005</v>
      </c>
      <c r="G41" s="365">
        <v>96.470210109000007</v>
      </c>
      <c r="H41" s="365">
        <v>97.263567913000003</v>
      </c>
      <c r="I41" s="365">
        <v>97.386085245000004</v>
      </c>
      <c r="J41" s="365">
        <v>96.208470513999998</v>
      </c>
      <c r="K41" s="365">
        <v>93.858323193000004</v>
      </c>
      <c r="L41" s="365">
        <v>96.801964033000004</v>
      </c>
      <c r="M41" s="365">
        <v>97.358117008999997</v>
      </c>
      <c r="N41" s="365">
        <v>97.633995092000006</v>
      </c>
      <c r="O41" s="365">
        <v>96.322310131999998</v>
      </c>
      <c r="P41" s="365">
        <v>97.028536426000002</v>
      </c>
      <c r="Q41" s="365">
        <v>97.330871165999994</v>
      </c>
      <c r="R41" s="365">
        <v>96.574440073000005</v>
      </c>
      <c r="S41" s="365">
        <v>96.743004056000004</v>
      </c>
      <c r="T41" s="365">
        <v>96.272916276000004</v>
      </c>
      <c r="U41" s="365">
        <v>96.094772391999996</v>
      </c>
      <c r="V41" s="365">
        <v>95.750015255999998</v>
      </c>
      <c r="W41" s="365">
        <v>95.679780399999999</v>
      </c>
      <c r="X41" s="365">
        <v>95.328142803999995</v>
      </c>
      <c r="Y41" s="365">
        <v>94.393025167999994</v>
      </c>
      <c r="Z41" s="365">
        <v>90.743714905999994</v>
      </c>
      <c r="AA41" s="365">
        <v>94.361534128000002</v>
      </c>
      <c r="AB41" s="365">
        <v>95.449780249</v>
      </c>
      <c r="AC41" s="365">
        <v>95.283256035999997</v>
      </c>
      <c r="AD41" s="365">
        <v>95.367834846999997</v>
      </c>
      <c r="AE41" s="365">
        <v>95.062285156000002</v>
      </c>
      <c r="AF41" s="365">
        <v>94.789993588000002</v>
      </c>
      <c r="AG41" s="365">
        <v>95.022309918000005</v>
      </c>
      <c r="AH41" s="365">
        <v>95.342072912999996</v>
      </c>
      <c r="AI41" s="365">
        <v>96.063065473999998</v>
      </c>
      <c r="AJ41" s="365">
        <v>95.011148672999994</v>
      </c>
      <c r="AK41" s="365">
        <v>95.135195589999995</v>
      </c>
      <c r="AL41" s="365">
        <v>95.732274222000001</v>
      </c>
      <c r="AM41" s="365">
        <v>92.629150804999995</v>
      </c>
      <c r="AN41" s="365">
        <v>94.283494520000005</v>
      </c>
      <c r="AO41" s="365">
        <v>94.884568969</v>
      </c>
      <c r="AP41" s="365">
        <v>93.540449760000001</v>
      </c>
      <c r="AQ41" s="365">
        <v>95.231873645999997</v>
      </c>
      <c r="AR41" s="365">
        <v>95.305573525</v>
      </c>
      <c r="AS41" s="365">
        <v>94.213574864999998</v>
      </c>
      <c r="AT41" s="365">
        <v>94.803355741000004</v>
      </c>
      <c r="AU41" s="365">
        <v>94.822996704999994</v>
      </c>
      <c r="AV41" s="365">
        <v>94.517957065999994</v>
      </c>
      <c r="AW41" s="365">
        <v>94.578107165000006</v>
      </c>
      <c r="AX41" s="365">
        <v>94.671951070999995</v>
      </c>
      <c r="AY41" s="922">
        <v>94.969730874000007</v>
      </c>
      <c r="AZ41" s="376">
        <v>95.15316</v>
      </c>
      <c r="BA41" s="376">
        <v>95.327039999999997</v>
      </c>
      <c r="BB41" s="376">
        <v>95.506349999999998</v>
      </c>
      <c r="BC41" s="376">
        <v>95.649860000000004</v>
      </c>
      <c r="BD41" s="376">
        <v>95.772559999999999</v>
      </c>
      <c r="BE41" s="376">
        <v>95.855649999999997</v>
      </c>
      <c r="BF41" s="376">
        <v>95.950819999999993</v>
      </c>
      <c r="BG41" s="376">
        <v>96.039289999999994</v>
      </c>
      <c r="BH41" s="376">
        <v>96.164479999999998</v>
      </c>
      <c r="BI41" s="376">
        <v>96.206950000000006</v>
      </c>
      <c r="BJ41" s="376">
        <v>96.210130000000007</v>
      </c>
      <c r="BK41" s="376">
        <v>95.667079999999999</v>
      </c>
      <c r="BL41" s="376">
        <v>95.971900000000005</v>
      </c>
      <c r="BM41" s="376">
        <v>96.617649999999998</v>
      </c>
      <c r="BN41" s="376">
        <v>98.656480000000002</v>
      </c>
      <c r="BO41" s="376">
        <v>99.194959999999995</v>
      </c>
      <c r="BP41" s="376">
        <v>99.285250000000005</v>
      </c>
      <c r="BQ41" s="376">
        <v>98.258619999999993</v>
      </c>
      <c r="BR41" s="376">
        <v>97.954070000000002</v>
      </c>
      <c r="BS41" s="376">
        <v>97.702879999999993</v>
      </c>
      <c r="BT41" s="376">
        <v>97.432379999999995</v>
      </c>
      <c r="BU41" s="376">
        <v>97.342380000000006</v>
      </c>
      <c r="BV41" s="376">
        <v>97.360209999999995</v>
      </c>
    </row>
    <row r="42" spans="1:74" ht="11.05" customHeight="1" x14ac:dyDescent="0.2">
      <c r="A42" s="17"/>
      <c r="B42" s="19"/>
      <c r="C42" s="365"/>
      <c r="D42" s="365"/>
      <c r="E42" s="365"/>
      <c r="F42" s="365"/>
      <c r="G42" s="365"/>
      <c r="H42" s="365"/>
      <c r="I42" s="365"/>
      <c r="J42" s="365"/>
      <c r="K42" s="365"/>
      <c r="L42" s="365"/>
      <c r="M42" s="365"/>
      <c r="N42" s="365"/>
      <c r="O42" s="365"/>
      <c r="P42" s="365"/>
      <c r="Q42" s="365"/>
      <c r="R42" s="365"/>
      <c r="S42" s="365"/>
      <c r="T42" s="365"/>
      <c r="U42" s="365"/>
      <c r="V42" s="365"/>
      <c r="W42" s="365"/>
      <c r="X42" s="365"/>
      <c r="Y42" s="365"/>
      <c r="Z42" s="365"/>
      <c r="AA42" s="365"/>
      <c r="AB42" s="365"/>
      <c r="AC42" s="365"/>
      <c r="AD42" s="365"/>
      <c r="AE42" s="365"/>
      <c r="AF42" s="365"/>
      <c r="AG42" s="365"/>
      <c r="AH42" s="365"/>
      <c r="AI42" s="365"/>
      <c r="AJ42" s="365"/>
      <c r="AK42" s="365"/>
      <c r="AL42" s="365"/>
      <c r="AM42" s="365"/>
      <c r="AN42" s="365"/>
      <c r="AO42" s="365"/>
      <c r="AP42" s="365"/>
      <c r="AQ42" s="365"/>
      <c r="AR42" s="365"/>
      <c r="AS42" s="365"/>
      <c r="AT42" s="365"/>
      <c r="AU42" s="365"/>
      <c r="AV42" s="365"/>
      <c r="AW42" s="365"/>
      <c r="AX42" s="365"/>
      <c r="AY42" s="922"/>
      <c r="AZ42" s="376"/>
      <c r="BA42" s="376"/>
      <c r="BB42" s="376"/>
      <c r="BC42" s="376"/>
      <c r="BD42" s="376"/>
      <c r="BE42" s="376"/>
      <c r="BF42" s="376"/>
      <c r="BG42" s="376"/>
      <c r="BH42" s="376"/>
      <c r="BI42" s="376"/>
      <c r="BJ42" s="376"/>
      <c r="BK42" s="376"/>
      <c r="BL42" s="376"/>
      <c r="BM42" s="376"/>
      <c r="BN42" s="376"/>
      <c r="BO42" s="376"/>
      <c r="BP42" s="376"/>
      <c r="BQ42" s="376"/>
      <c r="BR42" s="376"/>
      <c r="BS42" s="376"/>
      <c r="BT42" s="376"/>
      <c r="BU42" s="376"/>
      <c r="BV42" s="376"/>
    </row>
    <row r="43" spans="1:74" ht="11.05" customHeight="1" x14ac:dyDescent="0.2">
      <c r="A43" s="77"/>
      <c r="B43" s="73" t="s">
        <v>8</v>
      </c>
      <c r="C43" s="365"/>
      <c r="D43" s="365"/>
      <c r="E43" s="365"/>
      <c r="F43" s="365"/>
      <c r="G43" s="365"/>
      <c r="H43" s="365"/>
      <c r="I43" s="365"/>
      <c r="J43" s="365"/>
      <c r="K43" s="365"/>
      <c r="L43" s="365"/>
      <c r="M43" s="365"/>
      <c r="N43" s="365"/>
      <c r="O43" s="365"/>
      <c r="P43" s="365"/>
      <c r="Q43" s="365"/>
      <c r="R43" s="365"/>
      <c r="S43" s="365"/>
      <c r="T43" s="365"/>
      <c r="U43" s="365"/>
      <c r="V43" s="365"/>
      <c r="W43" s="365"/>
      <c r="X43" s="365"/>
      <c r="Y43" s="365"/>
      <c r="Z43" s="365"/>
      <c r="AA43" s="365"/>
      <c r="AB43" s="365"/>
      <c r="AC43" s="365"/>
      <c r="AD43" s="365"/>
      <c r="AE43" s="365"/>
      <c r="AF43" s="365"/>
      <c r="AG43" s="365"/>
      <c r="AH43" s="365"/>
      <c r="AI43" s="365"/>
      <c r="AJ43" s="365"/>
      <c r="AK43" s="365"/>
      <c r="AL43" s="365"/>
      <c r="AM43" s="365"/>
      <c r="AN43" s="365"/>
      <c r="AO43" s="365"/>
      <c r="AP43" s="365"/>
      <c r="AQ43" s="365"/>
      <c r="AR43" s="365"/>
      <c r="AS43" s="365"/>
      <c r="AT43" s="365"/>
      <c r="AU43" s="365"/>
      <c r="AV43" s="365"/>
      <c r="AW43" s="365"/>
      <c r="AX43" s="365"/>
      <c r="AY43" s="922"/>
      <c r="AZ43" s="376"/>
      <c r="BA43" s="376"/>
      <c r="BB43" s="376"/>
      <c r="BC43" s="376"/>
      <c r="BD43" s="376"/>
      <c r="BE43" s="376"/>
      <c r="BF43" s="376"/>
      <c r="BG43" s="376"/>
      <c r="BH43" s="376"/>
      <c r="BI43" s="376"/>
      <c r="BJ43" s="376"/>
      <c r="BK43" s="376"/>
      <c r="BL43" s="376"/>
      <c r="BM43" s="376"/>
      <c r="BN43" s="376"/>
      <c r="BO43" s="376"/>
      <c r="BP43" s="376"/>
      <c r="BQ43" s="376"/>
      <c r="BR43" s="376"/>
      <c r="BS43" s="376"/>
      <c r="BT43" s="376"/>
      <c r="BU43" s="376"/>
      <c r="BV43" s="376"/>
    </row>
    <row r="44" spans="1:74" ht="11.05" customHeight="1" x14ac:dyDescent="0.2">
      <c r="A44" s="71"/>
      <c r="B44" s="532" t="s">
        <v>500</v>
      </c>
      <c r="C44" s="524"/>
      <c r="D44" s="524"/>
      <c r="E44" s="524"/>
      <c r="F44" s="524"/>
      <c r="G44" s="524"/>
      <c r="H44" s="524"/>
      <c r="I44" s="524"/>
      <c r="J44" s="524"/>
      <c r="K44" s="524"/>
      <c r="L44" s="524"/>
      <c r="M44" s="524"/>
      <c r="N44" s="524"/>
      <c r="O44" s="524"/>
      <c r="P44" s="524"/>
      <c r="Q44" s="524"/>
      <c r="R44" s="524"/>
      <c r="S44" s="524"/>
      <c r="T44" s="524"/>
      <c r="U44" s="524"/>
      <c r="V44" s="524"/>
      <c r="W44" s="524"/>
      <c r="X44" s="524"/>
      <c r="Y44" s="524"/>
      <c r="Z44" s="524"/>
      <c r="AA44" s="524"/>
      <c r="AB44" s="524"/>
      <c r="AC44" s="524"/>
      <c r="AD44" s="524"/>
      <c r="AE44" s="524"/>
      <c r="AF44" s="524"/>
      <c r="AG44" s="524"/>
      <c r="AH44" s="524"/>
      <c r="AI44" s="524"/>
      <c r="AJ44" s="524"/>
      <c r="AK44" s="524"/>
      <c r="AL44" s="524"/>
      <c r="AM44" s="524"/>
      <c r="AN44" s="524"/>
      <c r="AO44" s="524"/>
      <c r="AP44" s="524"/>
      <c r="AQ44" s="524"/>
      <c r="AR44" s="524"/>
      <c r="AS44" s="524"/>
      <c r="AT44" s="524"/>
      <c r="AU44" s="524"/>
      <c r="AV44" s="524"/>
      <c r="AW44" s="524"/>
      <c r="AX44" s="524"/>
      <c r="AY44" s="986"/>
      <c r="AZ44" s="529"/>
      <c r="BA44" s="529"/>
      <c r="BB44" s="529"/>
      <c r="BC44" s="529"/>
      <c r="BD44" s="529"/>
      <c r="BE44" s="529"/>
      <c r="BF44" s="529"/>
      <c r="BG44" s="529"/>
      <c r="BH44" s="529"/>
      <c r="BI44" s="529"/>
      <c r="BJ44" s="529"/>
      <c r="BK44" s="529"/>
      <c r="BL44" s="529"/>
      <c r="BM44" s="529"/>
      <c r="BN44" s="529"/>
      <c r="BO44" s="529"/>
      <c r="BP44" s="529"/>
      <c r="BQ44" s="529"/>
      <c r="BR44" s="529"/>
      <c r="BS44" s="529"/>
      <c r="BT44" s="529"/>
      <c r="BU44" s="529"/>
      <c r="BV44" s="529"/>
    </row>
    <row r="45" spans="1:74" ht="11.05" customHeight="1" x14ac:dyDescent="0.2">
      <c r="A45" s="77" t="s">
        <v>292</v>
      </c>
      <c r="B45" s="533" t="s">
        <v>1082</v>
      </c>
      <c r="C45" s="451">
        <v>2.6251799999999998</v>
      </c>
      <c r="D45" s="451">
        <v>2.6358299999999999</v>
      </c>
      <c r="E45" s="451">
        <v>2.6490999999999998</v>
      </c>
      <c r="F45" s="451">
        <v>2.6675200000000001</v>
      </c>
      <c r="G45" s="451">
        <v>2.68452</v>
      </c>
      <c r="H45" s="451">
        <v>2.7066400000000002</v>
      </c>
      <c r="I45" s="451">
        <v>2.7199399999999998</v>
      </c>
      <c r="J45" s="451">
        <v>2.7278899999999999</v>
      </c>
      <c r="K45" s="451">
        <v>2.7388699999999999</v>
      </c>
      <c r="L45" s="451">
        <v>2.7643399999999998</v>
      </c>
      <c r="M45" s="451">
        <v>2.7879900000000002</v>
      </c>
      <c r="N45" s="451">
        <v>2.8080799999999999</v>
      </c>
      <c r="O45" s="451">
        <v>2.8239000000000001</v>
      </c>
      <c r="P45" s="451">
        <v>2.8453499999999998</v>
      </c>
      <c r="Q45" s="451">
        <v>2.8755299999999999</v>
      </c>
      <c r="R45" s="451">
        <v>2.8876400000000002</v>
      </c>
      <c r="S45" s="451">
        <v>2.9135900000000001</v>
      </c>
      <c r="T45" s="451">
        <v>2.9499599999999999</v>
      </c>
      <c r="U45" s="451">
        <v>2.94977</v>
      </c>
      <c r="V45" s="451">
        <v>2.9520900000000001</v>
      </c>
      <c r="W45" s="451">
        <v>2.9634100000000001</v>
      </c>
      <c r="X45" s="451">
        <v>2.9786299999999999</v>
      </c>
      <c r="Y45" s="451">
        <v>2.9864799999999998</v>
      </c>
      <c r="Z45" s="451">
        <v>2.9881199999999999</v>
      </c>
      <c r="AA45" s="451">
        <v>3.0035599999999998</v>
      </c>
      <c r="AB45" s="451">
        <v>3.0150899999999998</v>
      </c>
      <c r="AC45" s="451">
        <v>3.0174400000000001</v>
      </c>
      <c r="AD45" s="451">
        <v>3.0303200000000001</v>
      </c>
      <c r="AE45" s="451">
        <v>3.0336500000000002</v>
      </c>
      <c r="AF45" s="451">
        <v>3.0400299999999998</v>
      </c>
      <c r="AG45" s="451">
        <v>3.0462799999999999</v>
      </c>
      <c r="AH45" s="451">
        <v>3.0618699999999999</v>
      </c>
      <c r="AI45" s="451">
        <v>3.0728800000000001</v>
      </c>
      <c r="AJ45" s="451">
        <v>3.07531</v>
      </c>
      <c r="AK45" s="451">
        <v>3.0802399999999999</v>
      </c>
      <c r="AL45" s="451">
        <v>3.0874199999999998</v>
      </c>
      <c r="AM45" s="451">
        <v>3.0968499999999999</v>
      </c>
      <c r="AN45" s="451">
        <v>3.1105399999999999</v>
      </c>
      <c r="AO45" s="451">
        <v>3.1223000000000001</v>
      </c>
      <c r="AP45" s="451">
        <v>3.1320700000000001</v>
      </c>
      <c r="AQ45" s="451">
        <v>3.13225</v>
      </c>
      <c r="AR45" s="451">
        <v>3.13049</v>
      </c>
      <c r="AS45" s="451">
        <v>3.1353399999999998</v>
      </c>
      <c r="AT45" s="451">
        <v>3.1412100000000001</v>
      </c>
      <c r="AU45" s="451">
        <v>3.1468600000000002</v>
      </c>
      <c r="AV45" s="451">
        <v>3.1545399999999999</v>
      </c>
      <c r="AW45" s="451">
        <v>3.1644100000000002</v>
      </c>
      <c r="AX45" s="451">
        <v>3.17685</v>
      </c>
      <c r="AY45" s="920">
        <v>3.172482</v>
      </c>
      <c r="AZ45" s="374">
        <v>3.1778360000000001</v>
      </c>
      <c r="BA45" s="374">
        <v>3.1842389999999998</v>
      </c>
      <c r="BB45" s="374">
        <v>3.1922730000000001</v>
      </c>
      <c r="BC45" s="374">
        <v>3.2003330000000001</v>
      </c>
      <c r="BD45" s="374">
        <v>3.209003</v>
      </c>
      <c r="BE45" s="374">
        <v>3.2191930000000002</v>
      </c>
      <c r="BF45" s="374">
        <v>3.2284000000000002</v>
      </c>
      <c r="BG45" s="374">
        <v>3.2375340000000001</v>
      </c>
      <c r="BH45" s="374">
        <v>3.246839</v>
      </c>
      <c r="BI45" s="374">
        <v>3.2556449999999999</v>
      </c>
      <c r="BJ45" s="374">
        <v>3.264195</v>
      </c>
      <c r="BK45" s="374">
        <v>3.274114</v>
      </c>
      <c r="BL45" s="374">
        <v>3.2809349999999999</v>
      </c>
      <c r="BM45" s="374">
        <v>3.2862819999999999</v>
      </c>
      <c r="BN45" s="374">
        <v>3.287534</v>
      </c>
      <c r="BO45" s="374">
        <v>3.2919</v>
      </c>
      <c r="BP45" s="374">
        <v>3.2967569999999999</v>
      </c>
      <c r="BQ45" s="374">
        <v>3.3024309999999999</v>
      </c>
      <c r="BR45" s="374">
        <v>3.3080310000000002</v>
      </c>
      <c r="BS45" s="374">
        <v>3.313879</v>
      </c>
      <c r="BT45" s="374">
        <v>3.3218990000000002</v>
      </c>
      <c r="BU45" s="374">
        <v>3.3268040000000001</v>
      </c>
      <c r="BV45" s="374">
        <v>3.3305169999999999</v>
      </c>
    </row>
    <row r="46" spans="1:74" ht="11.05" customHeight="1" x14ac:dyDescent="0.2">
      <c r="A46" s="80"/>
      <c r="B46" s="532" t="s">
        <v>9</v>
      </c>
      <c r="C46" s="368"/>
      <c r="D46" s="368"/>
      <c r="E46" s="368"/>
      <c r="F46" s="368"/>
      <c r="G46" s="368"/>
      <c r="H46" s="368"/>
      <c r="I46" s="368"/>
      <c r="J46" s="368"/>
      <c r="K46" s="368"/>
      <c r="L46" s="368"/>
      <c r="M46" s="368"/>
      <c r="N46" s="368"/>
      <c r="O46" s="368"/>
      <c r="P46" s="368"/>
      <c r="Q46" s="368"/>
      <c r="R46" s="368"/>
      <c r="S46" s="368"/>
      <c r="T46" s="368"/>
      <c r="U46" s="368"/>
      <c r="V46" s="368"/>
      <c r="W46" s="368"/>
      <c r="X46" s="368"/>
      <c r="Y46" s="368"/>
      <c r="Z46" s="368"/>
      <c r="AA46" s="368"/>
      <c r="AB46" s="368"/>
      <c r="AC46" s="368"/>
      <c r="AD46" s="368"/>
      <c r="AE46" s="368"/>
      <c r="AF46" s="368"/>
      <c r="AG46" s="368"/>
      <c r="AH46" s="368"/>
      <c r="AI46" s="368"/>
      <c r="AJ46" s="368"/>
      <c r="AK46" s="368"/>
      <c r="AL46" s="368"/>
      <c r="AM46" s="368"/>
      <c r="AN46" s="368"/>
      <c r="AO46" s="368"/>
      <c r="AP46" s="368"/>
      <c r="AQ46" s="368"/>
      <c r="AR46" s="368"/>
      <c r="AS46" s="368"/>
      <c r="AT46" s="368"/>
      <c r="AU46" s="368"/>
      <c r="AV46" s="368"/>
      <c r="AW46" s="368"/>
      <c r="AX46" s="368"/>
      <c r="AY46" s="925"/>
      <c r="AZ46" s="379"/>
      <c r="BA46" s="379"/>
      <c r="BB46" s="379"/>
      <c r="BC46" s="379"/>
      <c r="BD46" s="379"/>
      <c r="BE46" s="379"/>
      <c r="BF46" s="379"/>
      <c r="BG46" s="379"/>
      <c r="BH46" s="379"/>
      <c r="BI46" s="379"/>
      <c r="BJ46" s="379"/>
      <c r="BK46" s="379"/>
      <c r="BL46" s="379"/>
      <c r="BM46" s="379"/>
      <c r="BN46" s="379"/>
      <c r="BO46" s="379"/>
      <c r="BP46" s="379"/>
      <c r="BQ46" s="379"/>
      <c r="BR46" s="379"/>
      <c r="BS46" s="379"/>
      <c r="BT46" s="379"/>
      <c r="BU46" s="379"/>
      <c r="BV46" s="379"/>
    </row>
    <row r="47" spans="1:74" ht="11.05" customHeight="1" x14ac:dyDescent="0.2">
      <c r="A47" s="77" t="s">
        <v>291</v>
      </c>
      <c r="B47" s="533" t="s">
        <v>1083</v>
      </c>
      <c r="C47" s="451">
        <v>2.0705403567</v>
      </c>
      <c r="D47" s="451">
        <v>2.1089619367000001</v>
      </c>
      <c r="E47" s="451">
        <v>2.1477808474</v>
      </c>
      <c r="F47" s="451">
        <v>2.1903269878999998</v>
      </c>
      <c r="G47" s="451">
        <v>2.2274431358000002</v>
      </c>
      <c r="H47" s="451">
        <v>2.2624591901</v>
      </c>
      <c r="I47" s="451">
        <v>2.2911477569000001</v>
      </c>
      <c r="J47" s="451">
        <v>2.3251341696000001</v>
      </c>
      <c r="K47" s="451">
        <v>2.3601910341000001</v>
      </c>
      <c r="L47" s="451">
        <v>2.3979208121000002</v>
      </c>
      <c r="M47" s="451">
        <v>2.4339167343999999</v>
      </c>
      <c r="N47" s="451">
        <v>2.4697812624000002</v>
      </c>
      <c r="O47" s="451">
        <v>2.4960213321000002</v>
      </c>
      <c r="P47" s="451">
        <v>2.5387428697000001</v>
      </c>
      <c r="Q47" s="451">
        <v>2.5884528111999998</v>
      </c>
      <c r="R47" s="451">
        <v>2.6836454696000001</v>
      </c>
      <c r="S47" s="451">
        <v>2.7184614837000001</v>
      </c>
      <c r="T47" s="451">
        <v>2.7313951667</v>
      </c>
      <c r="U47" s="451">
        <v>2.695597695</v>
      </c>
      <c r="V47" s="451">
        <v>2.6849033332999999</v>
      </c>
      <c r="W47" s="451">
        <v>2.6724632581000001</v>
      </c>
      <c r="X47" s="451">
        <v>2.6559858509000001</v>
      </c>
      <c r="Y47" s="451">
        <v>2.6417730625</v>
      </c>
      <c r="Z47" s="451">
        <v>2.6275332743000002</v>
      </c>
      <c r="AA47" s="451">
        <v>2.6172061104000002</v>
      </c>
      <c r="AB47" s="451">
        <v>2.5999576048000002</v>
      </c>
      <c r="AC47" s="451">
        <v>2.5797273815000001</v>
      </c>
      <c r="AD47" s="451">
        <v>2.538654749</v>
      </c>
      <c r="AE47" s="451">
        <v>2.5258566088999999</v>
      </c>
      <c r="AF47" s="451">
        <v>2.5234722698000001</v>
      </c>
      <c r="AG47" s="451">
        <v>2.5496906587999999</v>
      </c>
      <c r="AH47" s="451">
        <v>2.5544922260999998</v>
      </c>
      <c r="AI47" s="451">
        <v>2.556065899</v>
      </c>
      <c r="AJ47" s="451">
        <v>2.5490984108000001</v>
      </c>
      <c r="AK47" s="451">
        <v>2.5482012446</v>
      </c>
      <c r="AL47" s="451">
        <v>2.5480611338000001</v>
      </c>
      <c r="AM47" s="451">
        <v>2.5513982585999999</v>
      </c>
      <c r="AN47" s="451">
        <v>2.5507321235</v>
      </c>
      <c r="AO47" s="451">
        <v>2.5487829087999998</v>
      </c>
      <c r="AP47" s="451">
        <v>2.5430487794999999</v>
      </c>
      <c r="AQ47" s="451">
        <v>2.5404097816000002</v>
      </c>
      <c r="AR47" s="451">
        <v>2.5383640803</v>
      </c>
      <c r="AS47" s="451">
        <v>2.5396695699</v>
      </c>
      <c r="AT47" s="451">
        <v>2.5367420408000001</v>
      </c>
      <c r="AU47" s="451">
        <v>2.5323393875</v>
      </c>
      <c r="AV47" s="451">
        <v>2.5218132467999999</v>
      </c>
      <c r="AW47" s="451">
        <v>2.5179466172999998</v>
      </c>
      <c r="AX47" s="451">
        <v>2.5160911359</v>
      </c>
      <c r="AY47" s="920">
        <v>2.5196838888999999</v>
      </c>
      <c r="AZ47" s="374">
        <v>2.5192730000000001</v>
      </c>
      <c r="BA47" s="374">
        <v>2.5182950000000002</v>
      </c>
      <c r="BB47" s="374">
        <v>2.513137</v>
      </c>
      <c r="BC47" s="374">
        <v>2.5137360000000002</v>
      </c>
      <c r="BD47" s="374">
        <v>2.5164800000000001</v>
      </c>
      <c r="BE47" s="374">
        <v>2.523622</v>
      </c>
      <c r="BF47" s="374">
        <v>2.5289640000000002</v>
      </c>
      <c r="BG47" s="374">
        <v>2.5347590000000002</v>
      </c>
      <c r="BH47" s="374">
        <v>2.5431780000000002</v>
      </c>
      <c r="BI47" s="374">
        <v>2.548254</v>
      </c>
      <c r="BJ47" s="374">
        <v>2.5521569999999998</v>
      </c>
      <c r="BK47" s="374">
        <v>2.553598</v>
      </c>
      <c r="BL47" s="374">
        <v>2.5561229999999999</v>
      </c>
      <c r="BM47" s="374">
        <v>2.5584419999999999</v>
      </c>
      <c r="BN47" s="374">
        <v>2.561026</v>
      </c>
      <c r="BO47" s="374">
        <v>2.5625810000000002</v>
      </c>
      <c r="BP47" s="374">
        <v>2.5635780000000001</v>
      </c>
      <c r="BQ47" s="374">
        <v>2.5629970000000002</v>
      </c>
      <c r="BR47" s="374">
        <v>2.5636410000000001</v>
      </c>
      <c r="BS47" s="374">
        <v>2.564492</v>
      </c>
      <c r="BT47" s="374">
        <v>2.569617</v>
      </c>
      <c r="BU47" s="374">
        <v>2.567828</v>
      </c>
      <c r="BV47" s="374">
        <v>2.5631919999999999</v>
      </c>
    </row>
    <row r="48" spans="1:74" ht="11.05" customHeight="1" x14ac:dyDescent="0.2">
      <c r="A48" s="71"/>
      <c r="B48" s="532" t="s">
        <v>383</v>
      </c>
      <c r="C48" s="524"/>
      <c r="D48" s="524"/>
      <c r="E48" s="524"/>
      <c r="F48" s="524"/>
      <c r="G48" s="524"/>
      <c r="H48" s="524"/>
      <c r="I48" s="524"/>
      <c r="J48" s="524"/>
      <c r="K48" s="524"/>
      <c r="L48" s="524"/>
      <c r="M48" s="524"/>
      <c r="N48" s="524"/>
      <c r="O48" s="524"/>
      <c r="P48" s="524"/>
      <c r="Q48" s="524"/>
      <c r="R48" s="524"/>
      <c r="S48" s="524"/>
      <c r="T48" s="524"/>
      <c r="U48" s="524"/>
      <c r="V48" s="524"/>
      <c r="W48" s="524"/>
      <c r="X48" s="524"/>
      <c r="Y48" s="524"/>
      <c r="Z48" s="524"/>
      <c r="AA48" s="524"/>
      <c r="AB48" s="524"/>
      <c r="AC48" s="524"/>
      <c r="AD48" s="524"/>
      <c r="AE48" s="524"/>
      <c r="AF48" s="524"/>
      <c r="AG48" s="524"/>
      <c r="AH48" s="524"/>
      <c r="AI48" s="524"/>
      <c r="AJ48" s="524"/>
      <c r="AK48" s="524"/>
      <c r="AL48" s="524"/>
      <c r="AM48" s="524"/>
      <c r="AN48" s="524"/>
      <c r="AO48" s="524"/>
      <c r="AP48" s="524"/>
      <c r="AQ48" s="524"/>
      <c r="AR48" s="524"/>
      <c r="AS48" s="524"/>
      <c r="AT48" s="524"/>
      <c r="AU48" s="524"/>
      <c r="AV48" s="524"/>
      <c r="AW48" s="524"/>
      <c r="AX48" s="524"/>
      <c r="AY48" s="986"/>
      <c r="AZ48" s="529"/>
      <c r="BA48" s="529"/>
      <c r="BB48" s="529"/>
      <c r="BC48" s="529"/>
      <c r="BD48" s="529"/>
      <c r="BE48" s="529"/>
      <c r="BF48" s="529"/>
      <c r="BG48" s="529"/>
      <c r="BH48" s="529"/>
      <c r="BI48" s="529"/>
      <c r="BJ48" s="529"/>
      <c r="BK48" s="529"/>
      <c r="BL48" s="529"/>
      <c r="BM48" s="529"/>
      <c r="BN48" s="529"/>
      <c r="BO48" s="529"/>
      <c r="BP48" s="529"/>
      <c r="BQ48" s="529"/>
      <c r="BR48" s="529"/>
      <c r="BS48" s="529"/>
      <c r="BT48" s="529"/>
      <c r="BU48" s="529"/>
      <c r="BV48" s="529"/>
    </row>
    <row r="49" spans="1:74" ht="11.05" customHeight="1" x14ac:dyDescent="0.2">
      <c r="A49" s="77" t="s">
        <v>293</v>
      </c>
      <c r="B49" s="533" t="s">
        <v>1083</v>
      </c>
      <c r="C49" s="451">
        <v>1.784</v>
      </c>
      <c r="D49" s="451">
        <v>1.968</v>
      </c>
      <c r="E49" s="451">
        <v>2.2519999999999998</v>
      </c>
      <c r="F49" s="451">
        <v>2.222</v>
      </c>
      <c r="G49" s="451">
        <v>2.4039999999999999</v>
      </c>
      <c r="H49" s="451">
        <v>2.4420000000000002</v>
      </c>
      <c r="I49" s="451">
        <v>2.5663299999999998</v>
      </c>
      <c r="J49" s="451">
        <v>2.5160800000000001</v>
      </c>
      <c r="K49" s="451">
        <v>2.5707</v>
      </c>
      <c r="L49" s="451">
        <v>2.7879999999999998</v>
      </c>
      <c r="M49" s="451">
        <v>2.7869000000000002</v>
      </c>
      <c r="N49" s="451">
        <v>2.5960000000000001</v>
      </c>
      <c r="O49" s="451">
        <v>2.75116</v>
      </c>
      <c r="P49" s="451">
        <v>3.0775700000000001</v>
      </c>
      <c r="Q49" s="451">
        <v>3.6466500000000002</v>
      </c>
      <c r="R49" s="451">
        <v>3.7610899999999998</v>
      </c>
      <c r="S49" s="451">
        <v>4.1862000000000004</v>
      </c>
      <c r="T49" s="451">
        <v>4.6679899999999996</v>
      </c>
      <c r="U49" s="451">
        <v>4.0640099999999997</v>
      </c>
      <c r="V49" s="451">
        <v>3.54467</v>
      </c>
      <c r="W49" s="451">
        <v>3.6070099999999998</v>
      </c>
      <c r="X49" s="451">
        <v>3.8117299999999998</v>
      </c>
      <c r="Y49" s="451">
        <v>3.61972</v>
      </c>
      <c r="Z49" s="451">
        <v>2.8886400000000001</v>
      </c>
      <c r="AA49" s="451">
        <v>3.1082100000000001</v>
      </c>
      <c r="AB49" s="451">
        <v>3.11816</v>
      </c>
      <c r="AC49" s="451">
        <v>3.0461200000000002</v>
      </c>
      <c r="AD49" s="451">
        <v>3.0583100000000001</v>
      </c>
      <c r="AE49" s="451">
        <v>2.8531599999999999</v>
      </c>
      <c r="AF49" s="451">
        <v>2.8186599999999999</v>
      </c>
      <c r="AG49" s="451">
        <v>2.8149799999999998</v>
      </c>
      <c r="AH49" s="451">
        <v>3.3052899999999998</v>
      </c>
      <c r="AI49" s="451">
        <v>3.3782800000000002</v>
      </c>
      <c r="AJ49" s="451">
        <v>3.04867</v>
      </c>
      <c r="AK49" s="451">
        <v>2.8495900000000001</v>
      </c>
      <c r="AL49" s="451">
        <v>2.5603400000000001</v>
      </c>
      <c r="AM49" s="451">
        <v>2.5624400000000001</v>
      </c>
      <c r="AN49" s="451">
        <v>2.8697900000000001</v>
      </c>
      <c r="AO49" s="451">
        <v>2.9390999999999998</v>
      </c>
      <c r="AP49" s="451">
        <v>3.0528</v>
      </c>
      <c r="AQ49" s="451">
        <v>2.7921399999999998</v>
      </c>
      <c r="AR49" s="451">
        <v>2.6645799999999999</v>
      </c>
      <c r="AS49" s="451">
        <v>2.8302200000000002</v>
      </c>
      <c r="AT49" s="451">
        <v>2.7318500000000001</v>
      </c>
      <c r="AU49" s="451">
        <v>2.44977</v>
      </c>
      <c r="AV49" s="451">
        <v>2.5104700000000002</v>
      </c>
      <c r="AW49" s="451">
        <v>2.4271799999999999</v>
      </c>
      <c r="AX49" s="451">
        <v>2.2338610000000001</v>
      </c>
      <c r="AY49" s="920">
        <v>2.3444159999999998</v>
      </c>
      <c r="AZ49" s="374">
        <v>2.319874</v>
      </c>
      <c r="BA49" s="374">
        <v>2.3321999999999998</v>
      </c>
      <c r="BB49" s="374">
        <v>2.3243740000000002</v>
      </c>
      <c r="BC49" s="374">
        <v>2.350549</v>
      </c>
      <c r="BD49" s="374">
        <v>2.3863650000000001</v>
      </c>
      <c r="BE49" s="374">
        <v>2.3765520000000002</v>
      </c>
      <c r="BF49" s="374">
        <v>2.3976850000000001</v>
      </c>
      <c r="BG49" s="374">
        <v>2.3979409999999999</v>
      </c>
      <c r="BH49" s="374">
        <v>2.332211</v>
      </c>
      <c r="BI49" s="374">
        <v>2.2770169999999998</v>
      </c>
      <c r="BJ49" s="374">
        <v>2.263293</v>
      </c>
      <c r="BK49" s="374">
        <v>2.2449509999999999</v>
      </c>
      <c r="BL49" s="374">
        <v>2.2300550000000001</v>
      </c>
      <c r="BM49" s="374">
        <v>2.2704390000000001</v>
      </c>
      <c r="BN49" s="374">
        <v>2.2760060000000002</v>
      </c>
      <c r="BO49" s="374">
        <v>2.2842609999999999</v>
      </c>
      <c r="BP49" s="374">
        <v>2.3072509999999999</v>
      </c>
      <c r="BQ49" s="374">
        <v>2.298076</v>
      </c>
      <c r="BR49" s="374">
        <v>2.3171490000000001</v>
      </c>
      <c r="BS49" s="374">
        <v>2.2801900000000002</v>
      </c>
      <c r="BT49" s="374">
        <v>2.2384949999999999</v>
      </c>
      <c r="BU49" s="374">
        <v>2.1925629999999998</v>
      </c>
      <c r="BV49" s="374">
        <v>2.096978</v>
      </c>
    </row>
    <row r="50" spans="1:74" ht="11.05" customHeight="1" x14ac:dyDescent="0.2">
      <c r="A50" s="77"/>
      <c r="B50" s="532" t="s">
        <v>279</v>
      </c>
      <c r="C50" s="365"/>
      <c r="D50" s="365"/>
      <c r="E50" s="365"/>
      <c r="F50" s="365"/>
      <c r="G50" s="365"/>
      <c r="H50" s="365"/>
      <c r="I50" s="365"/>
      <c r="J50" s="365"/>
      <c r="K50" s="365"/>
      <c r="L50" s="365"/>
      <c r="M50" s="365"/>
      <c r="N50" s="365"/>
      <c r="O50" s="365"/>
      <c r="P50" s="365"/>
      <c r="Q50" s="365"/>
      <c r="R50" s="365"/>
      <c r="S50" s="365"/>
      <c r="T50" s="365"/>
      <c r="U50" s="365"/>
      <c r="V50" s="365"/>
      <c r="W50" s="365"/>
      <c r="X50" s="365"/>
      <c r="Y50" s="365"/>
      <c r="Z50" s="365"/>
      <c r="AA50" s="365"/>
      <c r="AB50" s="365"/>
      <c r="AC50" s="365"/>
      <c r="AD50" s="365"/>
      <c r="AE50" s="365"/>
      <c r="AF50" s="365"/>
      <c r="AG50" s="365"/>
      <c r="AH50" s="365"/>
      <c r="AI50" s="365"/>
      <c r="AJ50" s="365"/>
      <c r="AK50" s="365"/>
      <c r="AL50" s="365"/>
      <c r="AM50" s="365"/>
      <c r="AN50" s="365"/>
      <c r="AO50" s="365"/>
      <c r="AP50" s="365"/>
      <c r="AQ50" s="365"/>
      <c r="AR50" s="365"/>
      <c r="AS50" s="365"/>
      <c r="AT50" s="365"/>
      <c r="AU50" s="365"/>
      <c r="AV50" s="365"/>
      <c r="AW50" s="365"/>
      <c r="AX50" s="365"/>
      <c r="AY50" s="922"/>
      <c r="AZ50" s="376"/>
      <c r="BA50" s="376"/>
      <c r="BB50" s="376"/>
      <c r="BC50" s="376"/>
      <c r="BD50" s="376"/>
      <c r="BE50" s="376"/>
      <c r="BF50" s="376"/>
      <c r="BG50" s="376"/>
      <c r="BH50" s="376"/>
      <c r="BI50" s="376"/>
      <c r="BJ50" s="376"/>
      <c r="BK50" s="376"/>
      <c r="BL50" s="376"/>
      <c r="BM50" s="376"/>
      <c r="BN50" s="376"/>
      <c r="BO50" s="376"/>
      <c r="BP50" s="376"/>
      <c r="BQ50" s="376"/>
      <c r="BR50" s="376"/>
      <c r="BS50" s="376"/>
      <c r="BT50" s="376"/>
      <c r="BU50" s="376"/>
      <c r="BV50" s="376"/>
    </row>
    <row r="51" spans="1:74" ht="11.05" customHeight="1" x14ac:dyDescent="0.2">
      <c r="A51" s="17" t="s">
        <v>280</v>
      </c>
      <c r="B51" s="535" t="s">
        <v>1084</v>
      </c>
      <c r="C51" s="365">
        <v>107.645</v>
      </c>
      <c r="D51" s="365">
        <v>107.645</v>
      </c>
      <c r="E51" s="365">
        <v>107.645</v>
      </c>
      <c r="F51" s="365">
        <v>109.27800000000001</v>
      </c>
      <c r="G51" s="365">
        <v>109.27800000000001</v>
      </c>
      <c r="H51" s="365">
        <v>109.27800000000001</v>
      </c>
      <c r="I51" s="365">
        <v>110.931</v>
      </c>
      <c r="J51" s="365">
        <v>110.931</v>
      </c>
      <c r="K51" s="365">
        <v>110.931</v>
      </c>
      <c r="L51" s="365">
        <v>112.836</v>
      </c>
      <c r="M51" s="365">
        <v>112.836</v>
      </c>
      <c r="N51" s="365">
        <v>112.836</v>
      </c>
      <c r="O51" s="365">
        <v>115.16</v>
      </c>
      <c r="P51" s="365">
        <v>115.16</v>
      </c>
      <c r="Q51" s="365">
        <v>115.16</v>
      </c>
      <c r="R51" s="365">
        <v>117.76</v>
      </c>
      <c r="S51" s="365">
        <v>117.76</v>
      </c>
      <c r="T51" s="365">
        <v>117.76</v>
      </c>
      <c r="U51" s="365">
        <v>119.07299999999999</v>
      </c>
      <c r="V51" s="365">
        <v>119.07299999999999</v>
      </c>
      <c r="W51" s="365">
        <v>119.07299999999999</v>
      </c>
      <c r="X51" s="365">
        <v>120.173</v>
      </c>
      <c r="Y51" s="365">
        <v>120.173</v>
      </c>
      <c r="Z51" s="365">
        <v>120.173</v>
      </c>
      <c r="AA51" s="365">
        <v>121.247</v>
      </c>
      <c r="AB51" s="365">
        <v>121.247</v>
      </c>
      <c r="AC51" s="365">
        <v>121.247</v>
      </c>
      <c r="AD51" s="365">
        <v>121.809</v>
      </c>
      <c r="AE51" s="365">
        <v>121.809</v>
      </c>
      <c r="AF51" s="365">
        <v>121.809</v>
      </c>
      <c r="AG51" s="365">
        <v>122.785</v>
      </c>
      <c r="AH51" s="365">
        <v>122.785</v>
      </c>
      <c r="AI51" s="365">
        <v>122.785</v>
      </c>
      <c r="AJ51" s="365">
        <v>123.247</v>
      </c>
      <c r="AK51" s="365">
        <v>123.247</v>
      </c>
      <c r="AL51" s="365">
        <v>123.247</v>
      </c>
      <c r="AM51" s="365">
        <v>124.16800000000001</v>
      </c>
      <c r="AN51" s="365">
        <v>124.16800000000001</v>
      </c>
      <c r="AO51" s="365">
        <v>124.16800000000001</v>
      </c>
      <c r="AP51" s="365">
        <v>124.94199999999999</v>
      </c>
      <c r="AQ51" s="365">
        <v>124.94199999999999</v>
      </c>
      <c r="AR51" s="365">
        <v>124.94199999999999</v>
      </c>
      <c r="AS51" s="365">
        <v>125.54300000000001</v>
      </c>
      <c r="AT51" s="365">
        <v>125.54300000000001</v>
      </c>
      <c r="AU51" s="365">
        <v>125.54300000000001</v>
      </c>
      <c r="AV51" s="365">
        <v>126.04073729</v>
      </c>
      <c r="AW51" s="365">
        <v>126.28436262</v>
      </c>
      <c r="AX51" s="365">
        <v>126.52484194</v>
      </c>
      <c r="AY51" s="922">
        <v>126.68024729</v>
      </c>
      <c r="AZ51" s="376">
        <v>126.9759</v>
      </c>
      <c r="BA51" s="376">
        <v>127.32980000000001</v>
      </c>
      <c r="BB51" s="376">
        <v>127.79859999999999</v>
      </c>
      <c r="BC51" s="376">
        <v>128.22669999999999</v>
      </c>
      <c r="BD51" s="376">
        <v>128.67070000000001</v>
      </c>
      <c r="BE51" s="376">
        <v>129.14599999999999</v>
      </c>
      <c r="BF51" s="376">
        <v>129.61009999999999</v>
      </c>
      <c r="BG51" s="376">
        <v>130.07839999999999</v>
      </c>
      <c r="BH51" s="376">
        <v>130.57470000000001</v>
      </c>
      <c r="BI51" s="376">
        <v>131.03370000000001</v>
      </c>
      <c r="BJ51" s="376">
        <v>131.47919999999999</v>
      </c>
      <c r="BK51" s="376">
        <v>132.0377</v>
      </c>
      <c r="BL51" s="376">
        <v>132.36109999999999</v>
      </c>
      <c r="BM51" s="376">
        <v>132.57599999999999</v>
      </c>
      <c r="BN51" s="376">
        <v>132.49940000000001</v>
      </c>
      <c r="BO51" s="376">
        <v>132.63470000000001</v>
      </c>
      <c r="BP51" s="376">
        <v>132.7988</v>
      </c>
      <c r="BQ51" s="376">
        <v>133.00630000000001</v>
      </c>
      <c r="BR51" s="376">
        <v>133.21700000000001</v>
      </c>
      <c r="BS51" s="376">
        <v>133.44540000000001</v>
      </c>
      <c r="BT51" s="376">
        <v>133.7526</v>
      </c>
      <c r="BU51" s="376">
        <v>133.971</v>
      </c>
      <c r="BV51" s="376">
        <v>134.16159999999999</v>
      </c>
    </row>
    <row r="52" spans="1:74" ht="11.05" customHeight="1" x14ac:dyDescent="0.2">
      <c r="A52" s="71"/>
      <c r="B52" s="76" t="s">
        <v>237</v>
      </c>
      <c r="C52" s="368"/>
      <c r="D52" s="368"/>
      <c r="E52" s="368"/>
      <c r="F52" s="368"/>
      <c r="G52" s="368"/>
      <c r="H52" s="368"/>
      <c r="I52" s="368"/>
      <c r="J52" s="368"/>
      <c r="K52" s="368"/>
      <c r="L52" s="368"/>
      <c r="M52" s="368"/>
      <c r="N52" s="368"/>
      <c r="O52" s="368"/>
      <c r="P52" s="368"/>
      <c r="Q52" s="368"/>
      <c r="R52" s="368"/>
      <c r="S52" s="368"/>
      <c r="T52" s="368"/>
      <c r="U52" s="368"/>
      <c r="V52" s="368"/>
      <c r="W52" s="368"/>
      <c r="X52" s="368"/>
      <c r="Y52" s="368"/>
      <c r="Z52" s="368"/>
      <c r="AA52" s="368"/>
      <c r="AB52" s="368"/>
      <c r="AC52" s="368"/>
      <c r="AD52" s="368"/>
      <c r="AE52" s="368"/>
      <c r="AF52" s="368"/>
      <c r="AG52" s="368"/>
      <c r="AH52" s="368"/>
      <c r="AI52" s="368"/>
      <c r="AJ52" s="368"/>
      <c r="AK52" s="368"/>
      <c r="AL52" s="368"/>
      <c r="AM52" s="368"/>
      <c r="AN52" s="368"/>
      <c r="AO52" s="368"/>
      <c r="AP52" s="368"/>
      <c r="AQ52" s="368"/>
      <c r="AR52" s="368"/>
      <c r="AS52" s="368"/>
      <c r="AT52" s="368"/>
      <c r="AU52" s="368"/>
      <c r="AV52" s="368"/>
      <c r="AW52" s="368"/>
      <c r="AX52" s="368"/>
      <c r="AY52" s="925"/>
      <c r="AZ52" s="379"/>
      <c r="BA52" s="379"/>
      <c r="BB52" s="379"/>
      <c r="BC52" s="379"/>
      <c r="BD52" s="379"/>
      <c r="BE52" s="379"/>
      <c r="BF52" s="379"/>
      <c r="BG52" s="379"/>
      <c r="BH52" s="379"/>
      <c r="BI52" s="379"/>
      <c r="BJ52" s="379"/>
      <c r="BK52" s="379"/>
      <c r="BL52" s="379"/>
      <c r="BM52" s="379"/>
      <c r="BN52" s="379"/>
      <c r="BO52" s="379"/>
      <c r="BP52" s="379"/>
      <c r="BQ52" s="379"/>
      <c r="BR52" s="379"/>
      <c r="BS52" s="379"/>
      <c r="BT52" s="379"/>
      <c r="BU52" s="379"/>
      <c r="BV52" s="379"/>
    </row>
    <row r="53" spans="1:74" ht="11.05" customHeight="1" x14ac:dyDescent="0.2">
      <c r="A53" s="71"/>
      <c r="B53" s="73" t="s">
        <v>298</v>
      </c>
      <c r="C53" s="368"/>
      <c r="D53" s="368"/>
      <c r="E53" s="368"/>
      <c r="F53" s="368"/>
      <c r="G53" s="368"/>
      <c r="H53" s="368"/>
      <c r="I53" s="368"/>
      <c r="J53" s="368"/>
      <c r="K53" s="368"/>
      <c r="L53" s="368"/>
      <c r="M53" s="368"/>
      <c r="N53" s="368"/>
      <c r="O53" s="368"/>
      <c r="P53" s="368"/>
      <c r="Q53" s="368"/>
      <c r="R53" s="368"/>
      <c r="S53" s="368"/>
      <c r="T53" s="368"/>
      <c r="U53" s="368"/>
      <c r="V53" s="368"/>
      <c r="W53" s="368"/>
      <c r="X53" s="368"/>
      <c r="Y53" s="368"/>
      <c r="Z53" s="368"/>
      <c r="AA53" s="368"/>
      <c r="AB53" s="368"/>
      <c r="AC53" s="368"/>
      <c r="AD53" s="368"/>
      <c r="AE53" s="368"/>
      <c r="AF53" s="368"/>
      <c r="AG53" s="368"/>
      <c r="AH53" s="368"/>
      <c r="AI53" s="368"/>
      <c r="AJ53" s="368"/>
      <c r="AK53" s="368"/>
      <c r="AL53" s="368"/>
      <c r="AM53" s="368"/>
      <c r="AN53" s="368"/>
      <c r="AO53" s="368"/>
      <c r="AP53" s="368"/>
      <c r="AQ53" s="368"/>
      <c r="AR53" s="368"/>
      <c r="AS53" s="368"/>
      <c r="AT53" s="368"/>
      <c r="AU53" s="368"/>
      <c r="AV53" s="368"/>
      <c r="AW53" s="368"/>
      <c r="AX53" s="368"/>
      <c r="AY53" s="925"/>
      <c r="AZ53" s="379"/>
      <c r="BA53" s="379"/>
      <c r="BB53" s="379"/>
      <c r="BC53" s="379"/>
      <c r="BD53" s="379"/>
      <c r="BE53" s="379"/>
      <c r="BF53" s="379"/>
      <c r="BG53" s="379"/>
      <c r="BH53" s="379"/>
      <c r="BI53" s="379"/>
      <c r="BJ53" s="379"/>
      <c r="BK53" s="379"/>
      <c r="BL53" s="379"/>
      <c r="BM53" s="379"/>
      <c r="BN53" s="379"/>
      <c r="BO53" s="379"/>
      <c r="BP53" s="379"/>
      <c r="BQ53" s="379"/>
      <c r="BR53" s="379"/>
      <c r="BS53" s="379"/>
      <c r="BT53" s="379"/>
      <c r="BU53" s="379"/>
      <c r="BV53" s="379"/>
    </row>
    <row r="54" spans="1:74" ht="11.05" customHeight="1" x14ac:dyDescent="0.2">
      <c r="A54" s="71"/>
      <c r="B54" s="532" t="s">
        <v>35</v>
      </c>
      <c r="C54" s="368"/>
      <c r="D54" s="368"/>
      <c r="E54" s="368"/>
      <c r="F54" s="368"/>
      <c r="G54" s="368"/>
      <c r="H54" s="368"/>
      <c r="I54" s="368"/>
      <c r="J54" s="368"/>
      <c r="K54" s="368"/>
      <c r="L54" s="368"/>
      <c r="M54" s="368"/>
      <c r="N54" s="368"/>
      <c r="O54" s="368"/>
      <c r="P54" s="368"/>
      <c r="Q54" s="368"/>
      <c r="R54" s="368"/>
      <c r="S54" s="368"/>
      <c r="T54" s="368"/>
      <c r="U54" s="368"/>
      <c r="V54" s="368"/>
      <c r="W54" s="368"/>
      <c r="X54" s="368"/>
      <c r="Y54" s="368"/>
      <c r="Z54" s="368"/>
      <c r="AA54" s="368"/>
      <c r="AB54" s="368"/>
      <c r="AC54" s="368"/>
      <c r="AD54" s="368"/>
      <c r="AE54" s="368"/>
      <c r="AF54" s="368"/>
      <c r="AG54" s="368"/>
      <c r="AH54" s="368"/>
      <c r="AI54" s="368"/>
      <c r="AJ54" s="368"/>
      <c r="AK54" s="368"/>
      <c r="AL54" s="368"/>
      <c r="AM54" s="368"/>
      <c r="AN54" s="368"/>
      <c r="AO54" s="368"/>
      <c r="AP54" s="368"/>
      <c r="AQ54" s="368"/>
      <c r="AR54" s="368"/>
      <c r="AS54" s="368"/>
      <c r="AT54" s="368"/>
      <c r="AU54" s="368"/>
      <c r="AV54" s="368"/>
      <c r="AW54" s="368"/>
      <c r="AX54" s="368"/>
      <c r="AY54" s="925"/>
      <c r="AZ54" s="379"/>
      <c r="BA54" s="379"/>
      <c r="BB54" s="379"/>
      <c r="BC54" s="379"/>
      <c r="BD54" s="379"/>
      <c r="BE54" s="379"/>
      <c r="BF54" s="379"/>
      <c r="BG54" s="379"/>
      <c r="BH54" s="379"/>
      <c r="BI54" s="379"/>
      <c r="BJ54" s="379"/>
      <c r="BK54" s="379"/>
      <c r="BL54" s="379"/>
      <c r="BM54" s="379"/>
      <c r="BN54" s="379"/>
      <c r="BO54" s="379"/>
      <c r="BP54" s="379"/>
      <c r="BQ54" s="379"/>
      <c r="BR54" s="379"/>
      <c r="BS54" s="379"/>
      <c r="BT54" s="379"/>
      <c r="BU54" s="379"/>
      <c r="BV54" s="379"/>
    </row>
    <row r="55" spans="1:74" ht="11.05" customHeight="1" x14ac:dyDescent="0.2">
      <c r="A55" s="81" t="s">
        <v>299</v>
      </c>
      <c r="B55" s="533" t="s">
        <v>1085</v>
      </c>
      <c r="C55" s="369">
        <v>7256.7419355000002</v>
      </c>
      <c r="D55" s="369">
        <v>7398.5714286000002</v>
      </c>
      <c r="E55" s="369">
        <v>8453.7096774000001</v>
      </c>
      <c r="F55" s="369">
        <v>8407.2666666999994</v>
      </c>
      <c r="G55" s="369">
        <v>8923.8387096999995</v>
      </c>
      <c r="H55" s="369">
        <v>9306.9666667000001</v>
      </c>
      <c r="I55" s="369">
        <v>9304.6129032000008</v>
      </c>
      <c r="J55" s="369">
        <v>9019.2258065000005</v>
      </c>
      <c r="K55" s="369">
        <v>9015.3666666999998</v>
      </c>
      <c r="L55" s="369">
        <v>8963.7741934999995</v>
      </c>
      <c r="M55" s="369">
        <v>8681.1</v>
      </c>
      <c r="N55" s="369">
        <v>8420.2580644999998</v>
      </c>
      <c r="O55" s="369">
        <v>7614.6774194</v>
      </c>
      <c r="P55" s="369">
        <v>8254.8928570999997</v>
      </c>
      <c r="Q55" s="369">
        <v>8769.9677419</v>
      </c>
      <c r="R55" s="369">
        <v>8600.0333332999999</v>
      </c>
      <c r="S55" s="369">
        <v>9118.6451613000008</v>
      </c>
      <c r="T55" s="369">
        <v>9235.2999999999993</v>
      </c>
      <c r="U55" s="369">
        <v>9096</v>
      </c>
      <c r="V55" s="369">
        <v>9172.4838710000004</v>
      </c>
      <c r="W55" s="369">
        <v>9187.9333332999995</v>
      </c>
      <c r="X55" s="369">
        <v>9053.9677419</v>
      </c>
      <c r="Y55" s="369">
        <v>8624.2666666999994</v>
      </c>
      <c r="Z55" s="369">
        <v>8323.5483870999997</v>
      </c>
      <c r="AA55" s="369">
        <v>8038.9354838999998</v>
      </c>
      <c r="AB55" s="369">
        <v>8408.8214286000002</v>
      </c>
      <c r="AC55" s="369">
        <v>8829.4193548000003</v>
      </c>
      <c r="AD55" s="369">
        <v>8607.5</v>
      </c>
      <c r="AE55" s="369">
        <v>9343.2258065000005</v>
      </c>
      <c r="AF55" s="369">
        <v>9520.1666667000009</v>
      </c>
      <c r="AG55" s="369">
        <v>9348.2580644999998</v>
      </c>
      <c r="AH55" s="369">
        <v>9384.3870967999992</v>
      </c>
      <c r="AI55" s="369">
        <v>9267.8333332999991</v>
      </c>
      <c r="AJ55" s="369">
        <v>9162.8709677000006</v>
      </c>
      <c r="AK55" s="369">
        <v>8837.9666667000001</v>
      </c>
      <c r="AL55" s="369">
        <v>8502.8064515999995</v>
      </c>
      <c r="AM55" s="369">
        <v>7967.4516129000003</v>
      </c>
      <c r="AN55" s="369">
        <v>8282.5517240999998</v>
      </c>
      <c r="AO55" s="369">
        <v>8887.8709677000006</v>
      </c>
      <c r="AP55" s="369">
        <v>8797.9666667000001</v>
      </c>
      <c r="AQ55" s="369">
        <v>9466.4193548000003</v>
      </c>
      <c r="AR55" s="369">
        <v>9482.4</v>
      </c>
      <c r="AS55" s="369">
        <v>9462.7741934999995</v>
      </c>
      <c r="AT55" s="369">
        <v>9491.6129032000008</v>
      </c>
      <c r="AU55" s="369">
        <v>9263.7999999999993</v>
      </c>
      <c r="AV55" s="369">
        <v>9418</v>
      </c>
      <c r="AW55" s="369">
        <v>8869.2666666999994</v>
      </c>
      <c r="AX55" s="369">
        <v>8670.4950000000008</v>
      </c>
      <c r="AY55" s="926">
        <v>8092.1509999999998</v>
      </c>
      <c r="AZ55" s="380">
        <v>8389.098</v>
      </c>
      <c r="BA55" s="380">
        <v>8999.1239999999998</v>
      </c>
      <c r="BB55" s="380">
        <v>8914.0339999999997</v>
      </c>
      <c r="BC55" s="380">
        <v>9564.8439999999991</v>
      </c>
      <c r="BD55" s="380">
        <v>9556.6129999999994</v>
      </c>
      <c r="BE55" s="380">
        <v>9602.3719999999994</v>
      </c>
      <c r="BF55" s="380">
        <v>9596.1389999999992</v>
      </c>
      <c r="BG55" s="380">
        <v>9394.6149999999998</v>
      </c>
      <c r="BH55" s="380">
        <v>9247.5490000000009</v>
      </c>
      <c r="BI55" s="380">
        <v>8909.0229999999992</v>
      </c>
      <c r="BJ55" s="380">
        <v>8675.8050000000003</v>
      </c>
      <c r="BK55" s="380">
        <v>8135.4960000000001</v>
      </c>
      <c r="BL55" s="380">
        <v>8470.2939999999999</v>
      </c>
      <c r="BM55" s="380">
        <v>9031.6</v>
      </c>
      <c r="BN55" s="380">
        <v>8942.2350000000006</v>
      </c>
      <c r="BO55" s="380">
        <v>9591.2209999999995</v>
      </c>
      <c r="BP55" s="380">
        <v>9578.2980000000007</v>
      </c>
      <c r="BQ55" s="380">
        <v>9616.6990000000005</v>
      </c>
      <c r="BR55" s="380">
        <v>9609.1560000000009</v>
      </c>
      <c r="BS55" s="380">
        <v>9361.8130000000001</v>
      </c>
      <c r="BT55" s="380">
        <v>9219.69</v>
      </c>
      <c r="BU55" s="380">
        <v>8884.7060000000001</v>
      </c>
      <c r="BV55" s="380">
        <v>8706.0509999999995</v>
      </c>
    </row>
    <row r="56" spans="1:74" ht="11.05" customHeight="1" x14ac:dyDescent="0.2">
      <c r="A56" s="71"/>
      <c r="B56" s="532" t="s">
        <v>300</v>
      </c>
      <c r="C56" s="370"/>
      <c r="D56" s="370"/>
      <c r="E56" s="370"/>
      <c r="F56" s="370"/>
      <c r="G56" s="370"/>
      <c r="H56" s="370"/>
      <c r="I56" s="370"/>
      <c r="J56" s="370"/>
      <c r="K56" s="370"/>
      <c r="L56" s="370"/>
      <c r="M56" s="370"/>
      <c r="N56" s="370"/>
      <c r="O56" s="370"/>
      <c r="P56" s="370"/>
      <c r="Q56" s="370"/>
      <c r="R56" s="370"/>
      <c r="S56" s="370"/>
      <c r="T56" s="370"/>
      <c r="U56" s="370"/>
      <c r="V56" s="370"/>
      <c r="W56" s="370"/>
      <c r="X56" s="370"/>
      <c r="Y56" s="370"/>
      <c r="Z56" s="370"/>
      <c r="AA56" s="370"/>
      <c r="AB56" s="370"/>
      <c r="AC56" s="370"/>
      <c r="AD56" s="370"/>
      <c r="AE56" s="370"/>
      <c r="AF56" s="370"/>
      <c r="AG56" s="370"/>
      <c r="AH56" s="370"/>
      <c r="AI56" s="370"/>
      <c r="AJ56" s="370"/>
      <c r="AK56" s="370"/>
      <c r="AL56" s="370"/>
      <c r="AM56" s="370"/>
      <c r="AN56" s="370"/>
      <c r="AO56" s="370"/>
      <c r="AP56" s="370"/>
      <c r="AQ56" s="370"/>
      <c r="AR56" s="370"/>
      <c r="AS56" s="370"/>
      <c r="AT56" s="370"/>
      <c r="AU56" s="370"/>
      <c r="AV56" s="370"/>
      <c r="AW56" s="370"/>
      <c r="AX56" s="370"/>
      <c r="AY56" s="927"/>
      <c r="AZ56" s="381"/>
      <c r="BA56" s="381"/>
      <c r="BB56" s="381"/>
      <c r="BC56" s="381"/>
      <c r="BD56" s="381"/>
      <c r="BE56" s="381"/>
      <c r="BF56" s="381"/>
      <c r="BG56" s="381"/>
      <c r="BH56" s="381"/>
      <c r="BI56" s="381"/>
      <c r="BJ56" s="381"/>
      <c r="BK56" s="381"/>
      <c r="BL56" s="381"/>
      <c r="BM56" s="381"/>
      <c r="BN56" s="381"/>
      <c r="BO56" s="381"/>
      <c r="BP56" s="381"/>
      <c r="BQ56" s="381"/>
      <c r="BR56" s="381"/>
      <c r="BS56" s="381"/>
      <c r="BT56" s="381"/>
      <c r="BU56" s="381"/>
      <c r="BV56" s="381"/>
    </row>
    <row r="57" spans="1:74" ht="11.05" customHeight="1" x14ac:dyDescent="0.2">
      <c r="A57" s="77" t="s">
        <v>301</v>
      </c>
      <c r="B57" s="533" t="s">
        <v>1086</v>
      </c>
      <c r="C57" s="452">
        <v>7.3604285714</v>
      </c>
      <c r="D57" s="452">
        <v>6.9491428571</v>
      </c>
      <c r="E57" s="452">
        <v>7.7874285714000004</v>
      </c>
      <c r="F57" s="452">
        <v>7.6014285713999996</v>
      </c>
      <c r="G57" s="452">
        <v>7.9831428570999998</v>
      </c>
      <c r="H57" s="452">
        <v>7.8748571428999998</v>
      </c>
      <c r="I57" s="452">
        <v>8.2444285714000003</v>
      </c>
      <c r="J57" s="452">
        <v>8.2907142857</v>
      </c>
      <c r="K57" s="452">
        <v>8.0394285714000002</v>
      </c>
      <c r="L57" s="452">
        <v>8.0048571429000006</v>
      </c>
      <c r="M57" s="452">
        <v>7.9064285714000002</v>
      </c>
      <c r="N57" s="452">
        <v>7.9875714285999999</v>
      </c>
      <c r="O57" s="452">
        <v>8.01</v>
      </c>
      <c r="P57" s="452">
        <v>7.0554285714000002</v>
      </c>
      <c r="Q57" s="452">
        <v>7.6950000000000003</v>
      </c>
      <c r="R57" s="452">
        <v>7.5535714285999997</v>
      </c>
      <c r="S57" s="452">
        <v>7.9122857143000003</v>
      </c>
      <c r="T57" s="452">
        <v>7.5718571428999999</v>
      </c>
      <c r="U57" s="452">
        <v>7.718</v>
      </c>
      <c r="V57" s="452">
        <v>7.7018571428999998</v>
      </c>
      <c r="W57" s="452">
        <v>7.2921428571</v>
      </c>
      <c r="X57" s="452">
        <v>7.4114285714000001</v>
      </c>
      <c r="Y57" s="452">
        <v>6.7658571428999998</v>
      </c>
      <c r="Z57" s="452">
        <v>7.1765714286</v>
      </c>
      <c r="AA57" s="452">
        <v>7.1617142856999996</v>
      </c>
      <c r="AB57" s="452">
        <v>6.6514285714000003</v>
      </c>
      <c r="AC57" s="452">
        <v>7.4139999999999997</v>
      </c>
      <c r="AD57" s="452">
        <v>7.0225714286000001</v>
      </c>
      <c r="AE57" s="452">
        <v>7.6597142856999998</v>
      </c>
      <c r="AF57" s="452">
        <v>7.4831428570999998</v>
      </c>
      <c r="AG57" s="452">
        <v>7.4104285713999998</v>
      </c>
      <c r="AH57" s="452">
        <v>7.6945714285999998</v>
      </c>
      <c r="AI57" s="452">
        <v>7.4050000000000002</v>
      </c>
      <c r="AJ57" s="452">
        <v>7.5311428570999999</v>
      </c>
      <c r="AK57" s="452">
        <v>7.2525714285999996</v>
      </c>
      <c r="AL57" s="452">
        <v>7.5141428571000004</v>
      </c>
      <c r="AM57" s="452">
        <v>7.4967142857000004</v>
      </c>
      <c r="AN57" s="452">
        <v>7.1101428570999996</v>
      </c>
      <c r="AO57" s="452">
        <v>7.6087285714000004</v>
      </c>
      <c r="AP57" s="452">
        <v>7.3711428570999997</v>
      </c>
      <c r="AQ57" s="452">
        <v>7.6485714286000004</v>
      </c>
      <c r="AR57" s="452">
        <v>7.3421428570999998</v>
      </c>
      <c r="AS57" s="452">
        <v>7.6138032786999998</v>
      </c>
      <c r="AT57" s="452">
        <v>7.7690000000000001</v>
      </c>
      <c r="AU57" s="452">
        <v>7.3328571429</v>
      </c>
      <c r="AV57" s="452">
        <v>7.2217142857000001</v>
      </c>
      <c r="AW57" s="452">
        <v>7.0304285713999999</v>
      </c>
      <c r="AX57" s="452">
        <v>7.3677142857</v>
      </c>
      <c r="AY57" s="977">
        <v>7.2977142856999997</v>
      </c>
      <c r="AZ57" s="457">
        <v>6.9304730000000001</v>
      </c>
      <c r="BA57" s="457">
        <v>7.6611279999999997</v>
      </c>
      <c r="BB57" s="457">
        <v>7.4656549999999999</v>
      </c>
      <c r="BC57" s="457">
        <v>7.8129629999999999</v>
      </c>
      <c r="BD57" s="457">
        <v>7.6881539999999999</v>
      </c>
      <c r="BE57" s="457">
        <v>7.8843129999999997</v>
      </c>
      <c r="BF57" s="457">
        <v>8.1316000000000006</v>
      </c>
      <c r="BG57" s="457">
        <v>7.8003260000000001</v>
      </c>
      <c r="BH57" s="457">
        <v>7.8531529999999998</v>
      </c>
      <c r="BI57" s="457">
        <v>7.645086</v>
      </c>
      <c r="BJ57" s="457">
        <v>7.8679810000000003</v>
      </c>
      <c r="BK57" s="457">
        <v>7.9000500000000002</v>
      </c>
      <c r="BL57" s="457">
        <v>7.485125</v>
      </c>
      <c r="BM57" s="457">
        <v>8.2989909999999991</v>
      </c>
      <c r="BN57" s="457">
        <v>8.2766640000000002</v>
      </c>
      <c r="BO57" s="457">
        <v>8.6740010000000005</v>
      </c>
      <c r="BP57" s="457">
        <v>8.4945920000000008</v>
      </c>
      <c r="BQ57" s="457">
        <v>8.523301</v>
      </c>
      <c r="BR57" s="457">
        <v>8.7108030000000003</v>
      </c>
      <c r="BS57" s="457">
        <v>8.2952680000000001</v>
      </c>
      <c r="BT57" s="457">
        <v>8.3022089999999995</v>
      </c>
      <c r="BU57" s="457">
        <v>8.0547459999999997</v>
      </c>
      <c r="BV57" s="457">
        <v>8.2781459999999996</v>
      </c>
    </row>
    <row r="58" spans="1:74" ht="11.05" customHeight="1" x14ac:dyDescent="0.2">
      <c r="A58" s="77"/>
      <c r="B58" s="100"/>
      <c r="C58" s="452"/>
      <c r="D58" s="452"/>
      <c r="E58" s="452"/>
      <c r="F58" s="452"/>
      <c r="G58" s="452"/>
      <c r="H58" s="452"/>
      <c r="I58" s="452"/>
      <c r="J58" s="452"/>
      <c r="K58" s="452"/>
      <c r="L58" s="452"/>
      <c r="M58" s="452"/>
      <c r="N58" s="452"/>
      <c r="O58" s="452"/>
      <c r="P58" s="452"/>
      <c r="Q58" s="452"/>
      <c r="R58" s="452"/>
      <c r="S58" s="452"/>
      <c r="T58" s="452"/>
      <c r="U58" s="452"/>
      <c r="V58" s="452"/>
      <c r="W58" s="452"/>
      <c r="X58" s="452"/>
      <c r="Y58" s="452"/>
      <c r="Z58" s="452"/>
      <c r="AA58" s="452"/>
      <c r="AB58" s="452"/>
      <c r="AC58" s="452"/>
      <c r="AD58" s="452"/>
      <c r="AE58" s="452"/>
      <c r="AF58" s="452"/>
      <c r="AG58" s="452"/>
      <c r="AH58" s="452"/>
      <c r="AI58" s="452"/>
      <c r="AJ58" s="452"/>
      <c r="AK58" s="452"/>
      <c r="AL58" s="452"/>
      <c r="AM58" s="452"/>
      <c r="AN58" s="452"/>
      <c r="AO58" s="452"/>
      <c r="AP58" s="452"/>
      <c r="AQ58" s="452"/>
      <c r="AR58" s="452"/>
      <c r="AS58" s="452"/>
      <c r="AT58" s="452"/>
      <c r="AU58" s="452"/>
      <c r="AV58" s="452"/>
      <c r="AW58" s="452"/>
      <c r="AX58" s="452"/>
      <c r="AY58" s="977"/>
      <c r="AZ58" s="457"/>
      <c r="BA58" s="457"/>
      <c r="BB58" s="457"/>
      <c r="BC58" s="457"/>
      <c r="BD58" s="457"/>
      <c r="BE58" s="457"/>
      <c r="BF58" s="457"/>
      <c r="BG58" s="457"/>
      <c r="BH58" s="457"/>
      <c r="BI58" s="457"/>
      <c r="BJ58" s="457"/>
      <c r="BK58" s="457"/>
      <c r="BL58" s="457"/>
      <c r="BM58" s="457"/>
      <c r="BN58" s="457"/>
      <c r="BO58" s="457"/>
      <c r="BP58" s="457"/>
      <c r="BQ58" s="457"/>
      <c r="BR58" s="457"/>
      <c r="BS58" s="457"/>
      <c r="BT58" s="457"/>
      <c r="BU58" s="457"/>
      <c r="BV58" s="457"/>
    </row>
    <row r="59" spans="1:74" ht="11.05" customHeight="1" x14ac:dyDescent="0.2">
      <c r="A59" s="77"/>
      <c r="B59" s="305" t="s">
        <v>1424</v>
      </c>
      <c r="C59" s="452"/>
      <c r="D59" s="452"/>
      <c r="E59" s="452"/>
      <c r="F59" s="452"/>
      <c r="G59" s="452"/>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452"/>
      <c r="AM59" s="452"/>
      <c r="AN59" s="452"/>
      <c r="AO59" s="452"/>
      <c r="AP59" s="452"/>
      <c r="AQ59" s="452"/>
      <c r="AR59" s="452"/>
      <c r="AS59" s="452"/>
      <c r="AT59" s="452"/>
      <c r="AU59" s="452"/>
      <c r="AV59" s="452"/>
      <c r="AW59" s="452"/>
      <c r="AX59" s="452"/>
      <c r="AY59" s="977"/>
      <c r="AZ59" s="457"/>
      <c r="BA59" s="457"/>
      <c r="BB59" s="457"/>
      <c r="BC59" s="457"/>
      <c r="BD59" s="457"/>
      <c r="BE59" s="457"/>
      <c r="BF59" s="457"/>
      <c r="BG59" s="457"/>
      <c r="BH59" s="457"/>
      <c r="BI59" s="457"/>
      <c r="BJ59" s="457"/>
      <c r="BK59" s="457"/>
      <c r="BL59" s="457"/>
      <c r="BM59" s="457"/>
      <c r="BN59" s="457"/>
      <c r="BO59" s="457"/>
      <c r="BP59" s="457"/>
      <c r="BQ59" s="457"/>
      <c r="BR59" s="457"/>
      <c r="BS59" s="457"/>
      <c r="BT59" s="457"/>
      <c r="BU59" s="457"/>
      <c r="BV59" s="457"/>
    </row>
    <row r="60" spans="1:74" s="305" customFormat="1" ht="11.05" customHeight="1" x14ac:dyDescent="0.2">
      <c r="A60" s="531" t="s">
        <v>543</v>
      </c>
      <c r="B60" s="781" t="s">
        <v>542</v>
      </c>
      <c r="C60" s="34">
        <v>449.62293160000002</v>
      </c>
      <c r="D60" s="34">
        <v>420.54996080000001</v>
      </c>
      <c r="E60" s="34">
        <v>400.89118919999999</v>
      </c>
      <c r="F60" s="34">
        <v>369.00619660000001</v>
      </c>
      <c r="G60" s="34">
        <v>377.4931522</v>
      </c>
      <c r="H60" s="34">
        <v>404.98129610000001</v>
      </c>
      <c r="I60" s="34">
        <v>431.93493949999998</v>
      </c>
      <c r="J60" s="34">
        <v>437.99812680000002</v>
      </c>
      <c r="K60" s="34">
        <v>389.79940779999998</v>
      </c>
      <c r="L60" s="34">
        <v>389.21526720000003</v>
      </c>
      <c r="M60" s="34">
        <v>404.31309440000001</v>
      </c>
      <c r="N60" s="34">
        <v>430.10386970000002</v>
      </c>
      <c r="O60" s="34">
        <v>475.87219060000001</v>
      </c>
      <c r="P60" s="34">
        <v>420.7822726</v>
      </c>
      <c r="Q60" s="34">
        <v>416.91806300000002</v>
      </c>
      <c r="R60" s="34">
        <v>373.15082969999997</v>
      </c>
      <c r="S60" s="34">
        <v>381.38105780000001</v>
      </c>
      <c r="T60" s="34">
        <v>395.34824079999999</v>
      </c>
      <c r="U60" s="34">
        <v>425.10547109999999</v>
      </c>
      <c r="V60" s="34">
        <v>427.87503900000002</v>
      </c>
      <c r="W60" s="34">
        <v>385.4811024</v>
      </c>
      <c r="X60" s="34">
        <v>382.2635358</v>
      </c>
      <c r="Y60" s="34">
        <v>403.80636490000001</v>
      </c>
      <c r="Z60" s="34">
        <v>452.48573199999998</v>
      </c>
      <c r="AA60" s="34">
        <v>434.58273889999998</v>
      </c>
      <c r="AB60" s="34">
        <v>388.5718268</v>
      </c>
      <c r="AC60" s="34">
        <v>418.02046380000002</v>
      </c>
      <c r="AD60" s="34">
        <v>362.47354460000003</v>
      </c>
      <c r="AE60" s="34">
        <v>367.92484830000001</v>
      </c>
      <c r="AF60" s="34">
        <v>384.15439170000002</v>
      </c>
      <c r="AG60" s="34">
        <v>416.333752</v>
      </c>
      <c r="AH60" s="34">
        <v>427.80393249999997</v>
      </c>
      <c r="AI60" s="34">
        <v>381.1877624</v>
      </c>
      <c r="AJ60" s="34">
        <v>386.2591716</v>
      </c>
      <c r="AK60" s="34">
        <v>403.25329699999998</v>
      </c>
      <c r="AL60" s="34">
        <v>424.81695130000003</v>
      </c>
      <c r="AM60" s="34">
        <v>468.2226599</v>
      </c>
      <c r="AN60" s="34">
        <v>387.9148586</v>
      </c>
      <c r="AO60" s="34">
        <v>384.1352862</v>
      </c>
      <c r="AP60" s="34">
        <v>358.90321569999998</v>
      </c>
      <c r="AQ60" s="34">
        <v>374.72755690000002</v>
      </c>
      <c r="AR60" s="34">
        <v>381.22758950000002</v>
      </c>
      <c r="AS60" s="34">
        <v>421.3505242</v>
      </c>
      <c r="AT60" s="34">
        <v>415.60563719999999</v>
      </c>
      <c r="AU60" s="34">
        <v>374.60638390000003</v>
      </c>
      <c r="AV60" s="34">
        <v>381.12070749999998</v>
      </c>
      <c r="AW60" s="34">
        <v>378.30489999999998</v>
      </c>
      <c r="AX60" s="34">
        <v>438.01769999999999</v>
      </c>
      <c r="AY60" s="939">
        <v>485.2063</v>
      </c>
      <c r="AZ60" s="459">
        <v>393.54599999999999</v>
      </c>
      <c r="BA60" s="459">
        <v>393.14240000000001</v>
      </c>
      <c r="BB60" s="459">
        <v>353.65309999999999</v>
      </c>
      <c r="BC60" s="459">
        <v>366.30650000000003</v>
      </c>
      <c r="BD60" s="459">
        <v>376.47210000000001</v>
      </c>
      <c r="BE60" s="459">
        <v>423.70030000000003</v>
      </c>
      <c r="BF60" s="459">
        <v>425.23500000000001</v>
      </c>
      <c r="BG60" s="459">
        <v>381.03370000000001</v>
      </c>
      <c r="BH60" s="459">
        <v>384.71769999999998</v>
      </c>
      <c r="BI60" s="459">
        <v>395.66789999999997</v>
      </c>
      <c r="BJ60" s="459">
        <v>447.63510000000002</v>
      </c>
      <c r="BK60" s="459">
        <v>460.87709999999998</v>
      </c>
      <c r="BL60" s="459">
        <v>390.19170000000003</v>
      </c>
      <c r="BM60" s="459">
        <v>395.08370000000002</v>
      </c>
      <c r="BN60" s="459">
        <v>351.49</v>
      </c>
      <c r="BO60" s="459">
        <v>364.30279999999999</v>
      </c>
      <c r="BP60" s="459">
        <v>377.23149999999998</v>
      </c>
      <c r="BQ60" s="459">
        <v>423.96460000000002</v>
      </c>
      <c r="BR60" s="459">
        <v>424.5419</v>
      </c>
      <c r="BS60" s="459">
        <v>381.97730000000001</v>
      </c>
      <c r="BT60" s="459">
        <v>379.2491</v>
      </c>
      <c r="BU60" s="459">
        <v>395.01339999999999</v>
      </c>
      <c r="BV60" s="459">
        <v>445.33390000000003</v>
      </c>
    </row>
    <row r="61" spans="1:74" ht="11.05" customHeight="1" x14ac:dyDescent="0.2">
      <c r="A61" s="77" t="s">
        <v>463</v>
      </c>
      <c r="B61" s="535" t="s">
        <v>314</v>
      </c>
      <c r="C61" s="365">
        <v>177.7519216</v>
      </c>
      <c r="D61" s="365">
        <v>157.13468460000001</v>
      </c>
      <c r="E61" s="365">
        <v>186.00796869999999</v>
      </c>
      <c r="F61" s="365">
        <v>183.36601110000001</v>
      </c>
      <c r="G61" s="365">
        <v>189.96734960000001</v>
      </c>
      <c r="H61" s="365">
        <v>188.52227429999999</v>
      </c>
      <c r="I61" s="365">
        <v>190.25366439999999</v>
      </c>
      <c r="J61" s="365">
        <v>195.765063</v>
      </c>
      <c r="K61" s="365">
        <v>185.6664054</v>
      </c>
      <c r="L61" s="365">
        <v>193.62798369999999</v>
      </c>
      <c r="M61" s="365">
        <v>190.7930145</v>
      </c>
      <c r="N61" s="365">
        <v>195.96676199999999</v>
      </c>
      <c r="O61" s="365">
        <v>185.74809049999999</v>
      </c>
      <c r="P61" s="365">
        <v>175.21441139999999</v>
      </c>
      <c r="Q61" s="365">
        <v>196.3015336</v>
      </c>
      <c r="R61" s="365">
        <v>182.38847029999999</v>
      </c>
      <c r="S61" s="365">
        <v>189.7999207</v>
      </c>
      <c r="T61" s="365">
        <v>187.19802290000001</v>
      </c>
      <c r="U61" s="365">
        <v>188.23256180000001</v>
      </c>
      <c r="V61" s="365">
        <v>194.24970339999999</v>
      </c>
      <c r="W61" s="365">
        <v>186.88200620000001</v>
      </c>
      <c r="X61" s="365">
        <v>190.0837315</v>
      </c>
      <c r="Y61" s="365">
        <v>187.77202679999999</v>
      </c>
      <c r="Z61" s="365">
        <v>186.3871225</v>
      </c>
      <c r="AA61" s="365">
        <v>183.3241898</v>
      </c>
      <c r="AB61" s="365">
        <v>172.46011179999999</v>
      </c>
      <c r="AC61" s="365">
        <v>194.49563040000001</v>
      </c>
      <c r="AD61" s="365">
        <v>183.56705679999999</v>
      </c>
      <c r="AE61" s="365">
        <v>190.30358340000001</v>
      </c>
      <c r="AF61" s="365">
        <v>188.9478718</v>
      </c>
      <c r="AG61" s="365">
        <v>185.12689069999999</v>
      </c>
      <c r="AH61" s="365">
        <v>196.8267261</v>
      </c>
      <c r="AI61" s="365">
        <v>184.0865967</v>
      </c>
      <c r="AJ61" s="365">
        <v>194.1635488</v>
      </c>
      <c r="AK61" s="365">
        <v>190.02343400000001</v>
      </c>
      <c r="AL61" s="365">
        <v>187.5441285</v>
      </c>
      <c r="AM61" s="365">
        <v>183.91851170000001</v>
      </c>
      <c r="AN61" s="365">
        <v>173.2585259</v>
      </c>
      <c r="AO61" s="365">
        <v>185.69681700000001</v>
      </c>
      <c r="AP61" s="365">
        <v>184.68776120000001</v>
      </c>
      <c r="AQ61" s="365">
        <v>194.9690603</v>
      </c>
      <c r="AR61" s="365">
        <v>181.6266147</v>
      </c>
      <c r="AS61" s="365">
        <v>193.6050352</v>
      </c>
      <c r="AT61" s="365">
        <v>191.34887459999999</v>
      </c>
      <c r="AU61" s="365">
        <v>180.36850390000001</v>
      </c>
      <c r="AV61" s="365">
        <v>193.2094951</v>
      </c>
      <c r="AW61" s="365">
        <v>186.73609999999999</v>
      </c>
      <c r="AX61" s="365">
        <v>191.43790000000001</v>
      </c>
      <c r="AY61" s="922">
        <v>187.79910000000001</v>
      </c>
      <c r="AZ61" s="376">
        <v>170.6343</v>
      </c>
      <c r="BA61" s="376">
        <v>190.79159999999999</v>
      </c>
      <c r="BB61" s="376">
        <v>184.53919999999999</v>
      </c>
      <c r="BC61" s="376">
        <v>195.84110000000001</v>
      </c>
      <c r="BD61" s="376">
        <v>187.06979999999999</v>
      </c>
      <c r="BE61" s="376">
        <v>194.60310000000001</v>
      </c>
      <c r="BF61" s="376">
        <v>194.84950000000001</v>
      </c>
      <c r="BG61" s="376">
        <v>186.1097</v>
      </c>
      <c r="BH61" s="376">
        <v>193.68199999999999</v>
      </c>
      <c r="BI61" s="376">
        <v>185.52969999999999</v>
      </c>
      <c r="BJ61" s="376">
        <v>191.98820000000001</v>
      </c>
      <c r="BK61" s="376">
        <v>186.50069999999999</v>
      </c>
      <c r="BL61" s="376">
        <v>170.62459999999999</v>
      </c>
      <c r="BM61" s="376">
        <v>192.17859999999999</v>
      </c>
      <c r="BN61" s="376">
        <v>184.9614</v>
      </c>
      <c r="BO61" s="376">
        <v>194.9033</v>
      </c>
      <c r="BP61" s="376">
        <v>188.69300000000001</v>
      </c>
      <c r="BQ61" s="376">
        <v>195.7259</v>
      </c>
      <c r="BR61" s="376">
        <v>194.7243</v>
      </c>
      <c r="BS61" s="376">
        <v>185.44669999999999</v>
      </c>
      <c r="BT61" s="376">
        <v>192.63900000000001</v>
      </c>
      <c r="BU61" s="376">
        <v>186.00530000000001</v>
      </c>
      <c r="BV61" s="376">
        <v>192.00710000000001</v>
      </c>
    </row>
    <row r="62" spans="1:74" ht="11.05" customHeight="1" x14ac:dyDescent="0.2">
      <c r="A62" s="77" t="s">
        <v>464</v>
      </c>
      <c r="B62" s="535" t="s">
        <v>1042</v>
      </c>
      <c r="C62" s="365">
        <v>180.7111017</v>
      </c>
      <c r="D62" s="365">
        <v>167.87557150000001</v>
      </c>
      <c r="E62" s="365">
        <v>142.74894019999999</v>
      </c>
      <c r="F62" s="365">
        <v>122.5748124</v>
      </c>
      <c r="G62" s="365">
        <v>114.0824535</v>
      </c>
      <c r="H62" s="365">
        <v>121.00915310000001</v>
      </c>
      <c r="I62" s="365">
        <v>130.54539389999999</v>
      </c>
      <c r="J62" s="365">
        <v>131.5507728</v>
      </c>
      <c r="K62" s="365">
        <v>115.30254170000001</v>
      </c>
      <c r="L62" s="365">
        <v>121.8466655</v>
      </c>
      <c r="M62" s="365">
        <v>145.11575730000001</v>
      </c>
      <c r="N62" s="365">
        <v>162.75669060000001</v>
      </c>
      <c r="O62" s="365">
        <v>193.95065729999999</v>
      </c>
      <c r="P62" s="365">
        <v>165.1820501</v>
      </c>
      <c r="Q62" s="365">
        <v>150.2104065</v>
      </c>
      <c r="R62" s="365">
        <v>127.11447320000001</v>
      </c>
      <c r="S62" s="365">
        <v>120.6547066</v>
      </c>
      <c r="T62" s="365">
        <v>124.9225641</v>
      </c>
      <c r="U62" s="365">
        <v>139.80310489999999</v>
      </c>
      <c r="V62" s="365">
        <v>138.514884</v>
      </c>
      <c r="W62" s="365">
        <v>123.6256034</v>
      </c>
      <c r="X62" s="365">
        <v>127.3263029</v>
      </c>
      <c r="Y62" s="365">
        <v>149.56622110000001</v>
      </c>
      <c r="Z62" s="365">
        <v>182.9472973</v>
      </c>
      <c r="AA62" s="365">
        <v>179.4051575</v>
      </c>
      <c r="AB62" s="365">
        <v>159.95209209999999</v>
      </c>
      <c r="AC62" s="365">
        <v>163.62285549999999</v>
      </c>
      <c r="AD62" s="365">
        <v>130.36352260000001</v>
      </c>
      <c r="AE62" s="365">
        <v>124.4521079</v>
      </c>
      <c r="AF62" s="365">
        <v>127.6021947</v>
      </c>
      <c r="AG62" s="365">
        <v>144.21359649999999</v>
      </c>
      <c r="AH62" s="365">
        <v>144.8129509</v>
      </c>
      <c r="AI62" s="365">
        <v>128.5694857</v>
      </c>
      <c r="AJ62" s="365">
        <v>131.58515449999999</v>
      </c>
      <c r="AK62" s="365">
        <v>152.57201939999999</v>
      </c>
      <c r="AL62" s="365">
        <v>172.58149599999999</v>
      </c>
      <c r="AM62" s="365">
        <v>200.5149366</v>
      </c>
      <c r="AN62" s="365">
        <v>160.65624080000001</v>
      </c>
      <c r="AO62" s="365">
        <v>151.0618939</v>
      </c>
      <c r="AP62" s="365">
        <v>129.1118917</v>
      </c>
      <c r="AQ62" s="365">
        <v>125.6655148</v>
      </c>
      <c r="AR62" s="365">
        <v>131.08422909999999</v>
      </c>
      <c r="AS62" s="365">
        <v>148.1383706</v>
      </c>
      <c r="AT62" s="365">
        <v>146.6563439</v>
      </c>
      <c r="AU62" s="365">
        <v>130.74478049999999</v>
      </c>
      <c r="AV62" s="365">
        <v>131.16185870000001</v>
      </c>
      <c r="AW62" s="365">
        <v>146.94220000000001</v>
      </c>
      <c r="AX62" s="365">
        <v>178.72569999999999</v>
      </c>
      <c r="AY62" s="922">
        <v>208.5025</v>
      </c>
      <c r="AZ62" s="376">
        <v>165.56970000000001</v>
      </c>
      <c r="BA62" s="376">
        <v>154.8091</v>
      </c>
      <c r="BB62" s="376">
        <v>128.72280000000001</v>
      </c>
      <c r="BC62" s="376">
        <v>122.8869</v>
      </c>
      <c r="BD62" s="376">
        <v>126.56399999999999</v>
      </c>
      <c r="BE62" s="376">
        <v>144.16730000000001</v>
      </c>
      <c r="BF62" s="376">
        <v>145.19569999999999</v>
      </c>
      <c r="BG62" s="376">
        <v>127.67749999999999</v>
      </c>
      <c r="BH62" s="376">
        <v>133.60679999999999</v>
      </c>
      <c r="BI62" s="376">
        <v>149.322</v>
      </c>
      <c r="BJ62" s="376">
        <v>178.42140000000001</v>
      </c>
      <c r="BK62" s="376">
        <v>193.2124</v>
      </c>
      <c r="BL62" s="376">
        <v>160.08760000000001</v>
      </c>
      <c r="BM62" s="376">
        <v>155.31370000000001</v>
      </c>
      <c r="BN62" s="376">
        <v>129.24619999999999</v>
      </c>
      <c r="BO62" s="376">
        <v>123.0536</v>
      </c>
      <c r="BP62" s="376">
        <v>126.9033</v>
      </c>
      <c r="BQ62" s="376">
        <v>145.19540000000001</v>
      </c>
      <c r="BR62" s="376">
        <v>145.83500000000001</v>
      </c>
      <c r="BS62" s="376">
        <v>129.5917</v>
      </c>
      <c r="BT62" s="376">
        <v>135.26169999999999</v>
      </c>
      <c r="BU62" s="376">
        <v>152.10339999999999</v>
      </c>
      <c r="BV62" s="376">
        <v>179.69139999999999</v>
      </c>
    </row>
    <row r="63" spans="1:74" s="780" customFormat="1" ht="11.05" customHeight="1" x14ac:dyDescent="0.2">
      <c r="A63" s="273" t="s">
        <v>160</v>
      </c>
      <c r="B63" s="782" t="s">
        <v>474</v>
      </c>
      <c r="C63" s="779">
        <v>90.138281509999999</v>
      </c>
      <c r="D63" s="779">
        <v>94.61694498</v>
      </c>
      <c r="E63" s="779">
        <v>71.112653620000003</v>
      </c>
      <c r="F63" s="779">
        <v>62.07670203</v>
      </c>
      <c r="G63" s="779">
        <v>72.421722419999995</v>
      </c>
      <c r="H63" s="779">
        <v>94.461197729999995</v>
      </c>
      <c r="I63" s="779">
        <v>110.1142545</v>
      </c>
      <c r="J63" s="779">
        <v>109.6606642</v>
      </c>
      <c r="K63" s="779">
        <v>87.84178962</v>
      </c>
      <c r="L63" s="779">
        <v>72.718991220000007</v>
      </c>
      <c r="M63" s="779">
        <v>67.415651539999999</v>
      </c>
      <c r="N63" s="779">
        <v>70.358790350000007</v>
      </c>
      <c r="O63" s="779">
        <v>95.539681630000004</v>
      </c>
      <c r="P63" s="779">
        <v>79.81338169</v>
      </c>
      <c r="Q63" s="779">
        <v>69.77236173</v>
      </c>
      <c r="R63" s="779">
        <v>63.034568899999996</v>
      </c>
      <c r="S63" s="779">
        <v>70.292669380000007</v>
      </c>
      <c r="T63" s="779">
        <v>82.614336539999996</v>
      </c>
      <c r="U63" s="779">
        <v>96.436043220000002</v>
      </c>
      <c r="V63" s="779">
        <v>94.47669028</v>
      </c>
      <c r="W63" s="779">
        <v>74.360175499999997</v>
      </c>
      <c r="X63" s="779">
        <v>64.219740110000004</v>
      </c>
      <c r="Y63" s="779">
        <v>65.854799670000006</v>
      </c>
      <c r="Z63" s="779">
        <v>82.517551040000001</v>
      </c>
      <c r="AA63" s="779">
        <v>71.219630390000006</v>
      </c>
      <c r="AB63" s="779">
        <v>55.587193509999999</v>
      </c>
      <c r="AC63" s="779">
        <v>59.268216700000004</v>
      </c>
      <c r="AD63" s="779">
        <v>47.929647869999997</v>
      </c>
      <c r="AE63" s="779">
        <v>52.535395800000003</v>
      </c>
      <c r="AF63" s="779">
        <v>66.991007940000003</v>
      </c>
      <c r="AG63" s="779">
        <v>86.359503570000001</v>
      </c>
      <c r="AH63" s="779">
        <v>85.530494270000005</v>
      </c>
      <c r="AI63" s="779">
        <v>67.918362740000006</v>
      </c>
      <c r="AJ63" s="779">
        <v>59.876707070000002</v>
      </c>
      <c r="AK63" s="779">
        <v>60.044526249999997</v>
      </c>
      <c r="AL63" s="779">
        <v>64.057565539999999</v>
      </c>
      <c r="AM63" s="779">
        <v>83.157181910000006</v>
      </c>
      <c r="AN63" s="779">
        <v>53.408838439999997</v>
      </c>
      <c r="AO63" s="779">
        <v>46.74454575</v>
      </c>
      <c r="AP63" s="779">
        <v>44.491921179999999</v>
      </c>
      <c r="AQ63" s="779">
        <v>53.460952280000001</v>
      </c>
      <c r="AR63" s="779">
        <v>67.90510415</v>
      </c>
      <c r="AS63" s="779">
        <v>78.975088760000006</v>
      </c>
      <c r="AT63" s="779">
        <v>76.968389060000007</v>
      </c>
      <c r="AU63" s="779">
        <v>62.881457879999999</v>
      </c>
      <c r="AV63" s="779">
        <v>56.117324119999999</v>
      </c>
      <c r="AW63" s="779">
        <v>44.013249999999999</v>
      </c>
      <c r="AX63" s="779">
        <v>67.220290000000006</v>
      </c>
      <c r="AY63" s="949">
        <v>88.27261</v>
      </c>
      <c r="AZ63" s="530">
        <v>56.750770000000003</v>
      </c>
      <c r="BA63" s="530">
        <v>46.909689999999998</v>
      </c>
      <c r="BB63" s="530">
        <v>39.779580000000003</v>
      </c>
      <c r="BC63" s="530">
        <v>46.946480000000001</v>
      </c>
      <c r="BD63" s="530">
        <v>62.226700000000001</v>
      </c>
      <c r="BE63" s="530">
        <v>84.297989999999999</v>
      </c>
      <c r="BF63" s="530">
        <v>84.557779999999994</v>
      </c>
      <c r="BG63" s="530">
        <v>66.634860000000003</v>
      </c>
      <c r="BH63" s="530">
        <v>56.79692</v>
      </c>
      <c r="BI63" s="530">
        <v>60.202849999999998</v>
      </c>
      <c r="BJ63" s="530">
        <v>76.591859999999997</v>
      </c>
      <c r="BK63" s="530">
        <v>80.531949999999995</v>
      </c>
      <c r="BL63" s="530">
        <v>58.888269999999999</v>
      </c>
      <c r="BM63" s="530">
        <v>46.959290000000003</v>
      </c>
      <c r="BN63" s="530">
        <v>36.670749999999998</v>
      </c>
      <c r="BO63" s="530">
        <v>45.713920000000002</v>
      </c>
      <c r="BP63" s="530">
        <v>61.023580000000003</v>
      </c>
      <c r="BQ63" s="530">
        <v>82.411320000000003</v>
      </c>
      <c r="BR63" s="530">
        <v>83.350499999999997</v>
      </c>
      <c r="BS63" s="530">
        <v>66.327269999999999</v>
      </c>
      <c r="BT63" s="530">
        <v>50.716439999999999</v>
      </c>
      <c r="BU63" s="530">
        <v>56.291379999999997</v>
      </c>
      <c r="BV63" s="530">
        <v>73.001750000000001</v>
      </c>
    </row>
    <row r="64" spans="1:74" s="190" customFormat="1" ht="11.95" customHeight="1" x14ac:dyDescent="0.2">
      <c r="A64" s="189"/>
      <c r="B64" s="1129" t="s">
        <v>1486</v>
      </c>
      <c r="C64" s="1129"/>
      <c r="D64" s="1129"/>
      <c r="E64" s="1129"/>
      <c r="F64" s="1129"/>
      <c r="G64" s="1129"/>
      <c r="H64" s="1129"/>
      <c r="I64" s="1129"/>
      <c r="J64" s="1129"/>
      <c r="K64" s="1129"/>
      <c r="L64" s="1129"/>
      <c r="M64" s="1129"/>
      <c r="N64" s="1129"/>
      <c r="O64" s="1129"/>
      <c r="P64" s="1129"/>
      <c r="Q64" s="1129"/>
      <c r="R64" s="780"/>
      <c r="AY64" s="734"/>
      <c r="AZ64" s="204"/>
      <c r="BA64" s="204"/>
      <c r="BB64" s="204"/>
      <c r="BC64" s="204"/>
      <c r="BD64" s="734"/>
      <c r="BE64" s="734"/>
      <c r="BF64" s="734"/>
      <c r="BG64" s="734"/>
      <c r="BH64" s="734"/>
      <c r="BI64" s="734"/>
      <c r="BJ64" s="204"/>
    </row>
    <row r="65" spans="1:74" s="190" customFormat="1" ht="11.95" customHeight="1" x14ac:dyDescent="0.2">
      <c r="A65" s="189"/>
      <c r="B65" s="1129" t="s">
        <v>1487</v>
      </c>
      <c r="C65" s="1129"/>
      <c r="D65" s="1129"/>
      <c r="E65" s="1129"/>
      <c r="F65" s="1129"/>
      <c r="G65" s="1129"/>
      <c r="H65" s="1129"/>
      <c r="I65" s="1129"/>
      <c r="J65" s="1129"/>
      <c r="K65" s="1129"/>
      <c r="L65" s="1129"/>
      <c r="M65" s="1129"/>
      <c r="N65" s="1129"/>
      <c r="O65" s="1129"/>
      <c r="P65" s="1129"/>
      <c r="Q65" s="1129"/>
      <c r="R65" s="780"/>
      <c r="AY65" s="734"/>
      <c r="AZ65" s="204"/>
      <c r="BA65" s="204"/>
      <c r="BB65" s="204"/>
      <c r="BC65" s="204"/>
      <c r="BD65" s="735"/>
      <c r="BE65" s="735"/>
      <c r="BF65" s="735"/>
      <c r="BG65" s="734"/>
      <c r="BH65" s="734"/>
      <c r="BI65" s="734"/>
      <c r="BJ65" s="204"/>
    </row>
    <row r="66" spans="1:74" s="190" customFormat="1" ht="11.95" customHeight="1" x14ac:dyDescent="0.2">
      <c r="A66" s="189"/>
      <c r="B66" s="1129" t="s">
        <v>1488</v>
      </c>
      <c r="C66" s="1006"/>
      <c r="D66" s="1006"/>
      <c r="E66" s="1006"/>
      <c r="F66" s="1006"/>
      <c r="G66" s="1006"/>
      <c r="H66" s="1006"/>
      <c r="I66" s="1006"/>
      <c r="J66" s="1006"/>
      <c r="K66" s="1006"/>
      <c r="L66" s="1006"/>
      <c r="M66" s="1006"/>
      <c r="N66" s="1006"/>
      <c r="O66" s="1006"/>
      <c r="P66" s="1006"/>
      <c r="Q66" s="1006"/>
      <c r="R66" s="780"/>
      <c r="AY66" s="734"/>
      <c r="AZ66" s="204"/>
      <c r="BA66" s="204"/>
      <c r="BB66" s="204"/>
      <c r="BC66" s="204"/>
      <c r="BD66" s="735"/>
      <c r="BE66" s="735"/>
      <c r="BF66" s="735"/>
      <c r="BG66" s="734"/>
      <c r="BH66" s="734"/>
      <c r="BI66" s="734"/>
      <c r="BJ66" s="204"/>
    </row>
    <row r="67" spans="1:74" s="310" customFormat="1" ht="11.95" customHeight="1" x14ac:dyDescent="0.25">
      <c r="A67" s="312"/>
      <c r="B67" s="799" t="s">
        <v>826</v>
      </c>
      <c r="C67" s="799"/>
      <c r="D67" s="799"/>
      <c r="E67" s="799"/>
      <c r="F67" s="799"/>
      <c r="G67" s="799"/>
      <c r="H67" s="800"/>
      <c r="I67" s="799"/>
      <c r="J67" s="799"/>
      <c r="K67" s="799"/>
      <c r="L67" s="799"/>
      <c r="M67" s="799"/>
      <c r="N67" s="799"/>
      <c r="O67" s="799"/>
      <c r="P67" s="799"/>
      <c r="Q67" s="799"/>
      <c r="R67" s="801"/>
      <c r="S67" s="322"/>
      <c r="T67" s="322"/>
      <c r="U67" s="322"/>
      <c r="V67" s="322"/>
      <c r="W67" s="322"/>
      <c r="X67" s="322"/>
      <c r="Y67" s="322"/>
      <c r="Z67" s="322"/>
      <c r="AA67" s="322"/>
      <c r="AB67" s="322"/>
      <c r="AC67" s="323"/>
      <c r="AD67" s="323"/>
      <c r="AE67" s="323"/>
      <c r="AF67" s="323"/>
      <c r="AG67" s="323"/>
      <c r="AH67" s="323"/>
      <c r="AI67" s="323"/>
      <c r="AJ67" s="323"/>
      <c r="AK67" s="323"/>
      <c r="AL67" s="323"/>
      <c r="AM67" s="323"/>
      <c r="AN67" s="323"/>
      <c r="AO67" s="323"/>
      <c r="AP67" s="323"/>
      <c r="AQ67" s="323"/>
      <c r="AR67" s="323"/>
      <c r="AS67" s="323"/>
      <c r="AT67" s="323"/>
      <c r="AU67" s="323"/>
      <c r="AV67" s="323"/>
      <c r="AW67" s="323"/>
      <c r="AX67" s="323"/>
      <c r="AY67" s="719"/>
      <c r="AZ67" s="323"/>
      <c r="BA67" s="323"/>
      <c r="BB67" s="323"/>
      <c r="BC67" s="323"/>
      <c r="BD67" s="719"/>
      <c r="BE67" s="719"/>
      <c r="BF67" s="719"/>
      <c r="BG67" s="719"/>
      <c r="BH67" s="719"/>
      <c r="BI67" s="719"/>
      <c r="BJ67" s="323"/>
      <c r="BK67" s="323"/>
      <c r="BL67" s="323"/>
      <c r="BM67" s="323"/>
      <c r="BN67" s="323"/>
      <c r="BO67" s="323"/>
      <c r="BP67" s="323"/>
      <c r="BQ67" s="323"/>
      <c r="BR67" s="323"/>
      <c r="BS67" s="323"/>
      <c r="BT67" s="323"/>
      <c r="BU67" s="323"/>
      <c r="BV67" s="323"/>
    </row>
    <row r="68" spans="1:74" s="190" customFormat="1" ht="11.95" customHeight="1" x14ac:dyDescent="0.2">
      <c r="A68" s="189"/>
      <c r="B68" s="1018" t="str">
        <f>Dates!$G$2</f>
        <v>EIA completed modeling and analysis for this report on Thursday, February 6, 2025.</v>
      </c>
      <c r="C68" s="1019"/>
      <c r="D68" s="1019"/>
      <c r="E68" s="1019"/>
      <c r="F68" s="1019"/>
      <c r="G68" s="1019"/>
      <c r="H68" s="1019"/>
      <c r="I68" s="1019"/>
      <c r="J68" s="1019"/>
      <c r="K68" s="1019"/>
      <c r="L68" s="1019"/>
      <c r="M68" s="1019"/>
      <c r="N68" s="1019"/>
      <c r="O68" s="1019"/>
      <c r="P68" s="1019"/>
      <c r="Q68" s="1019"/>
      <c r="R68" s="802"/>
      <c r="AY68" s="734"/>
      <c r="AZ68" s="204"/>
      <c r="BA68" s="204"/>
      <c r="BB68" s="204"/>
      <c r="BC68" s="204"/>
      <c r="BD68" s="735"/>
      <c r="BE68" s="735"/>
      <c r="BF68" s="735"/>
      <c r="BG68" s="734"/>
      <c r="BH68" s="734"/>
      <c r="BI68" s="734"/>
      <c r="BJ68" s="204"/>
    </row>
    <row r="69" spans="1:74" s="190" customFormat="1" ht="11.95" customHeight="1" x14ac:dyDescent="0.2">
      <c r="A69" s="189"/>
      <c r="B69" s="1017" t="s">
        <v>483</v>
      </c>
      <c r="C69" s="1010"/>
      <c r="D69" s="1010"/>
      <c r="E69" s="1010"/>
      <c r="F69" s="1010"/>
      <c r="G69" s="1010"/>
      <c r="H69" s="1010"/>
      <c r="I69" s="1010"/>
      <c r="J69" s="1010"/>
      <c r="K69" s="1010"/>
      <c r="L69" s="1010"/>
      <c r="M69" s="1010"/>
      <c r="N69" s="1010"/>
      <c r="O69" s="1010"/>
      <c r="P69" s="1010"/>
      <c r="Q69" s="1010"/>
      <c r="R69" s="780"/>
      <c r="AY69" s="734"/>
      <c r="AZ69" s="204"/>
      <c r="BA69" s="204"/>
      <c r="BB69" s="204"/>
      <c r="BC69" s="204"/>
      <c r="BD69" s="735"/>
      <c r="BE69" s="735"/>
      <c r="BF69" s="735"/>
      <c r="BG69" s="734"/>
      <c r="BH69" s="734"/>
      <c r="BI69" s="734"/>
      <c r="BJ69" s="204"/>
    </row>
    <row r="70" spans="1:74" s="190" customFormat="1" ht="11.95" customHeight="1" x14ac:dyDescent="0.2">
      <c r="A70" s="189"/>
      <c r="B70" s="808" t="s">
        <v>491</v>
      </c>
      <c r="C70" s="331"/>
      <c r="D70" s="331"/>
      <c r="E70" s="331"/>
      <c r="F70" s="331"/>
      <c r="G70" s="331"/>
      <c r="H70" s="832"/>
      <c r="I70" s="331"/>
      <c r="J70" s="331"/>
      <c r="K70" s="331"/>
      <c r="L70" s="331"/>
      <c r="M70" s="331"/>
      <c r="N70" s="331"/>
      <c r="O70" s="331"/>
      <c r="P70" s="331"/>
      <c r="Q70" s="331"/>
      <c r="R70" s="780"/>
      <c r="AY70" s="734"/>
      <c r="AZ70" s="204"/>
      <c r="BA70" s="204"/>
      <c r="BB70" s="204"/>
      <c r="BC70" s="204"/>
      <c r="BD70" s="735"/>
      <c r="BE70" s="735"/>
      <c r="BF70" s="735"/>
      <c r="BG70" s="734"/>
      <c r="BH70" s="734"/>
      <c r="BI70" s="734"/>
      <c r="BJ70" s="204"/>
    </row>
    <row r="71" spans="1:74" s="190" customFormat="1" ht="11.95" customHeight="1" x14ac:dyDescent="0.2">
      <c r="A71" s="189"/>
      <c r="B71" s="1009" t="s">
        <v>1440</v>
      </c>
      <c r="C71" s="1010"/>
      <c r="D71" s="1010"/>
      <c r="E71" s="1010"/>
      <c r="F71" s="1010"/>
      <c r="G71" s="1010"/>
      <c r="H71" s="1010"/>
      <c r="I71" s="1010"/>
      <c r="J71" s="1010"/>
      <c r="K71" s="1010"/>
      <c r="L71" s="1010"/>
      <c r="M71" s="1010"/>
      <c r="N71" s="1010"/>
      <c r="O71" s="1010"/>
      <c r="P71" s="1010"/>
      <c r="Q71" s="1010"/>
      <c r="R71" s="780"/>
      <c r="AY71" s="734"/>
      <c r="AZ71" s="204"/>
      <c r="BA71" s="204"/>
      <c r="BB71" s="204"/>
      <c r="BC71" s="204"/>
      <c r="BD71" s="735"/>
      <c r="BE71" s="735"/>
      <c r="BF71" s="735"/>
      <c r="BG71" s="734"/>
      <c r="BH71" s="734"/>
      <c r="BI71" s="734"/>
      <c r="BJ71" s="204"/>
    </row>
    <row r="72" spans="1:74" s="190" customFormat="1" ht="11.95" customHeight="1" x14ac:dyDescent="0.2">
      <c r="A72" s="189"/>
      <c r="B72" s="998" t="s">
        <v>840</v>
      </c>
      <c r="C72" s="998"/>
      <c r="D72" s="998"/>
      <c r="E72" s="998"/>
      <c r="F72" s="998"/>
      <c r="G72" s="998"/>
      <c r="H72" s="998"/>
      <c r="I72" s="998"/>
      <c r="J72" s="998"/>
      <c r="K72" s="998"/>
      <c r="L72" s="998"/>
      <c r="M72" s="998"/>
      <c r="N72" s="998"/>
      <c r="O72" s="998"/>
      <c r="P72" s="998"/>
      <c r="Q72" s="998"/>
      <c r="R72" s="998"/>
      <c r="AY72" s="734"/>
      <c r="AZ72" s="204"/>
      <c r="BA72" s="204"/>
      <c r="BB72" s="204"/>
      <c r="BC72" s="204"/>
      <c r="BD72" s="735"/>
      <c r="BE72" s="735"/>
      <c r="BF72" s="735"/>
      <c r="BG72" s="734"/>
      <c r="BH72" s="734"/>
      <c r="BI72" s="734"/>
      <c r="BJ72" s="204"/>
    </row>
    <row r="73" spans="1:74" s="190" customFormat="1" ht="11.95" customHeight="1" x14ac:dyDescent="0.2">
      <c r="A73" s="189"/>
      <c r="B73" s="1004" t="s">
        <v>1485</v>
      </c>
      <c r="C73" s="1005"/>
      <c r="D73" s="1005"/>
      <c r="E73" s="1005"/>
      <c r="F73" s="1005"/>
      <c r="G73" s="1005"/>
      <c r="H73" s="1005"/>
      <c r="I73" s="1005"/>
      <c r="J73" s="1005"/>
      <c r="K73" s="1005"/>
      <c r="L73" s="1005"/>
      <c r="M73" s="1005"/>
      <c r="N73" s="1005"/>
      <c r="O73" s="1005"/>
      <c r="P73" s="1005"/>
      <c r="Q73" s="1006"/>
      <c r="R73" s="780"/>
      <c r="AY73" s="734"/>
      <c r="AZ73" s="204"/>
      <c r="BA73" s="204"/>
      <c r="BB73" s="204"/>
      <c r="BC73" s="204"/>
      <c r="BD73" s="735"/>
      <c r="BE73" s="735"/>
      <c r="BF73" s="735"/>
      <c r="BG73" s="734"/>
      <c r="BH73" s="734"/>
      <c r="BI73" s="734"/>
      <c r="BJ73" s="204"/>
    </row>
    <row r="74" spans="1:74" s="190" customFormat="1" ht="11.95" customHeight="1" x14ac:dyDescent="0.2">
      <c r="A74" s="189"/>
      <c r="B74" s="1004" t="s">
        <v>492</v>
      </c>
      <c r="C74" s="1006"/>
      <c r="D74" s="1006"/>
      <c r="E74" s="1006"/>
      <c r="F74" s="1006"/>
      <c r="G74" s="1006"/>
      <c r="H74" s="1006"/>
      <c r="I74" s="1006"/>
      <c r="J74" s="1006"/>
      <c r="K74" s="1006"/>
      <c r="L74" s="1006"/>
      <c r="M74" s="1006"/>
      <c r="N74" s="1006"/>
      <c r="O74" s="1006"/>
      <c r="P74" s="1006"/>
      <c r="Q74" s="1006"/>
      <c r="R74" s="780"/>
      <c r="AY74" s="734"/>
      <c r="AZ74" s="204"/>
      <c r="BA74" s="204"/>
      <c r="BB74" s="204"/>
      <c r="BC74" s="204"/>
      <c r="BD74" s="735"/>
      <c r="BE74" s="735"/>
      <c r="BF74" s="735"/>
      <c r="BG74" s="734"/>
      <c r="BH74" s="734"/>
      <c r="BI74" s="734"/>
      <c r="BJ74" s="204"/>
    </row>
    <row r="75" spans="1:74" s="190" customFormat="1" ht="11.95" customHeight="1" x14ac:dyDescent="0.2">
      <c r="A75" s="189"/>
      <c r="B75" s="1008" t="s">
        <v>1441</v>
      </c>
      <c r="C75" s="1006"/>
      <c r="D75" s="1006"/>
      <c r="E75" s="1006"/>
      <c r="F75" s="1006"/>
      <c r="G75" s="1006"/>
      <c r="H75" s="1006"/>
      <c r="I75" s="1006"/>
      <c r="J75" s="1006"/>
      <c r="K75" s="1006"/>
      <c r="L75" s="1006"/>
      <c r="M75" s="1006"/>
      <c r="N75" s="1006"/>
      <c r="O75" s="1006"/>
      <c r="P75" s="1006"/>
      <c r="Q75" s="1006"/>
      <c r="R75" s="780"/>
      <c r="AY75" s="734"/>
      <c r="AZ75" s="204"/>
      <c r="BA75" s="204"/>
      <c r="BB75" s="204"/>
      <c r="BC75" s="204"/>
      <c r="BD75" s="735"/>
      <c r="BE75" s="735"/>
      <c r="BF75" s="735"/>
      <c r="BG75" s="734"/>
      <c r="BH75" s="734"/>
      <c r="BI75" s="734"/>
      <c r="BJ75" s="204"/>
    </row>
    <row r="76" spans="1:74" x14ac:dyDescent="0.2">
      <c r="BK76" s="135"/>
      <c r="BL76" s="135"/>
      <c r="BM76" s="135"/>
      <c r="BN76" s="135"/>
      <c r="BO76" s="135"/>
      <c r="BP76" s="135"/>
      <c r="BQ76" s="135"/>
      <c r="BR76" s="135"/>
      <c r="BS76" s="135"/>
      <c r="BT76" s="135"/>
      <c r="BU76" s="135"/>
      <c r="BV76" s="135"/>
    </row>
    <row r="77" spans="1:74" x14ac:dyDescent="0.2">
      <c r="BK77" s="135"/>
      <c r="BL77" s="135"/>
      <c r="BM77" s="135"/>
      <c r="BN77" s="135"/>
      <c r="BO77" s="135"/>
      <c r="BP77" s="135"/>
      <c r="BQ77" s="135"/>
      <c r="BR77" s="135"/>
      <c r="BS77" s="135"/>
      <c r="BT77" s="135"/>
      <c r="BU77" s="135"/>
      <c r="BV77" s="135"/>
    </row>
    <row r="78" spans="1:74" x14ac:dyDescent="0.2">
      <c r="BK78" s="135"/>
      <c r="BL78" s="135"/>
      <c r="BM78" s="135"/>
      <c r="BN78" s="135"/>
      <c r="BO78" s="135"/>
      <c r="BP78" s="135"/>
      <c r="BQ78" s="135"/>
      <c r="BR78" s="135"/>
      <c r="BS78" s="135"/>
      <c r="BT78" s="135"/>
      <c r="BU78" s="135"/>
      <c r="BV78" s="135"/>
    </row>
    <row r="79" spans="1:74" x14ac:dyDescent="0.2">
      <c r="BK79" s="135"/>
      <c r="BL79" s="135"/>
      <c r="BM79" s="135"/>
      <c r="BN79" s="135"/>
      <c r="BO79" s="135"/>
      <c r="BP79" s="135"/>
      <c r="BQ79" s="135"/>
      <c r="BR79" s="135"/>
      <c r="BS79" s="135"/>
      <c r="BT79" s="135"/>
      <c r="BU79" s="135"/>
      <c r="BV79" s="135"/>
    </row>
    <row r="80" spans="1:74" x14ac:dyDescent="0.2">
      <c r="BK80" s="135"/>
      <c r="BL80" s="135"/>
      <c r="BM80" s="135"/>
      <c r="BN80" s="135"/>
      <c r="BO80" s="135"/>
      <c r="BP80" s="135"/>
      <c r="BQ80" s="135"/>
      <c r="BR80" s="135"/>
      <c r="BS80" s="135"/>
      <c r="BT80" s="135"/>
      <c r="BU80" s="135"/>
      <c r="BV80" s="135"/>
    </row>
    <row r="81" spans="63:74" x14ac:dyDescent="0.2">
      <c r="BK81" s="135"/>
      <c r="BL81" s="135"/>
      <c r="BM81" s="135"/>
      <c r="BN81" s="135"/>
      <c r="BO81" s="135"/>
      <c r="BP81" s="135"/>
      <c r="BQ81" s="135"/>
      <c r="BR81" s="135"/>
      <c r="BS81" s="135"/>
      <c r="BT81" s="135"/>
      <c r="BU81" s="135"/>
      <c r="BV81" s="135"/>
    </row>
    <row r="82" spans="63:74" x14ac:dyDescent="0.2">
      <c r="BK82" s="135"/>
      <c r="BL82" s="135"/>
      <c r="BM82" s="135"/>
      <c r="BN82" s="135"/>
      <c r="BO82" s="135"/>
      <c r="BP82" s="135"/>
      <c r="BQ82" s="135"/>
      <c r="BR82" s="135"/>
      <c r="BS82" s="135"/>
      <c r="BT82" s="135"/>
      <c r="BU82" s="135"/>
      <c r="BV82" s="135"/>
    </row>
    <row r="83" spans="63:74" x14ac:dyDescent="0.2">
      <c r="BK83" s="135"/>
      <c r="BL83" s="135"/>
      <c r="BM83" s="135"/>
      <c r="BN83" s="135"/>
      <c r="BO83" s="135"/>
      <c r="BP83" s="135"/>
      <c r="BQ83" s="135"/>
      <c r="BR83" s="135"/>
      <c r="BS83" s="135"/>
      <c r="BT83" s="135"/>
      <c r="BU83" s="135"/>
      <c r="BV83" s="135"/>
    </row>
    <row r="84" spans="63:74" x14ac:dyDescent="0.2">
      <c r="BK84" s="135"/>
      <c r="BL84" s="135"/>
      <c r="BM84" s="135"/>
      <c r="BN84" s="135"/>
      <c r="BO84" s="135"/>
      <c r="BP84" s="135"/>
      <c r="BQ84" s="135"/>
      <c r="BR84" s="135"/>
      <c r="BS84" s="135"/>
      <c r="BT84" s="135"/>
      <c r="BU84" s="135"/>
      <c r="BV84" s="135"/>
    </row>
    <row r="85" spans="63:74" x14ac:dyDescent="0.2">
      <c r="BK85" s="135"/>
      <c r="BL85" s="135"/>
      <c r="BM85" s="135"/>
      <c r="BN85" s="135"/>
      <c r="BO85" s="135"/>
      <c r="BP85" s="135"/>
      <c r="BQ85" s="135"/>
      <c r="BR85" s="135"/>
      <c r="BS85" s="135"/>
      <c r="BT85" s="135"/>
      <c r="BU85" s="135"/>
      <c r="BV85" s="135"/>
    </row>
    <row r="86" spans="63:74" x14ac:dyDescent="0.2">
      <c r="BK86" s="135"/>
      <c r="BL86" s="135"/>
      <c r="BM86" s="135"/>
      <c r="BN86" s="135"/>
      <c r="BO86" s="135"/>
      <c r="BP86" s="135"/>
      <c r="BQ86" s="135"/>
      <c r="BR86" s="135"/>
      <c r="BS86" s="135"/>
      <c r="BT86" s="135"/>
      <c r="BU86" s="135"/>
      <c r="BV86" s="135"/>
    </row>
    <row r="87" spans="63:74" x14ac:dyDescent="0.2">
      <c r="BK87" s="135"/>
      <c r="BL87" s="135"/>
      <c r="BM87" s="135"/>
      <c r="BN87" s="135"/>
      <c r="BO87" s="135"/>
      <c r="BP87" s="135"/>
      <c r="BQ87" s="135"/>
      <c r="BR87" s="135"/>
      <c r="BS87" s="135"/>
      <c r="BT87" s="135"/>
      <c r="BU87" s="135"/>
      <c r="BV87" s="135"/>
    </row>
    <row r="88" spans="63:74" x14ac:dyDescent="0.2">
      <c r="BK88" s="135"/>
      <c r="BL88" s="135"/>
      <c r="BM88" s="135"/>
      <c r="BN88" s="135"/>
      <c r="BO88" s="135"/>
      <c r="BP88" s="135"/>
      <c r="BQ88" s="135"/>
      <c r="BR88" s="135"/>
      <c r="BS88" s="135"/>
      <c r="BT88" s="135"/>
      <c r="BU88" s="135"/>
      <c r="BV88" s="135"/>
    </row>
    <row r="89" spans="63:74" x14ac:dyDescent="0.2">
      <c r="BK89" s="135"/>
      <c r="BL89" s="135"/>
      <c r="BM89" s="135"/>
      <c r="BN89" s="135"/>
      <c r="BO89" s="135"/>
      <c r="BP89" s="135"/>
      <c r="BQ89" s="135"/>
      <c r="BR89" s="135"/>
      <c r="BS89" s="135"/>
      <c r="BT89" s="135"/>
      <c r="BU89" s="135"/>
      <c r="BV89" s="135"/>
    </row>
    <row r="90" spans="63:74" x14ac:dyDescent="0.2">
      <c r="BK90" s="135"/>
      <c r="BL90" s="135"/>
      <c r="BM90" s="135"/>
      <c r="BN90" s="135"/>
      <c r="BO90" s="135"/>
      <c r="BP90" s="135"/>
      <c r="BQ90" s="135"/>
      <c r="BR90" s="135"/>
      <c r="BS90" s="135"/>
      <c r="BT90" s="135"/>
      <c r="BU90" s="135"/>
      <c r="BV90" s="135"/>
    </row>
    <row r="91" spans="63:74" x14ac:dyDescent="0.2">
      <c r="BK91" s="135"/>
      <c r="BL91" s="135"/>
      <c r="BM91" s="135"/>
      <c r="BN91" s="135"/>
      <c r="BO91" s="135"/>
      <c r="BP91" s="135"/>
      <c r="BQ91" s="135"/>
      <c r="BR91" s="135"/>
      <c r="BS91" s="135"/>
      <c r="BT91" s="135"/>
      <c r="BU91" s="135"/>
      <c r="BV91" s="135"/>
    </row>
    <row r="92" spans="63:74" x14ac:dyDescent="0.2">
      <c r="BK92" s="135"/>
      <c r="BL92" s="135"/>
      <c r="BM92" s="135"/>
      <c r="BN92" s="135"/>
      <c r="BO92" s="135"/>
      <c r="BP92" s="135"/>
      <c r="BQ92" s="135"/>
      <c r="BR92" s="135"/>
      <c r="BS92" s="135"/>
      <c r="BT92" s="135"/>
      <c r="BU92" s="135"/>
      <c r="BV92" s="135"/>
    </row>
    <row r="93" spans="63:74" x14ac:dyDescent="0.2">
      <c r="BK93" s="135"/>
      <c r="BL93" s="135"/>
      <c r="BM93" s="135"/>
      <c r="BN93" s="135"/>
      <c r="BO93" s="135"/>
      <c r="BP93" s="135"/>
      <c r="BQ93" s="135"/>
      <c r="BR93" s="135"/>
      <c r="BS93" s="135"/>
      <c r="BT93" s="135"/>
      <c r="BU93" s="135"/>
      <c r="BV93" s="135"/>
    </row>
    <row r="94" spans="63:74" x14ac:dyDescent="0.2">
      <c r="BK94" s="135"/>
      <c r="BL94" s="135"/>
      <c r="BM94" s="135"/>
      <c r="BN94" s="135"/>
      <c r="BO94" s="135"/>
      <c r="BP94" s="135"/>
      <c r="BQ94" s="135"/>
      <c r="BR94" s="135"/>
      <c r="BS94" s="135"/>
      <c r="BT94" s="135"/>
      <c r="BU94" s="135"/>
      <c r="BV94" s="135"/>
    </row>
    <row r="95" spans="63:74" x14ac:dyDescent="0.2">
      <c r="BK95" s="135"/>
      <c r="BL95" s="135"/>
      <c r="BM95" s="135"/>
      <c r="BN95" s="135"/>
      <c r="BO95" s="135"/>
      <c r="BP95" s="135"/>
      <c r="BQ95" s="135"/>
      <c r="BR95" s="135"/>
      <c r="BS95" s="135"/>
      <c r="BT95" s="135"/>
      <c r="BU95" s="135"/>
      <c r="BV95" s="135"/>
    </row>
    <row r="96" spans="63:74" x14ac:dyDescent="0.2">
      <c r="BK96" s="135"/>
      <c r="BL96" s="135"/>
      <c r="BM96" s="135"/>
      <c r="BN96" s="135"/>
      <c r="BO96" s="135"/>
      <c r="BP96" s="135"/>
      <c r="BQ96" s="135"/>
      <c r="BR96" s="135"/>
      <c r="BS96" s="135"/>
      <c r="BT96" s="135"/>
      <c r="BU96" s="135"/>
      <c r="BV96" s="135"/>
    </row>
    <row r="97" spans="63:74" x14ac:dyDescent="0.2">
      <c r="BK97" s="135"/>
      <c r="BL97" s="135"/>
      <c r="BM97" s="135"/>
      <c r="BN97" s="135"/>
      <c r="BO97" s="135"/>
      <c r="BP97" s="135"/>
      <c r="BQ97" s="135"/>
      <c r="BR97" s="135"/>
      <c r="BS97" s="135"/>
      <c r="BT97" s="135"/>
      <c r="BU97" s="135"/>
      <c r="BV97" s="135"/>
    </row>
    <row r="98" spans="63:74" x14ac:dyDescent="0.2">
      <c r="BK98" s="135"/>
      <c r="BL98" s="135"/>
      <c r="BM98" s="135"/>
      <c r="BN98" s="135"/>
      <c r="BO98" s="135"/>
      <c r="BP98" s="135"/>
      <c r="BQ98" s="135"/>
      <c r="BR98" s="135"/>
      <c r="BS98" s="135"/>
      <c r="BT98" s="135"/>
      <c r="BU98" s="135"/>
      <c r="BV98" s="135"/>
    </row>
    <row r="99" spans="63:74" x14ac:dyDescent="0.2">
      <c r="BK99" s="135"/>
      <c r="BL99" s="135"/>
      <c r="BM99" s="135"/>
      <c r="BN99" s="135"/>
      <c r="BO99" s="135"/>
      <c r="BP99" s="135"/>
      <c r="BQ99" s="135"/>
      <c r="BR99" s="135"/>
      <c r="BS99" s="135"/>
      <c r="BT99" s="135"/>
      <c r="BU99" s="135"/>
      <c r="BV99" s="135"/>
    </row>
    <row r="100" spans="63:74" x14ac:dyDescent="0.2">
      <c r="BK100" s="135"/>
      <c r="BL100" s="135"/>
      <c r="BM100" s="135"/>
      <c r="BN100" s="135"/>
      <c r="BO100" s="135"/>
      <c r="BP100" s="135"/>
      <c r="BQ100" s="135"/>
      <c r="BR100" s="135"/>
      <c r="BS100" s="135"/>
      <c r="BT100" s="135"/>
      <c r="BU100" s="135"/>
      <c r="BV100" s="135"/>
    </row>
    <row r="101" spans="63:74" x14ac:dyDescent="0.2">
      <c r="BK101" s="135"/>
      <c r="BL101" s="135"/>
      <c r="BM101" s="135"/>
      <c r="BN101" s="135"/>
      <c r="BO101" s="135"/>
      <c r="BP101" s="135"/>
      <c r="BQ101" s="135"/>
      <c r="BR101" s="135"/>
      <c r="BS101" s="135"/>
      <c r="BT101" s="135"/>
      <c r="BU101" s="135"/>
      <c r="BV101" s="135"/>
    </row>
    <row r="102" spans="63:74" x14ac:dyDescent="0.2">
      <c r="BK102" s="135"/>
      <c r="BL102" s="135"/>
      <c r="BM102" s="135"/>
      <c r="BN102" s="135"/>
      <c r="BO102" s="135"/>
      <c r="BP102" s="135"/>
      <c r="BQ102" s="135"/>
      <c r="BR102" s="135"/>
      <c r="BS102" s="135"/>
      <c r="BT102" s="135"/>
      <c r="BU102" s="135"/>
      <c r="BV102" s="135"/>
    </row>
    <row r="103" spans="63:74" x14ac:dyDescent="0.2">
      <c r="BK103" s="135"/>
      <c r="BL103" s="135"/>
      <c r="BM103" s="135"/>
      <c r="BN103" s="135"/>
      <c r="BO103" s="135"/>
      <c r="BP103" s="135"/>
      <c r="BQ103" s="135"/>
      <c r="BR103" s="135"/>
      <c r="BS103" s="135"/>
      <c r="BT103" s="135"/>
      <c r="BU103" s="135"/>
      <c r="BV103" s="135"/>
    </row>
    <row r="104" spans="63:74" x14ac:dyDescent="0.2">
      <c r="BK104" s="135"/>
      <c r="BL104" s="135"/>
      <c r="BM104" s="135"/>
      <c r="BN104" s="135"/>
      <c r="BO104" s="135"/>
      <c r="BP104" s="135"/>
      <c r="BQ104" s="135"/>
      <c r="BR104" s="135"/>
      <c r="BS104" s="135"/>
      <c r="BT104" s="135"/>
      <c r="BU104" s="135"/>
      <c r="BV104" s="135"/>
    </row>
    <row r="105" spans="63:74" x14ac:dyDescent="0.2">
      <c r="BK105" s="135"/>
      <c r="BL105" s="135"/>
      <c r="BM105" s="135"/>
      <c r="BN105" s="135"/>
      <c r="BO105" s="135"/>
      <c r="BP105" s="135"/>
      <c r="BQ105" s="135"/>
      <c r="BR105" s="135"/>
      <c r="BS105" s="135"/>
      <c r="BT105" s="135"/>
      <c r="BU105" s="135"/>
      <c r="BV105" s="135"/>
    </row>
    <row r="106" spans="63:74" x14ac:dyDescent="0.2">
      <c r="BK106" s="135"/>
      <c r="BL106" s="135"/>
      <c r="BM106" s="135"/>
      <c r="BN106" s="135"/>
      <c r="BO106" s="135"/>
      <c r="BP106" s="135"/>
      <c r="BQ106" s="135"/>
      <c r="BR106" s="135"/>
      <c r="BS106" s="135"/>
      <c r="BT106" s="135"/>
      <c r="BU106" s="135"/>
      <c r="BV106" s="135"/>
    </row>
    <row r="107" spans="63:74" x14ac:dyDescent="0.2">
      <c r="BK107" s="135"/>
      <c r="BL107" s="135"/>
      <c r="BM107" s="135"/>
      <c r="BN107" s="135"/>
      <c r="BO107" s="135"/>
      <c r="BP107" s="135"/>
      <c r="BQ107" s="135"/>
      <c r="BR107" s="135"/>
      <c r="BS107" s="135"/>
      <c r="BT107" s="135"/>
      <c r="BU107" s="135"/>
      <c r="BV107" s="135"/>
    </row>
    <row r="108" spans="63:74" x14ac:dyDescent="0.2">
      <c r="BK108" s="135"/>
      <c r="BL108" s="135"/>
      <c r="BM108" s="135"/>
      <c r="BN108" s="135"/>
      <c r="BO108" s="135"/>
      <c r="BP108" s="135"/>
      <c r="BQ108" s="135"/>
      <c r="BR108" s="135"/>
      <c r="BS108" s="135"/>
      <c r="BT108" s="135"/>
      <c r="BU108" s="135"/>
      <c r="BV108" s="135"/>
    </row>
    <row r="109" spans="63:74" x14ac:dyDescent="0.2">
      <c r="BK109" s="135"/>
      <c r="BL109" s="135"/>
      <c r="BM109" s="135"/>
      <c r="BN109" s="135"/>
      <c r="BO109" s="135"/>
      <c r="BP109" s="135"/>
      <c r="BQ109" s="135"/>
      <c r="BR109" s="135"/>
      <c r="BS109" s="135"/>
      <c r="BT109" s="135"/>
      <c r="BU109" s="135"/>
      <c r="BV109" s="135"/>
    </row>
    <row r="110" spans="63:74" x14ac:dyDescent="0.2">
      <c r="BK110" s="135"/>
      <c r="BL110" s="135"/>
      <c r="BM110" s="135"/>
      <c r="BN110" s="135"/>
      <c r="BO110" s="135"/>
      <c r="BP110" s="135"/>
      <c r="BQ110" s="135"/>
      <c r="BR110" s="135"/>
      <c r="BS110" s="135"/>
      <c r="BT110" s="135"/>
      <c r="BU110" s="135"/>
      <c r="BV110" s="135"/>
    </row>
    <row r="111" spans="63:74" x14ac:dyDescent="0.2">
      <c r="BK111" s="135"/>
      <c r="BL111" s="135"/>
      <c r="BM111" s="135"/>
      <c r="BN111" s="135"/>
      <c r="BO111" s="135"/>
      <c r="BP111" s="135"/>
      <c r="BQ111" s="135"/>
      <c r="BR111" s="135"/>
      <c r="BS111" s="135"/>
      <c r="BT111" s="135"/>
      <c r="BU111" s="135"/>
      <c r="BV111" s="135"/>
    </row>
    <row r="112" spans="63:74" x14ac:dyDescent="0.2">
      <c r="BK112" s="135"/>
      <c r="BL112" s="135"/>
      <c r="BM112" s="135"/>
      <c r="BN112" s="135"/>
      <c r="BO112" s="135"/>
      <c r="BP112" s="135"/>
      <c r="BQ112" s="135"/>
      <c r="BR112" s="135"/>
      <c r="BS112" s="135"/>
      <c r="BT112" s="135"/>
      <c r="BU112" s="135"/>
      <c r="BV112" s="135"/>
    </row>
    <row r="113" spans="63:74" x14ac:dyDescent="0.2">
      <c r="BK113" s="135"/>
      <c r="BL113" s="135"/>
      <c r="BM113" s="135"/>
      <c r="BN113" s="135"/>
      <c r="BO113" s="135"/>
      <c r="BP113" s="135"/>
      <c r="BQ113" s="135"/>
      <c r="BR113" s="135"/>
      <c r="BS113" s="135"/>
      <c r="BT113" s="135"/>
      <c r="BU113" s="135"/>
      <c r="BV113" s="135"/>
    </row>
    <row r="114" spans="63:74" x14ac:dyDescent="0.2">
      <c r="BK114" s="135"/>
      <c r="BL114" s="135"/>
      <c r="BM114" s="135"/>
      <c r="BN114" s="135"/>
      <c r="BO114" s="135"/>
      <c r="BP114" s="135"/>
      <c r="BQ114" s="135"/>
      <c r="BR114" s="135"/>
      <c r="BS114" s="135"/>
      <c r="BT114" s="135"/>
      <c r="BU114" s="135"/>
      <c r="BV114" s="135"/>
    </row>
    <row r="115" spans="63:74" x14ac:dyDescent="0.2">
      <c r="BK115" s="135"/>
      <c r="BL115" s="135"/>
      <c r="BM115" s="135"/>
      <c r="BN115" s="135"/>
      <c r="BO115" s="135"/>
      <c r="BP115" s="135"/>
      <c r="BQ115" s="135"/>
      <c r="BR115" s="135"/>
      <c r="BS115" s="135"/>
      <c r="BT115" s="135"/>
      <c r="BU115" s="135"/>
      <c r="BV115" s="135"/>
    </row>
    <row r="116" spans="63:74" x14ac:dyDescent="0.2">
      <c r="BK116" s="135"/>
      <c r="BL116" s="135"/>
      <c r="BM116" s="135"/>
      <c r="BN116" s="135"/>
      <c r="BO116" s="135"/>
      <c r="BP116" s="135"/>
      <c r="BQ116" s="135"/>
      <c r="BR116" s="135"/>
      <c r="BS116" s="135"/>
      <c r="BT116" s="135"/>
      <c r="BU116" s="135"/>
      <c r="BV116" s="135"/>
    </row>
    <row r="117" spans="63:74" x14ac:dyDescent="0.2">
      <c r="BK117" s="135"/>
      <c r="BL117" s="135"/>
      <c r="BM117" s="135"/>
      <c r="BN117" s="135"/>
      <c r="BO117" s="135"/>
      <c r="BP117" s="135"/>
      <c r="BQ117" s="135"/>
      <c r="BR117" s="135"/>
      <c r="BS117" s="135"/>
      <c r="BT117" s="135"/>
      <c r="BU117" s="135"/>
      <c r="BV117" s="135"/>
    </row>
    <row r="118" spans="63:74" x14ac:dyDescent="0.2">
      <c r="BK118" s="135"/>
      <c r="BL118" s="135"/>
      <c r="BM118" s="135"/>
      <c r="BN118" s="135"/>
      <c r="BO118" s="135"/>
      <c r="BP118" s="135"/>
      <c r="BQ118" s="135"/>
      <c r="BR118" s="135"/>
      <c r="BS118" s="135"/>
      <c r="BT118" s="135"/>
      <c r="BU118" s="135"/>
      <c r="BV118" s="135"/>
    </row>
    <row r="119" spans="63:74" x14ac:dyDescent="0.2">
      <c r="BK119" s="135"/>
      <c r="BL119" s="135"/>
      <c r="BM119" s="135"/>
      <c r="BN119" s="135"/>
      <c r="BO119" s="135"/>
      <c r="BP119" s="135"/>
      <c r="BQ119" s="135"/>
      <c r="BR119" s="135"/>
      <c r="BS119" s="135"/>
      <c r="BT119" s="135"/>
      <c r="BU119" s="135"/>
      <c r="BV119" s="135"/>
    </row>
    <row r="120" spans="63:74" x14ac:dyDescent="0.2">
      <c r="BK120" s="135"/>
      <c r="BL120" s="135"/>
      <c r="BM120" s="135"/>
      <c r="BN120" s="135"/>
      <c r="BO120" s="135"/>
      <c r="BP120" s="135"/>
      <c r="BQ120" s="135"/>
      <c r="BR120" s="135"/>
      <c r="BS120" s="135"/>
      <c r="BT120" s="135"/>
      <c r="BU120" s="135"/>
      <c r="BV120" s="135"/>
    </row>
    <row r="121" spans="63:74" x14ac:dyDescent="0.2">
      <c r="BK121" s="135"/>
      <c r="BL121" s="135"/>
      <c r="BM121" s="135"/>
      <c r="BN121" s="135"/>
      <c r="BO121" s="135"/>
      <c r="BP121" s="135"/>
      <c r="BQ121" s="135"/>
      <c r="BR121" s="135"/>
      <c r="BS121" s="135"/>
      <c r="BT121" s="135"/>
      <c r="BU121" s="135"/>
      <c r="BV121" s="135"/>
    </row>
    <row r="122" spans="63:74" x14ac:dyDescent="0.2">
      <c r="BK122" s="135"/>
      <c r="BL122" s="135"/>
      <c r="BM122" s="135"/>
      <c r="BN122" s="135"/>
      <c r="BO122" s="135"/>
      <c r="BP122" s="135"/>
      <c r="BQ122" s="135"/>
      <c r="BR122" s="135"/>
      <c r="BS122" s="135"/>
      <c r="BT122" s="135"/>
      <c r="BU122" s="135"/>
      <c r="BV122" s="135"/>
    </row>
    <row r="123" spans="63:74" x14ac:dyDescent="0.2">
      <c r="BK123" s="135"/>
      <c r="BL123" s="135"/>
      <c r="BM123" s="135"/>
      <c r="BN123" s="135"/>
      <c r="BO123" s="135"/>
      <c r="BP123" s="135"/>
      <c r="BQ123" s="135"/>
      <c r="BR123" s="135"/>
      <c r="BS123" s="135"/>
      <c r="BT123" s="135"/>
      <c r="BU123" s="135"/>
      <c r="BV123" s="135"/>
    </row>
    <row r="124" spans="63:74" x14ac:dyDescent="0.2">
      <c r="BK124" s="135"/>
      <c r="BL124" s="135"/>
      <c r="BM124" s="135"/>
      <c r="BN124" s="135"/>
      <c r="BO124" s="135"/>
      <c r="BP124" s="135"/>
      <c r="BQ124" s="135"/>
      <c r="BR124" s="135"/>
      <c r="BS124" s="135"/>
      <c r="BT124" s="135"/>
      <c r="BU124" s="135"/>
      <c r="BV124" s="135"/>
    </row>
    <row r="125" spans="63:74" x14ac:dyDescent="0.2">
      <c r="BK125" s="135"/>
      <c r="BL125" s="135"/>
      <c r="BM125" s="135"/>
      <c r="BN125" s="135"/>
      <c r="BO125" s="135"/>
      <c r="BP125" s="135"/>
      <c r="BQ125" s="135"/>
      <c r="BR125" s="135"/>
      <c r="BS125" s="135"/>
      <c r="BT125" s="135"/>
      <c r="BU125" s="135"/>
      <c r="BV125" s="135"/>
    </row>
    <row r="126" spans="63:74" x14ac:dyDescent="0.2">
      <c r="BK126" s="135"/>
      <c r="BL126" s="135"/>
      <c r="BM126" s="135"/>
      <c r="BN126" s="135"/>
      <c r="BO126" s="135"/>
      <c r="BP126" s="135"/>
      <c r="BQ126" s="135"/>
      <c r="BR126" s="135"/>
      <c r="BS126" s="135"/>
      <c r="BT126" s="135"/>
      <c r="BU126" s="135"/>
      <c r="BV126" s="135"/>
    </row>
    <row r="127" spans="63:74" x14ac:dyDescent="0.2">
      <c r="BK127" s="135"/>
      <c r="BL127" s="135"/>
      <c r="BM127" s="135"/>
      <c r="BN127" s="135"/>
      <c r="BO127" s="135"/>
      <c r="BP127" s="135"/>
      <c r="BQ127" s="135"/>
      <c r="BR127" s="135"/>
      <c r="BS127" s="135"/>
      <c r="BT127" s="135"/>
      <c r="BU127" s="135"/>
      <c r="BV127" s="135"/>
    </row>
    <row r="128" spans="63:74" x14ac:dyDescent="0.2">
      <c r="BK128" s="135"/>
      <c r="BL128" s="135"/>
      <c r="BM128" s="135"/>
      <c r="BN128" s="135"/>
      <c r="BO128" s="135"/>
      <c r="BP128" s="135"/>
      <c r="BQ128" s="135"/>
      <c r="BR128" s="135"/>
      <c r="BS128" s="135"/>
      <c r="BT128" s="135"/>
      <c r="BU128" s="135"/>
      <c r="BV128" s="135"/>
    </row>
    <row r="129" spans="63:74" x14ac:dyDescent="0.2">
      <c r="BK129" s="135"/>
      <c r="BL129" s="135"/>
      <c r="BM129" s="135"/>
      <c r="BN129" s="135"/>
      <c r="BO129" s="135"/>
      <c r="BP129" s="135"/>
      <c r="BQ129" s="135"/>
      <c r="BR129" s="135"/>
      <c r="BS129" s="135"/>
      <c r="BT129" s="135"/>
      <c r="BU129" s="135"/>
      <c r="BV129" s="135"/>
    </row>
    <row r="130" spans="63:74" x14ac:dyDescent="0.2">
      <c r="BK130" s="135"/>
      <c r="BL130" s="135"/>
      <c r="BM130" s="135"/>
      <c r="BN130" s="135"/>
      <c r="BO130" s="135"/>
      <c r="BP130" s="135"/>
      <c r="BQ130" s="135"/>
      <c r="BR130" s="135"/>
      <c r="BS130" s="135"/>
      <c r="BT130" s="135"/>
      <c r="BU130" s="135"/>
      <c r="BV130" s="135"/>
    </row>
    <row r="131" spans="63:74" x14ac:dyDescent="0.2">
      <c r="BK131" s="135"/>
      <c r="BL131" s="135"/>
      <c r="BM131" s="135"/>
      <c r="BN131" s="135"/>
      <c r="BO131" s="135"/>
      <c r="BP131" s="135"/>
      <c r="BQ131" s="135"/>
      <c r="BR131" s="135"/>
      <c r="BS131" s="135"/>
      <c r="BT131" s="135"/>
      <c r="BU131" s="135"/>
      <c r="BV131" s="135"/>
    </row>
    <row r="132" spans="63:74" x14ac:dyDescent="0.2">
      <c r="BK132" s="135"/>
      <c r="BL132" s="135"/>
      <c r="BM132" s="135"/>
      <c r="BN132" s="135"/>
      <c r="BO132" s="135"/>
      <c r="BP132" s="135"/>
      <c r="BQ132" s="135"/>
      <c r="BR132" s="135"/>
      <c r="BS132" s="135"/>
      <c r="BT132" s="135"/>
      <c r="BU132" s="135"/>
      <c r="BV132" s="135"/>
    </row>
    <row r="133" spans="63:74" x14ac:dyDescent="0.2">
      <c r="BK133" s="135"/>
      <c r="BL133" s="135"/>
      <c r="BM133" s="135"/>
      <c r="BN133" s="135"/>
      <c r="BO133" s="135"/>
      <c r="BP133" s="135"/>
      <c r="BQ133" s="135"/>
      <c r="BR133" s="135"/>
      <c r="BS133" s="135"/>
      <c r="BT133" s="135"/>
      <c r="BU133" s="135"/>
      <c r="BV133" s="135"/>
    </row>
    <row r="134" spans="63:74" x14ac:dyDescent="0.2">
      <c r="BK134" s="135"/>
      <c r="BL134" s="135"/>
      <c r="BM134" s="135"/>
      <c r="BN134" s="135"/>
      <c r="BO134" s="135"/>
      <c r="BP134" s="135"/>
      <c r="BQ134" s="135"/>
      <c r="BR134" s="135"/>
      <c r="BS134" s="135"/>
      <c r="BT134" s="135"/>
      <c r="BU134" s="135"/>
      <c r="BV134" s="135"/>
    </row>
    <row r="135" spans="63:74" x14ac:dyDescent="0.2">
      <c r="BK135" s="135"/>
      <c r="BL135" s="135"/>
      <c r="BM135" s="135"/>
      <c r="BN135" s="135"/>
      <c r="BO135" s="135"/>
      <c r="BP135" s="135"/>
      <c r="BQ135" s="135"/>
      <c r="BR135" s="135"/>
      <c r="BS135" s="135"/>
      <c r="BT135" s="135"/>
      <c r="BU135" s="135"/>
      <c r="BV135" s="135"/>
    </row>
    <row r="136" spans="63:74" x14ac:dyDescent="0.2">
      <c r="BK136" s="135"/>
      <c r="BL136" s="135"/>
      <c r="BM136" s="135"/>
      <c r="BN136" s="135"/>
      <c r="BO136" s="135"/>
      <c r="BP136" s="135"/>
      <c r="BQ136" s="135"/>
      <c r="BR136" s="135"/>
      <c r="BS136" s="135"/>
      <c r="BT136" s="135"/>
      <c r="BU136" s="135"/>
      <c r="BV136" s="135"/>
    </row>
    <row r="137" spans="63:74" x14ac:dyDescent="0.2">
      <c r="BK137" s="135"/>
      <c r="BL137" s="135"/>
      <c r="BM137" s="135"/>
      <c r="BN137" s="135"/>
      <c r="BO137" s="135"/>
      <c r="BP137" s="135"/>
      <c r="BQ137" s="135"/>
      <c r="BR137" s="135"/>
      <c r="BS137" s="135"/>
      <c r="BT137" s="135"/>
      <c r="BU137" s="135"/>
      <c r="BV137" s="135"/>
    </row>
    <row r="138" spans="63:74" x14ac:dyDescent="0.2">
      <c r="BK138" s="135"/>
      <c r="BL138" s="135"/>
      <c r="BM138" s="135"/>
      <c r="BN138" s="135"/>
      <c r="BO138" s="135"/>
      <c r="BP138" s="135"/>
      <c r="BQ138" s="135"/>
      <c r="BR138" s="135"/>
      <c r="BS138" s="135"/>
      <c r="BT138" s="135"/>
      <c r="BU138" s="135"/>
      <c r="BV138" s="135"/>
    </row>
    <row r="139" spans="63:74" x14ac:dyDescent="0.2">
      <c r="BK139" s="135"/>
      <c r="BL139" s="135"/>
      <c r="BM139" s="135"/>
      <c r="BN139" s="135"/>
      <c r="BO139" s="135"/>
      <c r="BP139" s="135"/>
      <c r="BQ139" s="135"/>
      <c r="BR139" s="135"/>
      <c r="BS139" s="135"/>
      <c r="BT139" s="135"/>
      <c r="BU139" s="135"/>
      <c r="BV139" s="135"/>
    </row>
    <row r="140" spans="63:74" x14ac:dyDescent="0.2">
      <c r="BK140" s="135"/>
      <c r="BL140" s="135"/>
      <c r="BM140" s="135"/>
      <c r="BN140" s="135"/>
      <c r="BO140" s="135"/>
      <c r="BP140" s="135"/>
      <c r="BQ140" s="135"/>
      <c r="BR140" s="135"/>
      <c r="BS140" s="135"/>
      <c r="BT140" s="135"/>
      <c r="BU140" s="135"/>
      <c r="BV140" s="135"/>
    </row>
    <row r="141" spans="63:74" x14ac:dyDescent="0.2">
      <c r="BK141" s="135"/>
      <c r="BL141" s="135"/>
      <c r="BM141" s="135"/>
      <c r="BN141" s="135"/>
      <c r="BO141" s="135"/>
      <c r="BP141" s="135"/>
      <c r="BQ141" s="135"/>
      <c r="BR141" s="135"/>
      <c r="BS141" s="135"/>
      <c r="BT141" s="135"/>
      <c r="BU141" s="135"/>
      <c r="BV141" s="135"/>
    </row>
    <row r="142" spans="63:74" x14ac:dyDescent="0.2">
      <c r="BK142" s="135"/>
      <c r="BL142" s="135"/>
      <c r="BM142" s="135"/>
      <c r="BN142" s="135"/>
      <c r="BO142" s="135"/>
      <c r="BP142" s="135"/>
      <c r="BQ142" s="135"/>
      <c r="BR142" s="135"/>
      <c r="BS142" s="135"/>
      <c r="BT142" s="135"/>
      <c r="BU142" s="135"/>
      <c r="BV142" s="135"/>
    </row>
    <row r="143" spans="63:74" x14ac:dyDescent="0.2">
      <c r="BK143" s="135"/>
      <c r="BL143" s="135"/>
      <c r="BM143" s="135"/>
      <c r="BN143" s="135"/>
      <c r="BO143" s="135"/>
      <c r="BP143" s="135"/>
      <c r="BQ143" s="135"/>
      <c r="BR143" s="135"/>
      <c r="BS143" s="135"/>
      <c r="BT143" s="135"/>
      <c r="BU143" s="135"/>
      <c r="BV143" s="135"/>
    </row>
    <row r="144" spans="63:74" x14ac:dyDescent="0.2">
      <c r="BK144" s="135"/>
      <c r="BL144" s="135"/>
      <c r="BM144" s="135"/>
      <c r="BN144" s="135"/>
      <c r="BO144" s="135"/>
      <c r="BP144" s="135"/>
      <c r="BQ144" s="135"/>
      <c r="BR144" s="135"/>
      <c r="BS144" s="135"/>
      <c r="BT144" s="135"/>
      <c r="BU144" s="135"/>
      <c r="BV144" s="135"/>
    </row>
    <row r="145" spans="63:74" x14ac:dyDescent="0.2">
      <c r="BK145" s="135"/>
      <c r="BL145" s="135"/>
      <c r="BM145" s="135"/>
      <c r="BN145" s="135"/>
      <c r="BO145" s="135"/>
      <c r="BP145" s="135"/>
      <c r="BQ145" s="135"/>
      <c r="BR145" s="135"/>
      <c r="BS145" s="135"/>
      <c r="BT145" s="135"/>
      <c r="BU145" s="135"/>
      <c r="BV145" s="135"/>
    </row>
    <row r="146" spans="63:74" x14ac:dyDescent="0.2">
      <c r="BK146" s="135"/>
      <c r="BL146" s="135"/>
      <c r="BM146" s="135"/>
      <c r="BN146" s="135"/>
      <c r="BO146" s="135"/>
      <c r="BP146" s="135"/>
      <c r="BQ146" s="135"/>
      <c r="BR146" s="135"/>
      <c r="BS146" s="135"/>
      <c r="BT146" s="135"/>
      <c r="BU146" s="135"/>
      <c r="BV146" s="135"/>
    </row>
    <row r="147" spans="63:74" x14ac:dyDescent="0.2">
      <c r="BK147" s="135"/>
      <c r="BL147" s="135"/>
      <c r="BM147" s="135"/>
      <c r="BN147" s="135"/>
      <c r="BO147" s="135"/>
      <c r="BP147" s="135"/>
      <c r="BQ147" s="135"/>
      <c r="BR147" s="135"/>
      <c r="BS147" s="135"/>
      <c r="BT147" s="135"/>
      <c r="BU147" s="135"/>
      <c r="BV147" s="135"/>
    </row>
    <row r="148" spans="63:74" x14ac:dyDescent="0.2">
      <c r="BK148" s="135"/>
      <c r="BL148" s="135"/>
      <c r="BM148" s="135"/>
      <c r="BN148" s="135"/>
      <c r="BO148" s="135"/>
      <c r="BP148" s="135"/>
      <c r="BQ148" s="135"/>
      <c r="BR148" s="135"/>
      <c r="BS148" s="135"/>
      <c r="BT148" s="135"/>
      <c r="BU148" s="135"/>
      <c r="BV148" s="135"/>
    </row>
    <row r="149" spans="63:74" x14ac:dyDescent="0.2">
      <c r="BK149" s="135"/>
      <c r="BL149" s="135"/>
      <c r="BM149" s="135"/>
      <c r="BN149" s="135"/>
      <c r="BO149" s="135"/>
      <c r="BP149" s="135"/>
      <c r="BQ149" s="135"/>
      <c r="BR149" s="135"/>
      <c r="BS149" s="135"/>
      <c r="BT149" s="135"/>
      <c r="BU149" s="135"/>
      <c r="BV149" s="135"/>
    </row>
    <row r="150" spans="63:74" x14ac:dyDescent="0.2">
      <c r="BK150" s="135"/>
      <c r="BL150" s="135"/>
      <c r="BM150" s="135"/>
      <c r="BN150" s="135"/>
      <c r="BO150" s="135"/>
      <c r="BP150" s="135"/>
      <c r="BQ150" s="135"/>
      <c r="BR150" s="135"/>
      <c r="BS150" s="135"/>
      <c r="BT150" s="135"/>
      <c r="BU150" s="135"/>
      <c r="BV150" s="135"/>
    </row>
    <row r="151" spans="63:74" x14ac:dyDescent="0.2">
      <c r="BK151" s="135"/>
      <c r="BL151" s="135"/>
      <c r="BM151" s="135"/>
      <c r="BN151" s="135"/>
      <c r="BO151" s="135"/>
      <c r="BP151" s="135"/>
      <c r="BQ151" s="135"/>
      <c r="BR151" s="135"/>
      <c r="BS151" s="135"/>
      <c r="BT151" s="135"/>
      <c r="BU151" s="135"/>
      <c r="BV151" s="135"/>
    </row>
    <row r="152" spans="63:74" x14ac:dyDescent="0.2">
      <c r="BK152" s="135"/>
      <c r="BL152" s="135"/>
      <c r="BM152" s="135"/>
      <c r="BN152" s="135"/>
      <c r="BO152" s="135"/>
      <c r="BP152" s="135"/>
      <c r="BQ152" s="135"/>
      <c r="BR152" s="135"/>
      <c r="BS152" s="135"/>
      <c r="BT152" s="135"/>
      <c r="BU152" s="135"/>
      <c r="BV152" s="135"/>
    </row>
    <row r="153" spans="63:74" x14ac:dyDescent="0.2">
      <c r="BK153" s="135"/>
      <c r="BL153" s="135"/>
      <c r="BM153" s="135"/>
      <c r="BN153" s="135"/>
      <c r="BO153" s="135"/>
      <c r="BP153" s="135"/>
      <c r="BQ153" s="135"/>
      <c r="BR153" s="135"/>
      <c r="BS153" s="135"/>
      <c r="BT153" s="135"/>
      <c r="BU153" s="135"/>
      <c r="BV153" s="135"/>
    </row>
    <row r="154" spans="63:74" x14ac:dyDescent="0.2">
      <c r="BK154" s="135"/>
      <c r="BL154" s="135"/>
      <c r="BM154" s="135"/>
      <c r="BN154" s="135"/>
      <c r="BO154" s="135"/>
      <c r="BP154" s="135"/>
      <c r="BQ154" s="135"/>
      <c r="BR154" s="135"/>
      <c r="BS154" s="135"/>
      <c r="BT154" s="135"/>
      <c r="BU154" s="135"/>
      <c r="BV154" s="135"/>
    </row>
    <row r="155" spans="63:74" x14ac:dyDescent="0.2">
      <c r="BK155" s="135"/>
      <c r="BL155" s="135"/>
      <c r="BM155" s="135"/>
      <c r="BN155" s="135"/>
      <c r="BO155" s="135"/>
      <c r="BP155" s="135"/>
      <c r="BQ155" s="135"/>
      <c r="BR155" s="135"/>
      <c r="BS155" s="135"/>
      <c r="BT155" s="135"/>
      <c r="BU155" s="135"/>
      <c r="BV155" s="135"/>
    </row>
  </sheetData>
  <mergeCells count="18">
    <mergeCell ref="AM3:AX3"/>
    <mergeCell ref="AY3:BJ3"/>
    <mergeCell ref="BK3:BV3"/>
    <mergeCell ref="B1:AL1"/>
    <mergeCell ref="C3:N3"/>
    <mergeCell ref="O3:Z3"/>
    <mergeCell ref="AA3:AL3"/>
    <mergeCell ref="B74:Q74"/>
    <mergeCell ref="B75:Q75"/>
    <mergeCell ref="A1:A2"/>
    <mergeCell ref="B68:Q68"/>
    <mergeCell ref="B64:Q64"/>
    <mergeCell ref="B65:Q65"/>
    <mergeCell ref="B73:Q73"/>
    <mergeCell ref="B66:Q66"/>
    <mergeCell ref="B71:Q71"/>
    <mergeCell ref="B69:Q69"/>
    <mergeCell ref="B72:R72"/>
  </mergeCells>
  <phoneticPr fontId="7" type="noConversion"/>
  <hyperlinks>
    <hyperlink ref="A1:A2" location="Contents!A1" display="Table of Contents"/>
  </hyperlinks>
  <pageMargins left="0.25" right="0.25" top="0.25" bottom="0.25" header="0.5" footer="0.5"/>
  <pageSetup scale="17" orientation="portrait" horizontalDpi="300"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5">
    <pageSetUpPr fitToPage="1"/>
  </sheetPr>
  <dimension ref="A1:BV143"/>
  <sheetViews>
    <sheetView showGridLines="0" zoomScaleNormal="100" workbookViewId="0">
      <pane xSplit="2" ySplit="4" topLeftCell="AT5" activePane="bottomRight" state="frozen"/>
      <selection activeCell="BF63" sqref="BF63"/>
      <selection pane="topRight" activeCell="BF63" sqref="BF63"/>
      <selection pane="bottomLeft" activeCell="BF63" sqref="BF63"/>
      <selection pane="bottomRight" activeCell="B1" sqref="B1:AL1"/>
    </sheetView>
  </sheetViews>
  <sheetFormatPr defaultColWidth="9.5" defaultRowHeight="10.7" x14ac:dyDescent="0.2"/>
  <cols>
    <col min="1" max="1" width="12" style="91" customWidth="1"/>
    <col min="2" max="2" width="43.5" style="91" customWidth="1"/>
    <col min="3" max="50" width="7.5" style="91" customWidth="1"/>
    <col min="51" max="51" width="7.5" style="867" customWidth="1"/>
    <col min="52" max="55" width="7.5" style="134" customWidth="1"/>
    <col min="56" max="58" width="7.5" style="736" customWidth="1"/>
    <col min="59" max="61" width="7.5" style="867" customWidth="1"/>
    <col min="62" max="62" width="7.5" style="134" customWidth="1"/>
    <col min="63" max="74" width="7.5" style="91" customWidth="1"/>
    <col min="75" max="16384" width="9.5" style="91"/>
  </cols>
  <sheetData>
    <row r="1" spans="1:74" ht="13.4" customHeight="1" x14ac:dyDescent="0.2">
      <c r="A1" s="1020" t="s">
        <v>479</v>
      </c>
      <c r="B1" s="1131" t="s">
        <v>761</v>
      </c>
      <c r="C1" s="1132"/>
      <c r="D1" s="1132"/>
      <c r="E1" s="1132"/>
      <c r="F1" s="1132"/>
      <c r="G1" s="1132"/>
      <c r="H1" s="1132"/>
      <c r="I1" s="1132"/>
      <c r="J1" s="1132"/>
      <c r="K1" s="1132"/>
      <c r="L1" s="1132"/>
      <c r="M1" s="1132"/>
      <c r="N1" s="1132"/>
      <c r="O1" s="1132"/>
      <c r="P1" s="1132"/>
      <c r="Q1" s="1132"/>
      <c r="R1" s="1132"/>
      <c r="S1" s="1132"/>
      <c r="T1" s="1132"/>
      <c r="U1" s="1132"/>
      <c r="V1" s="1132"/>
      <c r="W1" s="1132"/>
      <c r="X1" s="1132"/>
      <c r="Y1" s="1132"/>
      <c r="Z1" s="1132"/>
      <c r="AA1" s="1132"/>
      <c r="AB1" s="1132"/>
      <c r="AC1" s="1132"/>
      <c r="AD1" s="1132"/>
      <c r="AE1" s="1132"/>
      <c r="AF1" s="1132"/>
      <c r="AG1" s="1132"/>
      <c r="AH1" s="1132"/>
      <c r="AI1" s="1132"/>
      <c r="AJ1" s="1132"/>
      <c r="AK1" s="1132"/>
      <c r="AL1" s="1132"/>
    </row>
    <row r="2" spans="1:74" s="8" customFormat="1" ht="12.85" x14ac:dyDescent="0.2">
      <c r="A2" s="1021"/>
      <c r="B2" s="228" t="str">
        <f>"U.S. Energy Information Administration  |  Short-Term Energy Outlook  - "&amp;Dates!D1</f>
        <v>U.S. Energy Information Administration  |  Short-Term Energy Outlook  - February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Y2" s="847"/>
      <c r="AZ2" s="154"/>
      <c r="BA2" s="154"/>
      <c r="BB2" s="154"/>
      <c r="BC2" s="154"/>
      <c r="BD2" s="349"/>
      <c r="BE2" s="349"/>
      <c r="BF2" s="349"/>
      <c r="BG2" s="847"/>
      <c r="BH2" s="847"/>
      <c r="BI2" s="847"/>
      <c r="BJ2" s="154"/>
    </row>
    <row r="3" spans="1:74" s="7" customFormat="1" ht="12.85" x14ac:dyDescent="0.2">
      <c r="A3" s="338" t="s">
        <v>777</v>
      </c>
      <c r="B3" s="9"/>
      <c r="C3" s="1023">
        <f>Dates!D3</f>
        <v>2021</v>
      </c>
      <c r="D3" s="1015"/>
      <c r="E3" s="1015"/>
      <c r="F3" s="1015"/>
      <c r="G3" s="1015"/>
      <c r="H3" s="1015"/>
      <c r="I3" s="1015"/>
      <c r="J3" s="1015"/>
      <c r="K3" s="1015"/>
      <c r="L3" s="1015"/>
      <c r="M3" s="1015"/>
      <c r="N3" s="1016"/>
      <c r="O3" s="1023">
        <f>C3+1</f>
        <v>2022</v>
      </c>
      <c r="P3" s="1024"/>
      <c r="Q3" s="1024"/>
      <c r="R3" s="1024"/>
      <c r="S3" s="1024"/>
      <c r="T3" s="1024"/>
      <c r="U3" s="1024"/>
      <c r="V3" s="1024"/>
      <c r="W3" s="1024"/>
      <c r="X3" s="1015"/>
      <c r="Y3" s="1015"/>
      <c r="Z3" s="1016"/>
      <c r="AA3" s="1012">
        <f>O3+1</f>
        <v>2023</v>
      </c>
      <c r="AB3" s="1015"/>
      <c r="AC3" s="1015"/>
      <c r="AD3" s="1015"/>
      <c r="AE3" s="1015"/>
      <c r="AF3" s="1015"/>
      <c r="AG3" s="1015"/>
      <c r="AH3" s="1015"/>
      <c r="AI3" s="1015"/>
      <c r="AJ3" s="1015"/>
      <c r="AK3" s="1015"/>
      <c r="AL3" s="1016"/>
      <c r="AM3" s="1012">
        <f>AA3+1</f>
        <v>2024</v>
      </c>
      <c r="AN3" s="1015"/>
      <c r="AO3" s="1015"/>
      <c r="AP3" s="1015"/>
      <c r="AQ3" s="1015"/>
      <c r="AR3" s="1015"/>
      <c r="AS3" s="1015"/>
      <c r="AT3" s="1015"/>
      <c r="AU3" s="1015"/>
      <c r="AV3" s="1015"/>
      <c r="AW3" s="1015"/>
      <c r="AX3" s="1016"/>
      <c r="AY3" s="1012">
        <f>AM3+1</f>
        <v>2025</v>
      </c>
      <c r="AZ3" s="1013"/>
      <c r="BA3" s="1013"/>
      <c r="BB3" s="1013"/>
      <c r="BC3" s="1013"/>
      <c r="BD3" s="1013"/>
      <c r="BE3" s="1013"/>
      <c r="BF3" s="1013"/>
      <c r="BG3" s="1013"/>
      <c r="BH3" s="1013"/>
      <c r="BI3" s="1013"/>
      <c r="BJ3" s="1014"/>
      <c r="BK3" s="1012">
        <f>AY3+1</f>
        <v>2026</v>
      </c>
      <c r="BL3" s="1015"/>
      <c r="BM3" s="1015"/>
      <c r="BN3" s="1015"/>
      <c r="BO3" s="1015"/>
      <c r="BP3" s="1015"/>
      <c r="BQ3" s="1015"/>
      <c r="BR3" s="1015"/>
      <c r="BS3" s="1015"/>
      <c r="BT3" s="1015"/>
      <c r="BU3" s="1015"/>
      <c r="BV3" s="1016"/>
    </row>
    <row r="4" spans="1:74" s="7" customFormat="1" x14ac:dyDescent="0.2">
      <c r="A4" s="344" t="str">
        <f>TEXT(Dates!$D$2,"dddd, mmmm d, yyyy")</f>
        <v>Thursday, February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6" t="s">
        <v>215</v>
      </c>
      <c r="AZ4" s="12" t="s">
        <v>216</v>
      </c>
      <c r="BA4" s="12" t="s">
        <v>217</v>
      </c>
      <c r="BB4" s="12" t="s">
        <v>218</v>
      </c>
      <c r="BC4" s="12" t="s">
        <v>219</v>
      </c>
      <c r="BD4" s="656" t="s">
        <v>220</v>
      </c>
      <c r="BE4" s="656"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82"/>
      <c r="B5" s="92" t="s">
        <v>1433</v>
      </c>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40"/>
      <c r="AO5" s="540"/>
      <c r="AP5" s="540"/>
      <c r="AQ5" s="540"/>
      <c r="AR5" s="540"/>
      <c r="AS5" s="540"/>
      <c r="AT5" s="540"/>
      <c r="AU5" s="540"/>
      <c r="AV5" s="540"/>
      <c r="AW5" s="540"/>
      <c r="AX5" s="540"/>
      <c r="AY5" s="987"/>
      <c r="AZ5" s="909"/>
      <c r="BA5" s="909"/>
      <c r="BB5" s="909"/>
      <c r="BC5" s="909"/>
      <c r="BD5" s="910"/>
      <c r="BE5" s="910"/>
      <c r="BF5" s="910"/>
      <c r="BG5" s="910"/>
      <c r="BH5" s="910"/>
      <c r="BI5" s="910"/>
      <c r="BJ5" s="546"/>
      <c r="BK5" s="546"/>
      <c r="BL5" s="546"/>
      <c r="BM5" s="546"/>
      <c r="BN5" s="546"/>
      <c r="BO5" s="546"/>
      <c r="BP5" s="546"/>
      <c r="BQ5" s="546"/>
      <c r="BR5" s="546"/>
      <c r="BS5" s="546"/>
      <c r="BT5" s="546"/>
      <c r="BU5" s="546"/>
      <c r="BV5" s="546"/>
    </row>
    <row r="6" spans="1:74" ht="11.05" customHeight="1" x14ac:dyDescent="0.2">
      <c r="A6" s="82" t="s">
        <v>384</v>
      </c>
      <c r="B6" s="551" t="s">
        <v>1025</v>
      </c>
      <c r="C6" s="369">
        <v>1089.3732669999999</v>
      </c>
      <c r="D6" s="369">
        <v>1092.7406688999999</v>
      </c>
      <c r="E6" s="369">
        <v>1098.5007559000001</v>
      </c>
      <c r="F6" s="369">
        <v>1111.4989969999999</v>
      </c>
      <c r="G6" s="369">
        <v>1118.4103528999999</v>
      </c>
      <c r="H6" s="369">
        <v>1124.0802923000001</v>
      </c>
      <c r="I6" s="369">
        <v>1127.1698596000001</v>
      </c>
      <c r="J6" s="369">
        <v>1131.361183</v>
      </c>
      <c r="K6" s="369">
        <v>1135.3153067000001</v>
      </c>
      <c r="L6" s="369">
        <v>1140.8158464000001</v>
      </c>
      <c r="M6" s="369">
        <v>1142.9578593000001</v>
      </c>
      <c r="N6" s="369">
        <v>1143.5249607999999</v>
      </c>
      <c r="O6" s="369">
        <v>1139.0960267999999</v>
      </c>
      <c r="P6" s="369">
        <v>1139.0791489999999</v>
      </c>
      <c r="Q6" s="369">
        <v>1140.0532033</v>
      </c>
      <c r="R6" s="369">
        <v>1144.1601230000001</v>
      </c>
      <c r="S6" s="369">
        <v>1145.5095911999999</v>
      </c>
      <c r="T6" s="369">
        <v>1146.2435412</v>
      </c>
      <c r="U6" s="369">
        <v>1143.0037678000001</v>
      </c>
      <c r="V6" s="369">
        <v>1145.0253356000001</v>
      </c>
      <c r="W6" s="369">
        <v>1148.9500392</v>
      </c>
      <c r="X6" s="369">
        <v>1160.6876337000001</v>
      </c>
      <c r="Y6" s="369">
        <v>1163.9862928</v>
      </c>
      <c r="Z6" s="369">
        <v>1164.7557714</v>
      </c>
      <c r="AA6" s="369">
        <v>1157.9204199000001</v>
      </c>
      <c r="AB6" s="369">
        <v>1157.438275</v>
      </c>
      <c r="AC6" s="369">
        <v>1158.2336869999999</v>
      </c>
      <c r="AD6" s="369">
        <v>1161.8663669</v>
      </c>
      <c r="AE6" s="369">
        <v>1164.0471096000001</v>
      </c>
      <c r="AF6" s="369">
        <v>1166.335626</v>
      </c>
      <c r="AG6" s="369">
        <v>1168.5238724000001</v>
      </c>
      <c r="AH6" s="369">
        <v>1171.1839691</v>
      </c>
      <c r="AI6" s="369">
        <v>1174.1078723000001</v>
      </c>
      <c r="AJ6" s="369">
        <v>1177.5133329</v>
      </c>
      <c r="AK6" s="369">
        <v>1180.8015362000001</v>
      </c>
      <c r="AL6" s="369">
        <v>1184.190233</v>
      </c>
      <c r="AM6" s="369">
        <v>1188.4285334000001</v>
      </c>
      <c r="AN6" s="369">
        <v>1191.4563846000001</v>
      </c>
      <c r="AO6" s="369">
        <v>1194.0228967999999</v>
      </c>
      <c r="AP6" s="369">
        <v>1195.5375623</v>
      </c>
      <c r="AQ6" s="369">
        <v>1197.6242772000001</v>
      </c>
      <c r="AR6" s="369">
        <v>1199.6925337</v>
      </c>
      <c r="AS6" s="369">
        <v>1201.9348438</v>
      </c>
      <c r="AT6" s="369">
        <v>1203.8217999000001</v>
      </c>
      <c r="AU6" s="369">
        <v>1205.5459138000001</v>
      </c>
      <c r="AV6" s="369">
        <v>1206.9303341</v>
      </c>
      <c r="AW6" s="369">
        <v>1208.4614021</v>
      </c>
      <c r="AX6" s="369">
        <v>1209.9622664999999</v>
      </c>
      <c r="AY6" s="926">
        <v>1211.3125445000001</v>
      </c>
      <c r="AZ6" s="380">
        <v>1212.8430000000001</v>
      </c>
      <c r="BA6" s="380">
        <v>1214.434</v>
      </c>
      <c r="BB6" s="380">
        <v>1216.191</v>
      </c>
      <c r="BC6" s="380">
        <v>1217.8219999999999</v>
      </c>
      <c r="BD6" s="380">
        <v>1219.4349999999999</v>
      </c>
      <c r="BE6" s="380">
        <v>1221.0319999999999</v>
      </c>
      <c r="BF6" s="380">
        <v>1222.6030000000001</v>
      </c>
      <c r="BG6" s="380">
        <v>1224.153</v>
      </c>
      <c r="BH6" s="380">
        <v>1225.6110000000001</v>
      </c>
      <c r="BI6" s="380">
        <v>1227.17</v>
      </c>
      <c r="BJ6" s="380">
        <v>1228.76</v>
      </c>
      <c r="BK6" s="380">
        <v>1230.175</v>
      </c>
      <c r="BL6" s="380">
        <v>1231.981</v>
      </c>
      <c r="BM6" s="380">
        <v>1233.972</v>
      </c>
      <c r="BN6" s="380">
        <v>1236.605</v>
      </c>
      <c r="BO6" s="380">
        <v>1238.624</v>
      </c>
      <c r="BP6" s="380">
        <v>1240.4839999999999</v>
      </c>
      <c r="BQ6" s="380">
        <v>1242.0029999999999</v>
      </c>
      <c r="BR6" s="380">
        <v>1243.6869999999999</v>
      </c>
      <c r="BS6" s="380">
        <v>1245.3499999999999</v>
      </c>
      <c r="BT6" s="380">
        <v>1246.9939999999999</v>
      </c>
      <c r="BU6" s="380">
        <v>1248.6179999999999</v>
      </c>
      <c r="BV6" s="380">
        <v>1250.222</v>
      </c>
    </row>
    <row r="7" spans="1:74" ht="11.05" customHeight="1" x14ac:dyDescent="0.2">
      <c r="A7" s="82" t="s">
        <v>385</v>
      </c>
      <c r="B7" s="551" t="s">
        <v>1026</v>
      </c>
      <c r="C7" s="369">
        <v>3054.9612846</v>
      </c>
      <c r="D7" s="369">
        <v>3062.2146182000001</v>
      </c>
      <c r="E7" s="369">
        <v>3073.3206958999999</v>
      </c>
      <c r="F7" s="369">
        <v>3095.1171168000001</v>
      </c>
      <c r="G7" s="369">
        <v>3108.8004832000001</v>
      </c>
      <c r="H7" s="369">
        <v>3121.2083941999999</v>
      </c>
      <c r="I7" s="369">
        <v>3123.5618113</v>
      </c>
      <c r="J7" s="369">
        <v>3140.0030906000002</v>
      </c>
      <c r="K7" s="369">
        <v>3161.7531935000002</v>
      </c>
      <c r="L7" s="369">
        <v>3212.3260049999999</v>
      </c>
      <c r="M7" s="369">
        <v>3227.0583412999999</v>
      </c>
      <c r="N7" s="369">
        <v>3229.4640875</v>
      </c>
      <c r="O7" s="369">
        <v>3200.4258212</v>
      </c>
      <c r="P7" s="369">
        <v>3192.5164539000002</v>
      </c>
      <c r="Q7" s="369">
        <v>3186.6185633</v>
      </c>
      <c r="R7" s="369">
        <v>3181.4418601000002</v>
      </c>
      <c r="S7" s="369">
        <v>3180.5346398000001</v>
      </c>
      <c r="T7" s="369">
        <v>3182.6066132000001</v>
      </c>
      <c r="U7" s="369">
        <v>3192.3611079000002</v>
      </c>
      <c r="V7" s="369">
        <v>3196.863973</v>
      </c>
      <c r="W7" s="369">
        <v>3200.8185358999999</v>
      </c>
      <c r="X7" s="369">
        <v>3203.0360762</v>
      </c>
      <c r="Y7" s="369">
        <v>3206.7855755</v>
      </c>
      <c r="Z7" s="369">
        <v>3210.8783131999999</v>
      </c>
      <c r="AA7" s="369">
        <v>3215.4068825999998</v>
      </c>
      <c r="AB7" s="369">
        <v>3220.1166521</v>
      </c>
      <c r="AC7" s="369">
        <v>3225.1002149999999</v>
      </c>
      <c r="AD7" s="369">
        <v>3227.6411484999999</v>
      </c>
      <c r="AE7" s="369">
        <v>3235.2096154999999</v>
      </c>
      <c r="AF7" s="369">
        <v>3245.0891931000001</v>
      </c>
      <c r="AG7" s="369">
        <v>3264.4841987</v>
      </c>
      <c r="AH7" s="369">
        <v>3273.5827592999999</v>
      </c>
      <c r="AI7" s="369">
        <v>3279.5891925000001</v>
      </c>
      <c r="AJ7" s="369">
        <v>3278.0291241999998</v>
      </c>
      <c r="AK7" s="369">
        <v>3281.2070828000001</v>
      </c>
      <c r="AL7" s="369">
        <v>3284.6486945000001</v>
      </c>
      <c r="AM7" s="369">
        <v>3286.3432195999999</v>
      </c>
      <c r="AN7" s="369">
        <v>3291.8201918</v>
      </c>
      <c r="AO7" s="369">
        <v>3299.0688716</v>
      </c>
      <c r="AP7" s="369">
        <v>3310.2146613</v>
      </c>
      <c r="AQ7" s="369">
        <v>3319.4127045999999</v>
      </c>
      <c r="AR7" s="369">
        <v>3328.7884036999999</v>
      </c>
      <c r="AS7" s="369">
        <v>3340.3937326999999</v>
      </c>
      <c r="AT7" s="369">
        <v>3348.5857630999999</v>
      </c>
      <c r="AU7" s="369">
        <v>3355.4164688000001</v>
      </c>
      <c r="AV7" s="369">
        <v>3359.5794076000002</v>
      </c>
      <c r="AW7" s="369">
        <v>3364.6672959000002</v>
      </c>
      <c r="AX7" s="369">
        <v>3369.3736914000001</v>
      </c>
      <c r="AY7" s="926">
        <v>3373.1869213999998</v>
      </c>
      <c r="AZ7" s="380">
        <v>3377.5140000000001</v>
      </c>
      <c r="BA7" s="380">
        <v>3381.8440000000001</v>
      </c>
      <c r="BB7" s="380">
        <v>3386.2730000000001</v>
      </c>
      <c r="BC7" s="380">
        <v>3390.5340000000001</v>
      </c>
      <c r="BD7" s="380">
        <v>3394.723</v>
      </c>
      <c r="BE7" s="380">
        <v>3398.8620000000001</v>
      </c>
      <c r="BF7" s="380">
        <v>3402.8939999999998</v>
      </c>
      <c r="BG7" s="380">
        <v>3406.8380000000002</v>
      </c>
      <c r="BH7" s="380">
        <v>3410.248</v>
      </c>
      <c r="BI7" s="380">
        <v>3414.3560000000002</v>
      </c>
      <c r="BJ7" s="380">
        <v>3418.7139999999999</v>
      </c>
      <c r="BK7" s="380">
        <v>3422.9920000000002</v>
      </c>
      <c r="BL7" s="380">
        <v>3428.0949999999998</v>
      </c>
      <c r="BM7" s="380">
        <v>3433.694</v>
      </c>
      <c r="BN7" s="380">
        <v>3441.2860000000001</v>
      </c>
      <c r="BO7" s="380">
        <v>3446.7530000000002</v>
      </c>
      <c r="BP7" s="380">
        <v>3451.5929999999998</v>
      </c>
      <c r="BQ7" s="380">
        <v>3454.8029999999999</v>
      </c>
      <c r="BR7" s="380">
        <v>3459.14</v>
      </c>
      <c r="BS7" s="380">
        <v>3463.6019999999999</v>
      </c>
      <c r="BT7" s="380">
        <v>3468.19</v>
      </c>
      <c r="BU7" s="380">
        <v>3472.902</v>
      </c>
      <c r="BV7" s="380">
        <v>3477.739</v>
      </c>
    </row>
    <row r="8" spans="1:74" ht="11.05" customHeight="1" x14ac:dyDescent="0.2">
      <c r="A8" s="82" t="s">
        <v>386</v>
      </c>
      <c r="B8" s="551" t="s">
        <v>1027</v>
      </c>
      <c r="C8" s="369">
        <v>2739.0335452999998</v>
      </c>
      <c r="D8" s="369">
        <v>2749.8956358</v>
      </c>
      <c r="E8" s="369">
        <v>2762.1879226999999</v>
      </c>
      <c r="F8" s="369">
        <v>2782.4091982999998</v>
      </c>
      <c r="G8" s="369">
        <v>2792.6877838</v>
      </c>
      <c r="H8" s="369">
        <v>2799.5224714999999</v>
      </c>
      <c r="I8" s="369">
        <v>2792.7892109999998</v>
      </c>
      <c r="J8" s="369">
        <v>2800.3291407000002</v>
      </c>
      <c r="K8" s="369">
        <v>2812.0182104999999</v>
      </c>
      <c r="L8" s="369">
        <v>2840.2908330999999</v>
      </c>
      <c r="M8" s="369">
        <v>2850.9523728999998</v>
      </c>
      <c r="N8" s="369">
        <v>2856.4372429</v>
      </c>
      <c r="O8" s="369">
        <v>2850.2900201000002</v>
      </c>
      <c r="P8" s="369">
        <v>2850.2631176999998</v>
      </c>
      <c r="Q8" s="369">
        <v>2849.9011126999999</v>
      </c>
      <c r="R8" s="369">
        <v>2847.6616524999999</v>
      </c>
      <c r="S8" s="369">
        <v>2847.7862070000001</v>
      </c>
      <c r="T8" s="369">
        <v>2848.7324235000001</v>
      </c>
      <c r="U8" s="369">
        <v>2850.6987340000001</v>
      </c>
      <c r="V8" s="369">
        <v>2853.1394503000001</v>
      </c>
      <c r="W8" s="369">
        <v>2856.2530044999999</v>
      </c>
      <c r="X8" s="369">
        <v>2861.8447142</v>
      </c>
      <c r="Y8" s="369">
        <v>2864.9499556999999</v>
      </c>
      <c r="Z8" s="369">
        <v>2867.3740468000001</v>
      </c>
      <c r="AA8" s="369">
        <v>2866.9590300999998</v>
      </c>
      <c r="AB8" s="369">
        <v>2869.6392881000002</v>
      </c>
      <c r="AC8" s="369">
        <v>2873.2568633999999</v>
      </c>
      <c r="AD8" s="369">
        <v>2877.5274211999999</v>
      </c>
      <c r="AE8" s="369">
        <v>2883.2328824000001</v>
      </c>
      <c r="AF8" s="369">
        <v>2890.0889120000002</v>
      </c>
      <c r="AG8" s="369">
        <v>2900.4893562000002</v>
      </c>
      <c r="AH8" s="369">
        <v>2907.8511382000002</v>
      </c>
      <c r="AI8" s="369">
        <v>2914.5681040999998</v>
      </c>
      <c r="AJ8" s="369">
        <v>2922.2627787000001</v>
      </c>
      <c r="AK8" s="369">
        <v>2926.4732187</v>
      </c>
      <c r="AL8" s="369">
        <v>2928.8219488999998</v>
      </c>
      <c r="AM8" s="369">
        <v>2923.4508231</v>
      </c>
      <c r="AN8" s="369">
        <v>2926.4697434</v>
      </c>
      <c r="AO8" s="369">
        <v>2932.0205636000001</v>
      </c>
      <c r="AP8" s="369">
        <v>2944.1738765</v>
      </c>
      <c r="AQ8" s="369">
        <v>2951.7355518999998</v>
      </c>
      <c r="AR8" s="369">
        <v>2958.7761824999998</v>
      </c>
      <c r="AS8" s="369">
        <v>2965.5772166000002</v>
      </c>
      <c r="AT8" s="369">
        <v>2971.3646715999998</v>
      </c>
      <c r="AU8" s="369">
        <v>2976.4199957000001</v>
      </c>
      <c r="AV8" s="369">
        <v>2980.3173618999999</v>
      </c>
      <c r="AW8" s="369">
        <v>2984.2277945000001</v>
      </c>
      <c r="AX8" s="369">
        <v>2987.7254664000002</v>
      </c>
      <c r="AY8" s="926">
        <v>2989.7093025999998</v>
      </c>
      <c r="AZ8" s="380">
        <v>2993.2069999999999</v>
      </c>
      <c r="BA8" s="380">
        <v>2997.1179999999999</v>
      </c>
      <c r="BB8" s="380">
        <v>3001.944</v>
      </c>
      <c r="BC8" s="380">
        <v>3006.3049999999998</v>
      </c>
      <c r="BD8" s="380">
        <v>3010.7020000000002</v>
      </c>
      <c r="BE8" s="380">
        <v>3015.5079999999998</v>
      </c>
      <c r="BF8" s="380">
        <v>3019.7</v>
      </c>
      <c r="BG8" s="380">
        <v>3023.6489999999999</v>
      </c>
      <c r="BH8" s="380">
        <v>3026.8910000000001</v>
      </c>
      <c r="BI8" s="380">
        <v>3030.7049999999999</v>
      </c>
      <c r="BJ8" s="380">
        <v>3034.6239999999998</v>
      </c>
      <c r="BK8" s="380">
        <v>3038.1080000000002</v>
      </c>
      <c r="BL8" s="380">
        <v>3042.645</v>
      </c>
      <c r="BM8" s="380">
        <v>3047.694</v>
      </c>
      <c r="BN8" s="380">
        <v>3054.3539999999998</v>
      </c>
      <c r="BO8" s="380">
        <v>3059.6019999999999</v>
      </c>
      <c r="BP8" s="380">
        <v>3064.5369999999998</v>
      </c>
      <c r="BQ8" s="380">
        <v>3068.7310000000002</v>
      </c>
      <c r="BR8" s="380">
        <v>3073.364</v>
      </c>
      <c r="BS8" s="380">
        <v>3078.0059999999999</v>
      </c>
      <c r="BT8" s="380">
        <v>3082.6590000000001</v>
      </c>
      <c r="BU8" s="380">
        <v>3087.3209999999999</v>
      </c>
      <c r="BV8" s="380">
        <v>3091.9929999999999</v>
      </c>
    </row>
    <row r="9" spans="1:74" ht="11.05" customHeight="1" x14ac:dyDescent="0.2">
      <c r="A9" s="82" t="s">
        <v>387</v>
      </c>
      <c r="B9" s="551" t="s">
        <v>1028</v>
      </c>
      <c r="C9" s="369">
        <v>1307.2056141</v>
      </c>
      <c r="D9" s="369">
        <v>1313.6449107999999</v>
      </c>
      <c r="E9" s="369">
        <v>1320.459764</v>
      </c>
      <c r="F9" s="369">
        <v>1331.9228691999999</v>
      </c>
      <c r="G9" s="369">
        <v>1336.2843135999999</v>
      </c>
      <c r="H9" s="369">
        <v>1337.8167927</v>
      </c>
      <c r="I9" s="369">
        <v>1330.8720083000001</v>
      </c>
      <c r="J9" s="369">
        <v>1330.9827806999999</v>
      </c>
      <c r="K9" s="369">
        <v>1332.5008114</v>
      </c>
      <c r="L9" s="369">
        <v>1337.4009732</v>
      </c>
      <c r="M9" s="369">
        <v>1340.2523664</v>
      </c>
      <c r="N9" s="369">
        <v>1343.0298636</v>
      </c>
      <c r="O9" s="369">
        <v>1347.1453354</v>
      </c>
      <c r="P9" s="369">
        <v>1348.7161375000001</v>
      </c>
      <c r="Q9" s="369">
        <v>1349.1541405</v>
      </c>
      <c r="R9" s="369">
        <v>1344.8127615999999</v>
      </c>
      <c r="S9" s="369">
        <v>1345.7201037</v>
      </c>
      <c r="T9" s="369">
        <v>1348.2295838</v>
      </c>
      <c r="U9" s="369">
        <v>1356.1229418999999</v>
      </c>
      <c r="V9" s="369">
        <v>1359.0003933999999</v>
      </c>
      <c r="W9" s="369">
        <v>1360.6436779999999</v>
      </c>
      <c r="X9" s="369">
        <v>1358.0056288999999</v>
      </c>
      <c r="Y9" s="369">
        <v>1359.4659552000001</v>
      </c>
      <c r="Z9" s="369">
        <v>1361.9774898999999</v>
      </c>
      <c r="AA9" s="369">
        <v>1367.3442156999999</v>
      </c>
      <c r="AB9" s="369">
        <v>1370.6051803</v>
      </c>
      <c r="AC9" s="369">
        <v>1373.5643662</v>
      </c>
      <c r="AD9" s="369">
        <v>1374.6026251999999</v>
      </c>
      <c r="AE9" s="369">
        <v>1378.1726152000001</v>
      </c>
      <c r="AF9" s="369">
        <v>1382.6551879000001</v>
      </c>
      <c r="AG9" s="369">
        <v>1390.2634198999999</v>
      </c>
      <c r="AH9" s="369">
        <v>1394.9113503999999</v>
      </c>
      <c r="AI9" s="369">
        <v>1398.8120561000001</v>
      </c>
      <c r="AJ9" s="369">
        <v>1404.648148</v>
      </c>
      <c r="AK9" s="369">
        <v>1405.0424459000001</v>
      </c>
      <c r="AL9" s="369">
        <v>1402.6775608</v>
      </c>
      <c r="AM9" s="369">
        <v>1390.0908793999999</v>
      </c>
      <c r="AN9" s="369">
        <v>1387.8045881999999</v>
      </c>
      <c r="AO9" s="369">
        <v>1388.356074</v>
      </c>
      <c r="AP9" s="369">
        <v>1395.7693795</v>
      </c>
      <c r="AQ9" s="369">
        <v>1398.9783869</v>
      </c>
      <c r="AR9" s="369">
        <v>1402.0071390999999</v>
      </c>
      <c r="AS9" s="369">
        <v>1405.0472339999999</v>
      </c>
      <c r="AT9" s="369">
        <v>1407.5717770000001</v>
      </c>
      <c r="AU9" s="369">
        <v>1409.7723661</v>
      </c>
      <c r="AV9" s="369">
        <v>1411.1733631</v>
      </c>
      <c r="AW9" s="369">
        <v>1413.0827733000001</v>
      </c>
      <c r="AX9" s="369">
        <v>1415.0249584000001</v>
      </c>
      <c r="AY9" s="926">
        <v>1416.9490476999999</v>
      </c>
      <c r="AZ9" s="380">
        <v>1418.9949999999999</v>
      </c>
      <c r="BA9" s="380">
        <v>1421.1120000000001</v>
      </c>
      <c r="BB9" s="380">
        <v>1423.405</v>
      </c>
      <c r="BC9" s="380">
        <v>1425.585</v>
      </c>
      <c r="BD9" s="380">
        <v>1427.7560000000001</v>
      </c>
      <c r="BE9" s="380">
        <v>1429.95</v>
      </c>
      <c r="BF9" s="380">
        <v>1432.0809999999999</v>
      </c>
      <c r="BG9" s="380">
        <v>1434.18</v>
      </c>
      <c r="BH9" s="380">
        <v>1436.09</v>
      </c>
      <c r="BI9" s="380">
        <v>1438.2439999999999</v>
      </c>
      <c r="BJ9" s="380">
        <v>1440.4839999999999</v>
      </c>
      <c r="BK9" s="380">
        <v>1442.58</v>
      </c>
      <c r="BL9" s="380">
        <v>1445.1679999999999</v>
      </c>
      <c r="BM9" s="380">
        <v>1448.0160000000001</v>
      </c>
      <c r="BN9" s="380">
        <v>1451.704</v>
      </c>
      <c r="BO9" s="380">
        <v>1454.6369999999999</v>
      </c>
      <c r="BP9" s="380">
        <v>1457.394</v>
      </c>
      <c r="BQ9" s="380">
        <v>1459.7809999999999</v>
      </c>
      <c r="BR9" s="380">
        <v>1462.335</v>
      </c>
      <c r="BS9" s="380">
        <v>1464.86</v>
      </c>
      <c r="BT9" s="380">
        <v>1467.357</v>
      </c>
      <c r="BU9" s="380">
        <v>1469.825</v>
      </c>
      <c r="BV9" s="380">
        <v>1472.2650000000001</v>
      </c>
    </row>
    <row r="10" spans="1:74" ht="11.05" customHeight="1" x14ac:dyDescent="0.2">
      <c r="A10" s="82" t="s">
        <v>388</v>
      </c>
      <c r="B10" s="551" t="s">
        <v>1029</v>
      </c>
      <c r="C10" s="369">
        <v>3813.2284417999999</v>
      </c>
      <c r="D10" s="369">
        <v>3834.9260693000001</v>
      </c>
      <c r="E10" s="369">
        <v>3856.3500181999998</v>
      </c>
      <c r="F10" s="369">
        <v>3879.7479282999998</v>
      </c>
      <c r="G10" s="369">
        <v>3898.9387900000002</v>
      </c>
      <c r="H10" s="369">
        <v>3916.1702432000002</v>
      </c>
      <c r="I10" s="369">
        <v>3923.8446023000001</v>
      </c>
      <c r="J10" s="369">
        <v>3942.8555025999999</v>
      </c>
      <c r="K10" s="369">
        <v>3965.6052586000001</v>
      </c>
      <c r="L10" s="369">
        <v>4008.5061314</v>
      </c>
      <c r="M10" s="369">
        <v>4026.424403</v>
      </c>
      <c r="N10" s="369">
        <v>4035.7723344999999</v>
      </c>
      <c r="O10" s="369">
        <v>4021.9002227999999</v>
      </c>
      <c r="P10" s="369">
        <v>4025.0947514999998</v>
      </c>
      <c r="Q10" s="369">
        <v>4030.7062172999999</v>
      </c>
      <c r="R10" s="369">
        <v>4039.8168375</v>
      </c>
      <c r="S10" s="369">
        <v>4049.450515</v>
      </c>
      <c r="T10" s="369">
        <v>4060.6894668999998</v>
      </c>
      <c r="U10" s="369">
        <v>4074.8352817</v>
      </c>
      <c r="V10" s="369">
        <v>4088.3085910999998</v>
      </c>
      <c r="W10" s="369">
        <v>4102.4109835999998</v>
      </c>
      <c r="X10" s="369">
        <v>4122.3384745000003</v>
      </c>
      <c r="Y10" s="369">
        <v>4133.8020217000003</v>
      </c>
      <c r="Z10" s="369">
        <v>4141.9976405999996</v>
      </c>
      <c r="AA10" s="369">
        <v>4141.9520421999996</v>
      </c>
      <c r="AB10" s="369">
        <v>4147.3417710000003</v>
      </c>
      <c r="AC10" s="369">
        <v>4153.1935382000001</v>
      </c>
      <c r="AD10" s="369">
        <v>4156.8133029999999</v>
      </c>
      <c r="AE10" s="369">
        <v>4165.6096773999998</v>
      </c>
      <c r="AF10" s="369">
        <v>4176.8886206999996</v>
      </c>
      <c r="AG10" s="369">
        <v>4193.3003373000001</v>
      </c>
      <c r="AH10" s="369">
        <v>4207.5567652</v>
      </c>
      <c r="AI10" s="369">
        <v>4222.3081088999998</v>
      </c>
      <c r="AJ10" s="369">
        <v>4240.8592588000001</v>
      </c>
      <c r="AK10" s="369">
        <v>4254.1217660000002</v>
      </c>
      <c r="AL10" s="369">
        <v>4265.4005211000003</v>
      </c>
      <c r="AM10" s="369">
        <v>4271.1586209999996</v>
      </c>
      <c r="AN10" s="369">
        <v>4281.1225489999997</v>
      </c>
      <c r="AO10" s="369">
        <v>4291.7554022000004</v>
      </c>
      <c r="AP10" s="369">
        <v>4303.8907445000004</v>
      </c>
      <c r="AQ10" s="369">
        <v>4315.2362749000004</v>
      </c>
      <c r="AR10" s="369">
        <v>4326.6255574999996</v>
      </c>
      <c r="AS10" s="369">
        <v>4340.8856943999999</v>
      </c>
      <c r="AT10" s="369">
        <v>4350.2421545999996</v>
      </c>
      <c r="AU10" s="369">
        <v>4357.5220403000003</v>
      </c>
      <c r="AV10" s="369">
        <v>4359.1650923999996</v>
      </c>
      <c r="AW10" s="369">
        <v>4364.9620234000004</v>
      </c>
      <c r="AX10" s="369">
        <v>4371.3525742000002</v>
      </c>
      <c r="AY10" s="926">
        <v>4378.8764375999999</v>
      </c>
      <c r="AZ10" s="380">
        <v>4386.049</v>
      </c>
      <c r="BA10" s="380">
        <v>4393.4110000000001</v>
      </c>
      <c r="BB10" s="380">
        <v>4401.4129999999996</v>
      </c>
      <c r="BC10" s="380">
        <v>4408.8140000000003</v>
      </c>
      <c r="BD10" s="380">
        <v>4416.0659999999998</v>
      </c>
      <c r="BE10" s="380">
        <v>4423.085</v>
      </c>
      <c r="BF10" s="380">
        <v>4430.1009999999997</v>
      </c>
      <c r="BG10" s="380">
        <v>4437.0309999999999</v>
      </c>
      <c r="BH10" s="380">
        <v>4443.6670000000004</v>
      </c>
      <c r="BI10" s="380">
        <v>4450.5789999999997</v>
      </c>
      <c r="BJ10" s="380">
        <v>4457.5600000000004</v>
      </c>
      <c r="BK10" s="380">
        <v>4463.8059999999996</v>
      </c>
      <c r="BL10" s="380">
        <v>4471.5259999999998</v>
      </c>
      <c r="BM10" s="380">
        <v>4479.9170000000004</v>
      </c>
      <c r="BN10" s="380">
        <v>4490.5190000000002</v>
      </c>
      <c r="BO10" s="380">
        <v>4499.098</v>
      </c>
      <c r="BP10" s="380">
        <v>4507.1930000000002</v>
      </c>
      <c r="BQ10" s="380">
        <v>4514.1610000000001</v>
      </c>
      <c r="BR10" s="380">
        <v>4521.7740000000003</v>
      </c>
      <c r="BS10" s="380">
        <v>4529.3860000000004</v>
      </c>
      <c r="BT10" s="380">
        <v>4536.9979999999996</v>
      </c>
      <c r="BU10" s="380">
        <v>4544.6099999999997</v>
      </c>
      <c r="BV10" s="380">
        <v>4552.2219999999998</v>
      </c>
    </row>
    <row r="11" spans="1:74" ht="11.05" customHeight="1" x14ac:dyDescent="0.2">
      <c r="A11" s="82" t="s">
        <v>389</v>
      </c>
      <c r="B11" s="551" t="s">
        <v>1030</v>
      </c>
      <c r="C11" s="369">
        <v>950.31734926000001</v>
      </c>
      <c r="D11" s="369">
        <v>955.60498939000001</v>
      </c>
      <c r="E11" s="369">
        <v>959.12414501000001</v>
      </c>
      <c r="F11" s="369">
        <v>958.85845056999995</v>
      </c>
      <c r="G11" s="369">
        <v>960.35291137000002</v>
      </c>
      <c r="H11" s="369">
        <v>961.59116185000005</v>
      </c>
      <c r="I11" s="369">
        <v>960.11001777000001</v>
      </c>
      <c r="J11" s="369">
        <v>962.68323578000002</v>
      </c>
      <c r="K11" s="369">
        <v>966.84763166000005</v>
      </c>
      <c r="L11" s="369">
        <v>977.16362749999996</v>
      </c>
      <c r="M11" s="369">
        <v>981.09006251000005</v>
      </c>
      <c r="N11" s="369">
        <v>983.18735877999995</v>
      </c>
      <c r="O11" s="369">
        <v>980.74750931000005</v>
      </c>
      <c r="P11" s="369">
        <v>981.21753338999997</v>
      </c>
      <c r="Q11" s="369">
        <v>981.88942400999997</v>
      </c>
      <c r="R11" s="369">
        <v>982.48453676999998</v>
      </c>
      <c r="S11" s="369">
        <v>983.76914376000002</v>
      </c>
      <c r="T11" s="369">
        <v>985.46460058000002</v>
      </c>
      <c r="U11" s="369">
        <v>987.40162752000003</v>
      </c>
      <c r="V11" s="369">
        <v>990.04574378999996</v>
      </c>
      <c r="W11" s="369">
        <v>993.22766966999995</v>
      </c>
      <c r="X11" s="369">
        <v>999.02838584999995</v>
      </c>
      <c r="Y11" s="369">
        <v>1001.7251954</v>
      </c>
      <c r="Z11" s="369">
        <v>1003.3990791</v>
      </c>
      <c r="AA11" s="369">
        <v>1002.7249672</v>
      </c>
      <c r="AB11" s="369">
        <v>1003.3468014</v>
      </c>
      <c r="AC11" s="369">
        <v>1003.939512</v>
      </c>
      <c r="AD11" s="369">
        <v>1003.4508109</v>
      </c>
      <c r="AE11" s="369">
        <v>1004.7744904</v>
      </c>
      <c r="AF11" s="369">
        <v>1006.8582623999999</v>
      </c>
      <c r="AG11" s="369">
        <v>1010.8300505</v>
      </c>
      <c r="AH11" s="369">
        <v>1013.5880648999999</v>
      </c>
      <c r="AI11" s="369">
        <v>1016.2602290999999</v>
      </c>
      <c r="AJ11" s="369">
        <v>1019.710652</v>
      </c>
      <c r="AK11" s="369">
        <v>1021.5630341999999</v>
      </c>
      <c r="AL11" s="369">
        <v>1022.6814844</v>
      </c>
      <c r="AM11" s="369">
        <v>1021.0848264</v>
      </c>
      <c r="AN11" s="369">
        <v>1022.2212953</v>
      </c>
      <c r="AO11" s="369">
        <v>1024.1097146</v>
      </c>
      <c r="AP11" s="369">
        <v>1027.8681763</v>
      </c>
      <c r="AQ11" s="369">
        <v>1030.4219277</v>
      </c>
      <c r="AR11" s="369">
        <v>1032.8890607000001</v>
      </c>
      <c r="AS11" s="369">
        <v>1035.4950953</v>
      </c>
      <c r="AT11" s="369">
        <v>1037.6198514</v>
      </c>
      <c r="AU11" s="369">
        <v>1039.4888490999999</v>
      </c>
      <c r="AV11" s="369">
        <v>1040.8583599000001</v>
      </c>
      <c r="AW11" s="369">
        <v>1042.3986371000001</v>
      </c>
      <c r="AX11" s="369">
        <v>1043.8659522999999</v>
      </c>
      <c r="AY11" s="926">
        <v>1045.0529019000001</v>
      </c>
      <c r="AZ11" s="380">
        <v>1046.53</v>
      </c>
      <c r="BA11" s="380">
        <v>1048.0889999999999</v>
      </c>
      <c r="BB11" s="380">
        <v>1049.896</v>
      </c>
      <c r="BC11" s="380">
        <v>1051.4970000000001</v>
      </c>
      <c r="BD11" s="380">
        <v>1053.058</v>
      </c>
      <c r="BE11" s="380">
        <v>1054.559</v>
      </c>
      <c r="BF11" s="380">
        <v>1056.0530000000001</v>
      </c>
      <c r="BG11" s="380">
        <v>1057.5219999999999</v>
      </c>
      <c r="BH11" s="380">
        <v>1058.8969999999999</v>
      </c>
      <c r="BI11" s="380">
        <v>1060.364</v>
      </c>
      <c r="BJ11" s="380">
        <v>1061.855</v>
      </c>
      <c r="BK11" s="380">
        <v>1063.1379999999999</v>
      </c>
      <c r="BL11" s="380">
        <v>1064.8520000000001</v>
      </c>
      <c r="BM11" s="380">
        <v>1066.7650000000001</v>
      </c>
      <c r="BN11" s="380">
        <v>1069.3050000000001</v>
      </c>
      <c r="BO11" s="380">
        <v>1071.2929999999999</v>
      </c>
      <c r="BP11" s="380">
        <v>1073.1569999999999</v>
      </c>
      <c r="BQ11" s="380">
        <v>1074.7460000000001</v>
      </c>
      <c r="BR11" s="380">
        <v>1076.4780000000001</v>
      </c>
      <c r="BS11" s="380">
        <v>1078.2</v>
      </c>
      <c r="BT11" s="380">
        <v>1079.914</v>
      </c>
      <c r="BU11" s="380">
        <v>1081.6179999999999</v>
      </c>
      <c r="BV11" s="380">
        <v>1083.3130000000001</v>
      </c>
    </row>
    <row r="12" spans="1:74" ht="11.05" customHeight="1" x14ac:dyDescent="0.2">
      <c r="A12" s="82" t="s">
        <v>390</v>
      </c>
      <c r="B12" s="551" t="s">
        <v>1031</v>
      </c>
      <c r="C12" s="369">
        <v>2393.4484520999999</v>
      </c>
      <c r="D12" s="369">
        <v>2405.6542187999999</v>
      </c>
      <c r="E12" s="369">
        <v>2417.8120988000001</v>
      </c>
      <c r="F12" s="369">
        <v>2433.0956237999999</v>
      </c>
      <c r="G12" s="369">
        <v>2442.7775814000001</v>
      </c>
      <c r="H12" s="369">
        <v>2450.0315034999999</v>
      </c>
      <c r="I12" s="369">
        <v>2448.826638</v>
      </c>
      <c r="J12" s="369">
        <v>2455.7475528999998</v>
      </c>
      <c r="K12" s="369">
        <v>2464.7634963</v>
      </c>
      <c r="L12" s="369">
        <v>2484.2301025000002</v>
      </c>
      <c r="M12" s="369">
        <v>2491.1693770000002</v>
      </c>
      <c r="N12" s="369">
        <v>2493.9369541000001</v>
      </c>
      <c r="O12" s="369">
        <v>2486.1920580999999</v>
      </c>
      <c r="P12" s="369">
        <v>2485.3718223999999</v>
      </c>
      <c r="Q12" s="369">
        <v>2485.1354713999999</v>
      </c>
      <c r="R12" s="369">
        <v>2480.3168222999998</v>
      </c>
      <c r="S12" s="369">
        <v>2485.1228772999998</v>
      </c>
      <c r="T12" s="369">
        <v>2494.3874537000002</v>
      </c>
      <c r="U12" s="369">
        <v>2510.7430915</v>
      </c>
      <c r="V12" s="369">
        <v>2526.9503061</v>
      </c>
      <c r="W12" s="369">
        <v>2545.6416374</v>
      </c>
      <c r="X12" s="369">
        <v>2573.0374351</v>
      </c>
      <c r="Y12" s="369">
        <v>2592.0317374000001</v>
      </c>
      <c r="Z12" s="369">
        <v>2608.8448939999998</v>
      </c>
      <c r="AA12" s="369">
        <v>2621.3608138999998</v>
      </c>
      <c r="AB12" s="369">
        <v>2635.3987476000002</v>
      </c>
      <c r="AC12" s="369">
        <v>2648.8426039000001</v>
      </c>
      <c r="AD12" s="369">
        <v>2660.1678072</v>
      </c>
      <c r="AE12" s="369">
        <v>2673.5669407</v>
      </c>
      <c r="AF12" s="369">
        <v>2687.5154286000002</v>
      </c>
      <c r="AG12" s="369">
        <v>2703.8895097</v>
      </c>
      <c r="AH12" s="369">
        <v>2717.5295276000002</v>
      </c>
      <c r="AI12" s="369">
        <v>2730.311721</v>
      </c>
      <c r="AJ12" s="369">
        <v>2746.3467578999998</v>
      </c>
      <c r="AK12" s="369">
        <v>2754.3303013</v>
      </c>
      <c r="AL12" s="369">
        <v>2758.3730191999998</v>
      </c>
      <c r="AM12" s="369">
        <v>2750.5568287999999</v>
      </c>
      <c r="AN12" s="369">
        <v>2752.6564576999999</v>
      </c>
      <c r="AO12" s="369">
        <v>2756.7538230999999</v>
      </c>
      <c r="AP12" s="369">
        <v>2764.7228498999998</v>
      </c>
      <c r="AQ12" s="369">
        <v>2771.4102446000002</v>
      </c>
      <c r="AR12" s="369">
        <v>2778.6899320000002</v>
      </c>
      <c r="AS12" s="369">
        <v>2788.0800878999999</v>
      </c>
      <c r="AT12" s="369">
        <v>2795.4057290000001</v>
      </c>
      <c r="AU12" s="369">
        <v>2802.1850309000001</v>
      </c>
      <c r="AV12" s="369">
        <v>2808.3025173000001</v>
      </c>
      <c r="AW12" s="369">
        <v>2814.0757484000001</v>
      </c>
      <c r="AX12" s="369">
        <v>2819.3892476999999</v>
      </c>
      <c r="AY12" s="926">
        <v>2823.3655647</v>
      </c>
      <c r="AZ12" s="380">
        <v>2828.4180000000001</v>
      </c>
      <c r="BA12" s="380">
        <v>2833.6680000000001</v>
      </c>
      <c r="BB12" s="380">
        <v>2839.1930000000002</v>
      </c>
      <c r="BC12" s="380">
        <v>2844.7829999999999</v>
      </c>
      <c r="BD12" s="380">
        <v>2850.5140000000001</v>
      </c>
      <c r="BE12" s="380">
        <v>2856.7109999999998</v>
      </c>
      <c r="BF12" s="380">
        <v>2862.4810000000002</v>
      </c>
      <c r="BG12" s="380">
        <v>2868.1480000000001</v>
      </c>
      <c r="BH12" s="380">
        <v>2873.6329999999998</v>
      </c>
      <c r="BI12" s="380">
        <v>2879.1550000000002</v>
      </c>
      <c r="BJ12" s="380">
        <v>2884.6329999999998</v>
      </c>
      <c r="BK12" s="380">
        <v>2889.5520000000001</v>
      </c>
      <c r="BL12" s="380">
        <v>2895.3310000000001</v>
      </c>
      <c r="BM12" s="380">
        <v>2901.4520000000002</v>
      </c>
      <c r="BN12" s="380">
        <v>2908.6550000000002</v>
      </c>
      <c r="BO12" s="380">
        <v>2914.91</v>
      </c>
      <c r="BP12" s="380">
        <v>2920.9560000000001</v>
      </c>
      <c r="BQ12" s="380">
        <v>2926.5160000000001</v>
      </c>
      <c r="BR12" s="380">
        <v>2932.348</v>
      </c>
      <c r="BS12" s="380">
        <v>2938.1770000000001</v>
      </c>
      <c r="BT12" s="380">
        <v>2944.0039999999999</v>
      </c>
      <c r="BU12" s="380">
        <v>2949.8270000000002</v>
      </c>
      <c r="BV12" s="380">
        <v>2955.6469999999999</v>
      </c>
    </row>
    <row r="13" spans="1:74" ht="11.05" customHeight="1" x14ac:dyDescent="0.2">
      <c r="A13" s="82" t="s">
        <v>391</v>
      </c>
      <c r="B13" s="551" t="s">
        <v>1032</v>
      </c>
      <c r="C13" s="369">
        <v>1430.1050676</v>
      </c>
      <c r="D13" s="369">
        <v>1438.7761424</v>
      </c>
      <c r="E13" s="369">
        <v>1447.1431038999999</v>
      </c>
      <c r="F13" s="369">
        <v>1455.3374080000001</v>
      </c>
      <c r="G13" s="369">
        <v>1462.9975511</v>
      </c>
      <c r="H13" s="369">
        <v>1470.2549892</v>
      </c>
      <c r="I13" s="369">
        <v>1475.1952498999999</v>
      </c>
      <c r="J13" s="369">
        <v>1483.083132</v>
      </c>
      <c r="K13" s="369">
        <v>1492.0041633000001</v>
      </c>
      <c r="L13" s="369">
        <v>1507.5400778999999</v>
      </c>
      <c r="M13" s="369">
        <v>1514.3411069000001</v>
      </c>
      <c r="N13" s="369">
        <v>1517.9889845</v>
      </c>
      <c r="O13" s="369">
        <v>1514.5892392999999</v>
      </c>
      <c r="P13" s="369">
        <v>1514.8516675000001</v>
      </c>
      <c r="Q13" s="369">
        <v>1514.8817977000001</v>
      </c>
      <c r="R13" s="369">
        <v>1512.4223175</v>
      </c>
      <c r="S13" s="369">
        <v>1513.6808363</v>
      </c>
      <c r="T13" s="369">
        <v>1516.4000418000001</v>
      </c>
      <c r="U13" s="369">
        <v>1521.5611214999999</v>
      </c>
      <c r="V13" s="369">
        <v>1526.4658092</v>
      </c>
      <c r="W13" s="369">
        <v>1532.0952926</v>
      </c>
      <c r="X13" s="369">
        <v>1540.1402098000001</v>
      </c>
      <c r="Y13" s="369">
        <v>1545.9513059000001</v>
      </c>
      <c r="Z13" s="369">
        <v>1551.2192190000001</v>
      </c>
      <c r="AA13" s="369">
        <v>1554.8528706</v>
      </c>
      <c r="AB13" s="369">
        <v>1559.8527269000001</v>
      </c>
      <c r="AC13" s="369">
        <v>1565.1277092</v>
      </c>
      <c r="AD13" s="369">
        <v>1571.3654122</v>
      </c>
      <c r="AE13" s="369">
        <v>1576.6749506000001</v>
      </c>
      <c r="AF13" s="369">
        <v>1581.7439191000001</v>
      </c>
      <c r="AG13" s="369">
        <v>1586.5504691000001</v>
      </c>
      <c r="AH13" s="369">
        <v>1591.1546840000001</v>
      </c>
      <c r="AI13" s="369">
        <v>1595.5347153</v>
      </c>
      <c r="AJ13" s="369">
        <v>1600.7272198000001</v>
      </c>
      <c r="AK13" s="369">
        <v>1603.8813912999999</v>
      </c>
      <c r="AL13" s="369">
        <v>1606.0338866</v>
      </c>
      <c r="AM13" s="369">
        <v>1604.5278917000001</v>
      </c>
      <c r="AN13" s="369">
        <v>1606.6696449999999</v>
      </c>
      <c r="AO13" s="369">
        <v>1609.8023324000001</v>
      </c>
      <c r="AP13" s="369">
        <v>1614.9015457999999</v>
      </c>
      <c r="AQ13" s="369">
        <v>1619.2844078999999</v>
      </c>
      <c r="AR13" s="369">
        <v>1623.9265104000001</v>
      </c>
      <c r="AS13" s="369">
        <v>1629.5095200999999</v>
      </c>
      <c r="AT13" s="369">
        <v>1634.1588532999999</v>
      </c>
      <c r="AU13" s="369">
        <v>1638.5561766999999</v>
      </c>
      <c r="AV13" s="369">
        <v>1642.9044346000001</v>
      </c>
      <c r="AW13" s="369">
        <v>1646.6455304000001</v>
      </c>
      <c r="AX13" s="369">
        <v>1649.9824083999999</v>
      </c>
      <c r="AY13" s="926">
        <v>1652.1897669</v>
      </c>
      <c r="AZ13" s="380">
        <v>1655.2619999999999</v>
      </c>
      <c r="BA13" s="380">
        <v>1658.4739999999999</v>
      </c>
      <c r="BB13" s="380">
        <v>1661.942</v>
      </c>
      <c r="BC13" s="380">
        <v>1665.347</v>
      </c>
      <c r="BD13" s="380">
        <v>1668.8050000000001</v>
      </c>
      <c r="BE13" s="380">
        <v>1672.47</v>
      </c>
      <c r="BF13" s="380">
        <v>1675.9179999999999</v>
      </c>
      <c r="BG13" s="380">
        <v>1679.3019999999999</v>
      </c>
      <c r="BH13" s="380">
        <v>1682.5070000000001</v>
      </c>
      <c r="BI13" s="380">
        <v>1685.8510000000001</v>
      </c>
      <c r="BJ13" s="380">
        <v>1689.2180000000001</v>
      </c>
      <c r="BK13" s="380">
        <v>1692.335</v>
      </c>
      <c r="BL13" s="380">
        <v>1695.9549999999999</v>
      </c>
      <c r="BM13" s="380">
        <v>1699.8030000000001</v>
      </c>
      <c r="BN13" s="380">
        <v>1704.4590000000001</v>
      </c>
      <c r="BO13" s="380">
        <v>1708.3320000000001</v>
      </c>
      <c r="BP13" s="380">
        <v>1712</v>
      </c>
      <c r="BQ13" s="380">
        <v>1715.1579999999999</v>
      </c>
      <c r="BR13" s="380">
        <v>1718.646</v>
      </c>
      <c r="BS13" s="380">
        <v>1722.1579999999999</v>
      </c>
      <c r="BT13" s="380">
        <v>1725.6949999999999</v>
      </c>
      <c r="BU13" s="380">
        <v>1729.2560000000001</v>
      </c>
      <c r="BV13" s="380">
        <v>1732.8420000000001</v>
      </c>
    </row>
    <row r="14" spans="1:74" ht="11.05" customHeight="1" x14ac:dyDescent="0.2">
      <c r="A14" s="82" t="s">
        <v>392</v>
      </c>
      <c r="B14" s="551" t="s">
        <v>1035</v>
      </c>
      <c r="C14" s="369">
        <v>4052.2118620000001</v>
      </c>
      <c r="D14" s="369">
        <v>4078.1220579999999</v>
      </c>
      <c r="E14" s="369">
        <v>4102.6272558000001</v>
      </c>
      <c r="F14" s="369">
        <v>4127.6386460000003</v>
      </c>
      <c r="G14" s="369">
        <v>4147.9004548000003</v>
      </c>
      <c r="H14" s="369">
        <v>4165.3238726999998</v>
      </c>
      <c r="I14" s="369">
        <v>4171.5560402999999</v>
      </c>
      <c r="J14" s="369">
        <v>4189.5673208999997</v>
      </c>
      <c r="K14" s="369">
        <v>4211.0048551</v>
      </c>
      <c r="L14" s="369">
        <v>4258.2299776999998</v>
      </c>
      <c r="M14" s="369">
        <v>4269.7490178999997</v>
      </c>
      <c r="N14" s="369">
        <v>4267.9233106000001</v>
      </c>
      <c r="O14" s="369">
        <v>4229.8048355999999</v>
      </c>
      <c r="P14" s="369">
        <v>4218.5006481999999</v>
      </c>
      <c r="Q14" s="369">
        <v>4211.0627284000002</v>
      </c>
      <c r="R14" s="369">
        <v>4208.8545126999998</v>
      </c>
      <c r="S14" s="369">
        <v>4208.1265505000001</v>
      </c>
      <c r="T14" s="369">
        <v>4210.2422784</v>
      </c>
      <c r="U14" s="369">
        <v>4220.2814375999997</v>
      </c>
      <c r="V14" s="369">
        <v>4224.2747399</v>
      </c>
      <c r="W14" s="369">
        <v>4227.3019265000003</v>
      </c>
      <c r="X14" s="369">
        <v>4220.9669940000003</v>
      </c>
      <c r="Y14" s="369">
        <v>4228.3589517999999</v>
      </c>
      <c r="Z14" s="369">
        <v>4241.0817963999998</v>
      </c>
      <c r="AA14" s="369">
        <v>4271.9584117000004</v>
      </c>
      <c r="AB14" s="369">
        <v>4285.7258672999997</v>
      </c>
      <c r="AC14" s="369">
        <v>4295.2070469999999</v>
      </c>
      <c r="AD14" s="369">
        <v>4289.8717649</v>
      </c>
      <c r="AE14" s="369">
        <v>4298.6780322000004</v>
      </c>
      <c r="AF14" s="369">
        <v>4311.0956630000001</v>
      </c>
      <c r="AG14" s="369">
        <v>4334.5148275000001</v>
      </c>
      <c r="AH14" s="369">
        <v>4348.6125577000003</v>
      </c>
      <c r="AI14" s="369">
        <v>4360.7790237999998</v>
      </c>
      <c r="AJ14" s="369">
        <v>4365.3089911999996</v>
      </c>
      <c r="AK14" s="369">
        <v>4377.8918549</v>
      </c>
      <c r="AL14" s="369">
        <v>4392.8223803000001</v>
      </c>
      <c r="AM14" s="369">
        <v>4416.6270291999999</v>
      </c>
      <c r="AN14" s="369">
        <v>4431.3580318000004</v>
      </c>
      <c r="AO14" s="369">
        <v>4443.5418498999998</v>
      </c>
      <c r="AP14" s="369">
        <v>4449.2509306000002</v>
      </c>
      <c r="AQ14" s="369">
        <v>4459.2860442000001</v>
      </c>
      <c r="AR14" s="369">
        <v>4469.7196379999996</v>
      </c>
      <c r="AS14" s="369">
        <v>4484.1668175000004</v>
      </c>
      <c r="AT14" s="369">
        <v>4492.6860422</v>
      </c>
      <c r="AU14" s="369">
        <v>4498.8924176999999</v>
      </c>
      <c r="AV14" s="369">
        <v>4497.7330605999996</v>
      </c>
      <c r="AW14" s="369">
        <v>4503.1034005000001</v>
      </c>
      <c r="AX14" s="369">
        <v>4509.9505538000003</v>
      </c>
      <c r="AY14" s="926">
        <v>4520.5930533999999</v>
      </c>
      <c r="AZ14" s="380">
        <v>4528.6549999999997</v>
      </c>
      <c r="BA14" s="380">
        <v>4536.4549999999999</v>
      </c>
      <c r="BB14" s="380">
        <v>4543.5889999999999</v>
      </c>
      <c r="BC14" s="380">
        <v>4551.1670000000004</v>
      </c>
      <c r="BD14" s="380">
        <v>4558.7860000000001</v>
      </c>
      <c r="BE14" s="380">
        <v>4566.9520000000002</v>
      </c>
      <c r="BF14" s="380">
        <v>4574.2700000000004</v>
      </c>
      <c r="BG14" s="380">
        <v>4581.2489999999998</v>
      </c>
      <c r="BH14" s="380">
        <v>4587.25</v>
      </c>
      <c r="BI14" s="380">
        <v>4594.0259999999998</v>
      </c>
      <c r="BJ14" s="380">
        <v>4600.9399999999996</v>
      </c>
      <c r="BK14" s="380">
        <v>4607.2479999999996</v>
      </c>
      <c r="BL14" s="380">
        <v>4614.9960000000001</v>
      </c>
      <c r="BM14" s="380">
        <v>4623.4390000000003</v>
      </c>
      <c r="BN14" s="380">
        <v>4634.473</v>
      </c>
      <c r="BO14" s="380">
        <v>4642.8879999999999</v>
      </c>
      <c r="BP14" s="380">
        <v>4650.5770000000002</v>
      </c>
      <c r="BQ14" s="380">
        <v>4656.4859999999999</v>
      </c>
      <c r="BR14" s="380">
        <v>4663.5159999999996</v>
      </c>
      <c r="BS14" s="380">
        <v>4670.6120000000001</v>
      </c>
      <c r="BT14" s="380">
        <v>4677.7740000000003</v>
      </c>
      <c r="BU14" s="380">
        <v>4685.0020000000004</v>
      </c>
      <c r="BV14" s="380">
        <v>4692.2969999999996</v>
      </c>
    </row>
    <row r="15" spans="1:74" ht="11.05" customHeight="1" x14ac:dyDescent="0.2">
      <c r="A15" s="82"/>
      <c r="B15" s="92" t="s">
        <v>1434</v>
      </c>
      <c r="C15" s="541"/>
      <c r="D15" s="541"/>
      <c r="E15" s="541"/>
      <c r="F15" s="541"/>
      <c r="G15" s="541"/>
      <c r="H15" s="541"/>
      <c r="I15" s="541"/>
      <c r="J15" s="541"/>
      <c r="K15" s="541"/>
      <c r="L15" s="541"/>
      <c r="M15" s="541"/>
      <c r="N15" s="541"/>
      <c r="O15" s="541"/>
      <c r="P15" s="541"/>
      <c r="Q15" s="541"/>
      <c r="R15" s="541"/>
      <c r="S15" s="541"/>
      <c r="T15" s="541"/>
      <c r="U15" s="541"/>
      <c r="V15" s="541"/>
      <c r="W15" s="541"/>
      <c r="X15" s="541"/>
      <c r="Y15" s="541"/>
      <c r="Z15" s="541"/>
      <c r="AA15" s="541"/>
      <c r="AB15" s="541"/>
      <c r="AC15" s="541"/>
      <c r="AD15" s="541"/>
      <c r="AE15" s="541"/>
      <c r="AF15" s="541"/>
      <c r="AG15" s="541"/>
      <c r="AH15" s="541"/>
      <c r="AI15" s="541"/>
      <c r="AJ15" s="541"/>
      <c r="AK15" s="541"/>
      <c r="AL15" s="541"/>
      <c r="AM15" s="541"/>
      <c r="AN15" s="541"/>
      <c r="AO15" s="541"/>
      <c r="AP15" s="541"/>
      <c r="AQ15" s="541"/>
      <c r="AR15" s="541"/>
      <c r="AS15" s="541"/>
      <c r="AT15" s="541"/>
      <c r="AU15" s="541"/>
      <c r="AV15" s="541"/>
      <c r="AW15" s="541"/>
      <c r="AX15" s="541"/>
      <c r="AY15" s="988"/>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row>
    <row r="16" spans="1:74" ht="11.05" customHeight="1" x14ac:dyDescent="0.2">
      <c r="A16" s="82" t="s">
        <v>393</v>
      </c>
      <c r="B16" s="551" t="s">
        <v>1025</v>
      </c>
      <c r="C16" s="365">
        <v>93.951542916999998</v>
      </c>
      <c r="D16" s="365">
        <v>94.082238598000004</v>
      </c>
      <c r="E16" s="365">
        <v>94.440253549000005</v>
      </c>
      <c r="F16" s="365">
        <v>95.538827703999999</v>
      </c>
      <c r="G16" s="365">
        <v>95.966551246999998</v>
      </c>
      <c r="H16" s="365">
        <v>96.236664112</v>
      </c>
      <c r="I16" s="365">
        <v>96.042745092999994</v>
      </c>
      <c r="J16" s="365">
        <v>96.227452505000002</v>
      </c>
      <c r="K16" s="365">
        <v>96.484365143000005</v>
      </c>
      <c r="L16" s="365">
        <v>97.029353159999999</v>
      </c>
      <c r="M16" s="365">
        <v>97.268773636000006</v>
      </c>
      <c r="N16" s="365">
        <v>97.418496723999993</v>
      </c>
      <c r="O16" s="365">
        <v>97.333498022000001</v>
      </c>
      <c r="P16" s="365">
        <v>97.412594635000005</v>
      </c>
      <c r="Q16" s="365">
        <v>97.510762159999999</v>
      </c>
      <c r="R16" s="365">
        <v>97.725278263000007</v>
      </c>
      <c r="S16" s="365">
        <v>97.788629365000006</v>
      </c>
      <c r="T16" s="365">
        <v>97.798093132000005</v>
      </c>
      <c r="U16" s="365">
        <v>97.840893713</v>
      </c>
      <c r="V16" s="365">
        <v>97.677164696999995</v>
      </c>
      <c r="W16" s="365">
        <v>97.394130234000002</v>
      </c>
      <c r="X16" s="365">
        <v>96.649028184000002</v>
      </c>
      <c r="Y16" s="365">
        <v>96.384454430000005</v>
      </c>
      <c r="Z16" s="365">
        <v>96.257646832000006</v>
      </c>
      <c r="AA16" s="365">
        <v>96.509402761999993</v>
      </c>
      <c r="AB16" s="365">
        <v>96.477529450000006</v>
      </c>
      <c r="AC16" s="365">
        <v>96.402824268000003</v>
      </c>
      <c r="AD16" s="365">
        <v>96.231301611000006</v>
      </c>
      <c r="AE16" s="365">
        <v>96.111421887999995</v>
      </c>
      <c r="AF16" s="365">
        <v>95.989199495999998</v>
      </c>
      <c r="AG16" s="365">
        <v>95.907914945000002</v>
      </c>
      <c r="AH16" s="365">
        <v>95.748546832000002</v>
      </c>
      <c r="AI16" s="365">
        <v>95.554375667000002</v>
      </c>
      <c r="AJ16" s="365">
        <v>95.194558111999996</v>
      </c>
      <c r="AK16" s="365">
        <v>95.028913345999996</v>
      </c>
      <c r="AL16" s="365">
        <v>94.926598032000001</v>
      </c>
      <c r="AM16" s="365">
        <v>94.985624028000004</v>
      </c>
      <c r="AN16" s="365">
        <v>94.936458720999994</v>
      </c>
      <c r="AO16" s="365">
        <v>94.877113971</v>
      </c>
      <c r="AP16" s="365">
        <v>94.786898622999999</v>
      </c>
      <c r="AQ16" s="365">
        <v>94.722713353000003</v>
      </c>
      <c r="AR16" s="365">
        <v>94.663867006000004</v>
      </c>
      <c r="AS16" s="365">
        <v>94.640821965000001</v>
      </c>
      <c r="AT16" s="365">
        <v>94.569806675999999</v>
      </c>
      <c r="AU16" s="365">
        <v>94.481283521999998</v>
      </c>
      <c r="AV16" s="365">
        <v>94.218126095000002</v>
      </c>
      <c r="AW16" s="365">
        <v>94.212432018000001</v>
      </c>
      <c r="AX16" s="365">
        <v>94.307074881999995</v>
      </c>
      <c r="AY16" s="922">
        <v>94.638721079999996</v>
      </c>
      <c r="AZ16" s="376">
        <v>94.831540000000004</v>
      </c>
      <c r="BA16" s="376">
        <v>95.022189999999995</v>
      </c>
      <c r="BB16" s="376">
        <v>95.202439999999996</v>
      </c>
      <c r="BC16" s="376">
        <v>95.394949999999994</v>
      </c>
      <c r="BD16" s="376">
        <v>95.591480000000004</v>
      </c>
      <c r="BE16" s="376">
        <v>95.810199999999995</v>
      </c>
      <c r="BF16" s="376">
        <v>96.001159999999999</v>
      </c>
      <c r="BG16" s="376">
        <v>96.182509999999994</v>
      </c>
      <c r="BH16" s="376">
        <v>96.346940000000004</v>
      </c>
      <c r="BI16" s="376">
        <v>96.514579999999995</v>
      </c>
      <c r="BJ16" s="376">
        <v>96.678110000000004</v>
      </c>
      <c r="BK16" s="376">
        <v>96.697620000000001</v>
      </c>
      <c r="BL16" s="376">
        <v>96.957849999999993</v>
      </c>
      <c r="BM16" s="376">
        <v>97.318889999999996</v>
      </c>
      <c r="BN16" s="376">
        <v>98.061599999999999</v>
      </c>
      <c r="BO16" s="376">
        <v>98.413619999999995</v>
      </c>
      <c r="BP16" s="376">
        <v>98.655810000000002</v>
      </c>
      <c r="BQ16" s="376">
        <v>98.649349999999998</v>
      </c>
      <c r="BR16" s="376">
        <v>98.776009999999999</v>
      </c>
      <c r="BS16" s="376">
        <v>98.896950000000004</v>
      </c>
      <c r="BT16" s="376">
        <v>99.012190000000004</v>
      </c>
      <c r="BU16" s="376">
        <v>99.121729999999999</v>
      </c>
      <c r="BV16" s="376">
        <v>99.225549999999998</v>
      </c>
    </row>
    <row r="17" spans="1:74" ht="11.05" customHeight="1" x14ac:dyDescent="0.2">
      <c r="A17" s="82" t="s">
        <v>394</v>
      </c>
      <c r="B17" s="551" t="s">
        <v>1026</v>
      </c>
      <c r="C17" s="365">
        <v>91.819646930000005</v>
      </c>
      <c r="D17" s="365">
        <v>91.921079397</v>
      </c>
      <c r="E17" s="365">
        <v>92.187896397000003</v>
      </c>
      <c r="F17" s="365">
        <v>92.973125338000003</v>
      </c>
      <c r="G17" s="365">
        <v>93.305940848999995</v>
      </c>
      <c r="H17" s="365">
        <v>93.539370337999998</v>
      </c>
      <c r="I17" s="365">
        <v>93.380996175999996</v>
      </c>
      <c r="J17" s="365">
        <v>93.634966840000004</v>
      </c>
      <c r="K17" s="365">
        <v>94.008864701999997</v>
      </c>
      <c r="L17" s="365">
        <v>94.773186800000005</v>
      </c>
      <c r="M17" s="365">
        <v>95.184066279999996</v>
      </c>
      <c r="N17" s="365">
        <v>95.512000178999998</v>
      </c>
      <c r="O17" s="365">
        <v>95.677086098000004</v>
      </c>
      <c r="P17" s="365">
        <v>95.899055636</v>
      </c>
      <c r="Q17" s="365">
        <v>96.098006393000006</v>
      </c>
      <c r="R17" s="365">
        <v>96.338223052999993</v>
      </c>
      <c r="S17" s="365">
        <v>96.442922734999996</v>
      </c>
      <c r="T17" s="365">
        <v>96.476390123000002</v>
      </c>
      <c r="U17" s="365">
        <v>96.504819015999999</v>
      </c>
      <c r="V17" s="365">
        <v>96.346176467999996</v>
      </c>
      <c r="W17" s="365">
        <v>96.066656277000007</v>
      </c>
      <c r="X17" s="365">
        <v>95.299158527000003</v>
      </c>
      <c r="Y17" s="365">
        <v>95.053207987999997</v>
      </c>
      <c r="Z17" s="365">
        <v>94.961704745000006</v>
      </c>
      <c r="AA17" s="365">
        <v>95.264730512</v>
      </c>
      <c r="AB17" s="365">
        <v>95.302060572000002</v>
      </c>
      <c r="AC17" s="365">
        <v>95.313776641000004</v>
      </c>
      <c r="AD17" s="365">
        <v>95.250655961000007</v>
      </c>
      <c r="AE17" s="365">
        <v>95.248061113000006</v>
      </c>
      <c r="AF17" s="365">
        <v>95.256769340000005</v>
      </c>
      <c r="AG17" s="365">
        <v>95.393716408000003</v>
      </c>
      <c r="AH17" s="365">
        <v>95.337328960999997</v>
      </c>
      <c r="AI17" s="365">
        <v>95.204542764999999</v>
      </c>
      <c r="AJ17" s="365">
        <v>94.857816047</v>
      </c>
      <c r="AK17" s="365">
        <v>94.675388682999994</v>
      </c>
      <c r="AL17" s="365">
        <v>94.519718901000005</v>
      </c>
      <c r="AM17" s="365">
        <v>94.335009592000006</v>
      </c>
      <c r="AN17" s="365">
        <v>94.274702804</v>
      </c>
      <c r="AO17" s="365">
        <v>94.283001427000002</v>
      </c>
      <c r="AP17" s="365">
        <v>94.462070905999994</v>
      </c>
      <c r="AQ17" s="365">
        <v>94.530956271999997</v>
      </c>
      <c r="AR17" s="365">
        <v>94.591822966999999</v>
      </c>
      <c r="AS17" s="365">
        <v>94.757951014</v>
      </c>
      <c r="AT17" s="365">
        <v>94.717820352999993</v>
      </c>
      <c r="AU17" s="365">
        <v>94.584711006000006</v>
      </c>
      <c r="AV17" s="365">
        <v>94.055023339000002</v>
      </c>
      <c r="AW17" s="365">
        <v>93.963656345000004</v>
      </c>
      <c r="AX17" s="365">
        <v>94.007010389000001</v>
      </c>
      <c r="AY17" s="922">
        <v>94.375195876999996</v>
      </c>
      <c r="AZ17" s="376">
        <v>94.545410000000004</v>
      </c>
      <c r="BA17" s="376">
        <v>94.707759999999993</v>
      </c>
      <c r="BB17" s="376">
        <v>94.85078</v>
      </c>
      <c r="BC17" s="376">
        <v>95.006010000000003</v>
      </c>
      <c r="BD17" s="376">
        <v>95.16198</v>
      </c>
      <c r="BE17" s="376">
        <v>95.325429999999997</v>
      </c>
      <c r="BF17" s="376">
        <v>95.477819999999994</v>
      </c>
      <c r="BG17" s="376">
        <v>95.625879999999995</v>
      </c>
      <c r="BH17" s="376">
        <v>95.781509999999997</v>
      </c>
      <c r="BI17" s="376">
        <v>95.912019999999998</v>
      </c>
      <c r="BJ17" s="376">
        <v>96.029309999999995</v>
      </c>
      <c r="BK17" s="376">
        <v>95.983919999999998</v>
      </c>
      <c r="BL17" s="376">
        <v>96.186819999999997</v>
      </c>
      <c r="BM17" s="376">
        <v>96.488569999999996</v>
      </c>
      <c r="BN17" s="376">
        <v>97.164919999999995</v>
      </c>
      <c r="BO17" s="376">
        <v>97.457549999999998</v>
      </c>
      <c r="BP17" s="376">
        <v>97.642219999999995</v>
      </c>
      <c r="BQ17" s="376">
        <v>97.570030000000003</v>
      </c>
      <c r="BR17" s="376">
        <v>97.650459999999995</v>
      </c>
      <c r="BS17" s="376">
        <v>97.734589999999997</v>
      </c>
      <c r="BT17" s="376">
        <v>97.82244</v>
      </c>
      <c r="BU17" s="376">
        <v>97.914010000000005</v>
      </c>
      <c r="BV17" s="376">
        <v>98.009280000000004</v>
      </c>
    </row>
    <row r="18" spans="1:74" ht="11.05" customHeight="1" x14ac:dyDescent="0.2">
      <c r="A18" s="82" t="s">
        <v>395</v>
      </c>
      <c r="B18" s="551" t="s">
        <v>1027</v>
      </c>
      <c r="C18" s="365">
        <v>94.167102240999995</v>
      </c>
      <c r="D18" s="365">
        <v>94.272456484000003</v>
      </c>
      <c r="E18" s="365">
        <v>94.439087555</v>
      </c>
      <c r="F18" s="365">
        <v>94.781535231999996</v>
      </c>
      <c r="G18" s="365">
        <v>94.984815123999994</v>
      </c>
      <c r="H18" s="365">
        <v>95.163467009000001</v>
      </c>
      <c r="I18" s="365">
        <v>95.118223387</v>
      </c>
      <c r="J18" s="365">
        <v>95.397069884999993</v>
      </c>
      <c r="K18" s="365">
        <v>95.800739003000004</v>
      </c>
      <c r="L18" s="365">
        <v>96.692882698999995</v>
      </c>
      <c r="M18" s="365">
        <v>97.073458086000002</v>
      </c>
      <c r="N18" s="365">
        <v>97.306117123000007</v>
      </c>
      <c r="O18" s="365">
        <v>97.151201486000005</v>
      </c>
      <c r="P18" s="365">
        <v>97.267771565000004</v>
      </c>
      <c r="Q18" s="365">
        <v>97.416169037000003</v>
      </c>
      <c r="R18" s="365">
        <v>97.708586744000002</v>
      </c>
      <c r="S18" s="365">
        <v>97.836494369999997</v>
      </c>
      <c r="T18" s="365">
        <v>97.912084758000006</v>
      </c>
      <c r="U18" s="365">
        <v>98.040615533999997</v>
      </c>
      <c r="V18" s="365">
        <v>97.932628222999995</v>
      </c>
      <c r="W18" s="365">
        <v>97.693380453000003</v>
      </c>
      <c r="X18" s="365">
        <v>96.993280709000004</v>
      </c>
      <c r="Y18" s="365">
        <v>96.738705655999993</v>
      </c>
      <c r="Z18" s="365">
        <v>96.600063779999999</v>
      </c>
      <c r="AA18" s="365">
        <v>96.726004066000002</v>
      </c>
      <c r="AB18" s="365">
        <v>96.707741803999994</v>
      </c>
      <c r="AC18" s="365">
        <v>96.693925978999999</v>
      </c>
      <c r="AD18" s="365">
        <v>96.709595094999997</v>
      </c>
      <c r="AE18" s="365">
        <v>96.685893268000001</v>
      </c>
      <c r="AF18" s="365">
        <v>96.647859001</v>
      </c>
      <c r="AG18" s="365">
        <v>96.637408141999998</v>
      </c>
      <c r="AH18" s="365">
        <v>96.539272108999995</v>
      </c>
      <c r="AI18" s="365">
        <v>96.395366749999994</v>
      </c>
      <c r="AJ18" s="365">
        <v>96.106490128999994</v>
      </c>
      <c r="AK18" s="365">
        <v>95.945447569999999</v>
      </c>
      <c r="AL18" s="365">
        <v>95.813037136999995</v>
      </c>
      <c r="AM18" s="365">
        <v>95.662194850000006</v>
      </c>
      <c r="AN18" s="365">
        <v>95.622346652000004</v>
      </c>
      <c r="AO18" s="365">
        <v>95.646428564000004</v>
      </c>
      <c r="AP18" s="365">
        <v>95.899001756999994</v>
      </c>
      <c r="AQ18" s="365">
        <v>95.927523008999998</v>
      </c>
      <c r="AR18" s="365">
        <v>95.896553491999995</v>
      </c>
      <c r="AS18" s="365">
        <v>95.764477959999994</v>
      </c>
      <c r="AT18" s="365">
        <v>95.645738339000005</v>
      </c>
      <c r="AU18" s="365">
        <v>95.498719383999997</v>
      </c>
      <c r="AV18" s="365">
        <v>95.086143755999998</v>
      </c>
      <c r="AW18" s="365">
        <v>95.060524134999994</v>
      </c>
      <c r="AX18" s="365">
        <v>95.184583183000001</v>
      </c>
      <c r="AY18" s="922">
        <v>95.651631154</v>
      </c>
      <c r="AZ18" s="376">
        <v>95.930059999999997</v>
      </c>
      <c r="BA18" s="376">
        <v>96.213189999999997</v>
      </c>
      <c r="BB18" s="376">
        <v>96.515090000000001</v>
      </c>
      <c r="BC18" s="376">
        <v>96.797060000000002</v>
      </c>
      <c r="BD18" s="376">
        <v>97.073170000000005</v>
      </c>
      <c r="BE18" s="376">
        <v>97.361580000000004</v>
      </c>
      <c r="BF18" s="376">
        <v>97.612380000000002</v>
      </c>
      <c r="BG18" s="376">
        <v>97.843720000000005</v>
      </c>
      <c r="BH18" s="376">
        <v>98.05301</v>
      </c>
      <c r="BI18" s="376">
        <v>98.247370000000004</v>
      </c>
      <c r="BJ18" s="376">
        <v>98.424199999999999</v>
      </c>
      <c r="BK18" s="376">
        <v>98.425719999999998</v>
      </c>
      <c r="BL18" s="376">
        <v>98.685860000000005</v>
      </c>
      <c r="BM18" s="376">
        <v>99.04683</v>
      </c>
      <c r="BN18" s="376">
        <v>99.789500000000004</v>
      </c>
      <c r="BO18" s="376">
        <v>100.14149999999999</v>
      </c>
      <c r="BP18" s="376">
        <v>100.3836</v>
      </c>
      <c r="BQ18" s="376">
        <v>100.381</v>
      </c>
      <c r="BR18" s="376">
        <v>100.5048</v>
      </c>
      <c r="BS18" s="376">
        <v>100.6199</v>
      </c>
      <c r="BT18" s="376">
        <v>100.72629999999999</v>
      </c>
      <c r="BU18" s="376">
        <v>100.8242</v>
      </c>
      <c r="BV18" s="376">
        <v>100.9134</v>
      </c>
    </row>
    <row r="19" spans="1:74" ht="11.05" customHeight="1" x14ac:dyDescent="0.2">
      <c r="A19" s="82" t="s">
        <v>396</v>
      </c>
      <c r="B19" s="551" t="s">
        <v>1028</v>
      </c>
      <c r="C19" s="365">
        <v>96.970535615000003</v>
      </c>
      <c r="D19" s="365">
        <v>97.124208764000002</v>
      </c>
      <c r="E19" s="365">
        <v>97.400468860000004</v>
      </c>
      <c r="F19" s="365">
        <v>98.041662575999993</v>
      </c>
      <c r="G19" s="365">
        <v>98.381336564999998</v>
      </c>
      <c r="H19" s="365">
        <v>98.661837499000001</v>
      </c>
      <c r="I19" s="365">
        <v>98.752752153000003</v>
      </c>
      <c r="J19" s="365">
        <v>99.012716894999997</v>
      </c>
      <c r="K19" s="365">
        <v>99.311318499999999</v>
      </c>
      <c r="L19" s="365">
        <v>99.746288559000007</v>
      </c>
      <c r="M19" s="365">
        <v>100.04886519999999</v>
      </c>
      <c r="N19" s="365">
        <v>100.31678001</v>
      </c>
      <c r="O19" s="365">
        <v>100.48688185</v>
      </c>
      <c r="P19" s="365">
        <v>100.73283635999999</v>
      </c>
      <c r="Q19" s="365">
        <v>100.9914924</v>
      </c>
      <c r="R19" s="365">
        <v>101.35464355000001</v>
      </c>
      <c r="S19" s="365">
        <v>101.56985745999999</v>
      </c>
      <c r="T19" s="365">
        <v>101.72892770999999</v>
      </c>
      <c r="U19" s="365">
        <v>101.92649555</v>
      </c>
      <c r="V19" s="365">
        <v>101.90229755</v>
      </c>
      <c r="W19" s="365">
        <v>101.75097495</v>
      </c>
      <c r="X19" s="365">
        <v>101.12901825</v>
      </c>
      <c r="Y19" s="365">
        <v>100.98107859</v>
      </c>
      <c r="Z19" s="365">
        <v>100.96364647</v>
      </c>
      <c r="AA19" s="365">
        <v>101.27984192</v>
      </c>
      <c r="AB19" s="365">
        <v>101.37108483</v>
      </c>
      <c r="AC19" s="365">
        <v>101.44049525</v>
      </c>
      <c r="AD19" s="365">
        <v>101.4950087</v>
      </c>
      <c r="AE19" s="365">
        <v>101.51555248</v>
      </c>
      <c r="AF19" s="365">
        <v>101.50906213</v>
      </c>
      <c r="AG19" s="365">
        <v>101.50301639</v>
      </c>
      <c r="AH19" s="365">
        <v>101.42184871000001</v>
      </c>
      <c r="AI19" s="365">
        <v>101.29303783</v>
      </c>
      <c r="AJ19" s="365">
        <v>100.98569136</v>
      </c>
      <c r="AK19" s="365">
        <v>100.85976339</v>
      </c>
      <c r="AL19" s="365">
        <v>100.78436152</v>
      </c>
      <c r="AM19" s="365">
        <v>100.72912555000001</v>
      </c>
      <c r="AN19" s="365">
        <v>100.77754604</v>
      </c>
      <c r="AO19" s="365">
        <v>100.8992628</v>
      </c>
      <c r="AP19" s="365">
        <v>101.36548912000001</v>
      </c>
      <c r="AQ19" s="365">
        <v>101.43038841000001</v>
      </c>
      <c r="AR19" s="365">
        <v>101.36517397999999</v>
      </c>
      <c r="AS19" s="365">
        <v>101.02194307000001</v>
      </c>
      <c r="AT19" s="365">
        <v>100.80742825</v>
      </c>
      <c r="AU19" s="365">
        <v>100.57372678</v>
      </c>
      <c r="AV19" s="365">
        <v>100.08528750000001</v>
      </c>
      <c r="AW19" s="365">
        <v>99.989876072000001</v>
      </c>
      <c r="AX19" s="365">
        <v>100.05194135000001</v>
      </c>
      <c r="AY19" s="922">
        <v>100.49701592</v>
      </c>
      <c r="AZ19" s="376">
        <v>100.70489999999999</v>
      </c>
      <c r="BA19" s="376">
        <v>100.9011</v>
      </c>
      <c r="BB19" s="376">
        <v>101.06059999999999</v>
      </c>
      <c r="BC19" s="376">
        <v>101.2522</v>
      </c>
      <c r="BD19" s="376">
        <v>101.4509</v>
      </c>
      <c r="BE19" s="376">
        <v>101.672</v>
      </c>
      <c r="BF19" s="376">
        <v>101.8733</v>
      </c>
      <c r="BG19" s="376">
        <v>102.0703</v>
      </c>
      <c r="BH19" s="376">
        <v>102.27670000000001</v>
      </c>
      <c r="BI19" s="376">
        <v>102.45440000000001</v>
      </c>
      <c r="BJ19" s="376">
        <v>102.6173</v>
      </c>
      <c r="BK19" s="376">
        <v>102.60769999999999</v>
      </c>
      <c r="BL19" s="376">
        <v>102.8591</v>
      </c>
      <c r="BM19" s="376">
        <v>103.2139</v>
      </c>
      <c r="BN19" s="376">
        <v>103.95869999999999</v>
      </c>
      <c r="BO19" s="376">
        <v>104.30540000000001</v>
      </c>
      <c r="BP19" s="376">
        <v>104.54049999999999</v>
      </c>
      <c r="BQ19" s="376">
        <v>104.5128</v>
      </c>
      <c r="BR19" s="376">
        <v>104.6383</v>
      </c>
      <c r="BS19" s="376">
        <v>104.76560000000001</v>
      </c>
      <c r="BT19" s="376">
        <v>104.89490000000001</v>
      </c>
      <c r="BU19" s="376">
        <v>105.026</v>
      </c>
      <c r="BV19" s="376">
        <v>105.15900000000001</v>
      </c>
    </row>
    <row r="20" spans="1:74" ht="11.05" customHeight="1" x14ac:dyDescent="0.2">
      <c r="A20" s="82" t="s">
        <v>397</v>
      </c>
      <c r="B20" s="551" t="s">
        <v>1029</v>
      </c>
      <c r="C20" s="365">
        <v>97.879201949000006</v>
      </c>
      <c r="D20" s="365">
        <v>98.084221565999997</v>
      </c>
      <c r="E20" s="365">
        <v>98.417501841000004</v>
      </c>
      <c r="F20" s="365">
        <v>99.177443625999999</v>
      </c>
      <c r="G20" s="365">
        <v>99.543444581000003</v>
      </c>
      <c r="H20" s="365">
        <v>99.813905555000005</v>
      </c>
      <c r="I20" s="365">
        <v>99.681808009999997</v>
      </c>
      <c r="J20" s="365">
        <v>99.991452929999994</v>
      </c>
      <c r="K20" s="365">
        <v>100.43582177</v>
      </c>
      <c r="L20" s="365">
        <v>101.35584375000001</v>
      </c>
      <c r="M20" s="365">
        <v>101.81396354</v>
      </c>
      <c r="N20" s="365">
        <v>102.15111035</v>
      </c>
      <c r="O20" s="365">
        <v>102.19468667</v>
      </c>
      <c r="P20" s="365">
        <v>102.41933566</v>
      </c>
      <c r="Q20" s="365">
        <v>102.65245978999999</v>
      </c>
      <c r="R20" s="365">
        <v>102.98611748</v>
      </c>
      <c r="S20" s="365">
        <v>103.16714813999999</v>
      </c>
      <c r="T20" s="365">
        <v>103.28761015000001</v>
      </c>
      <c r="U20" s="365">
        <v>103.43970817</v>
      </c>
      <c r="V20" s="365">
        <v>103.3698794</v>
      </c>
      <c r="W20" s="365">
        <v>103.1703285</v>
      </c>
      <c r="X20" s="365">
        <v>102.49051888</v>
      </c>
      <c r="Y20" s="365">
        <v>102.29442615000001</v>
      </c>
      <c r="Z20" s="365">
        <v>102.23151374</v>
      </c>
      <c r="AA20" s="365">
        <v>102.46085074</v>
      </c>
      <c r="AB20" s="365">
        <v>102.54499712</v>
      </c>
      <c r="AC20" s="365">
        <v>102.64302197000001</v>
      </c>
      <c r="AD20" s="365">
        <v>102.80882991999999</v>
      </c>
      <c r="AE20" s="365">
        <v>102.89418327</v>
      </c>
      <c r="AF20" s="365">
        <v>102.95298665</v>
      </c>
      <c r="AG20" s="365">
        <v>102.9876151</v>
      </c>
      <c r="AH20" s="365">
        <v>102.99153722</v>
      </c>
      <c r="AI20" s="365">
        <v>102.96712805999999</v>
      </c>
      <c r="AJ20" s="365">
        <v>102.87056204</v>
      </c>
      <c r="AK20" s="365">
        <v>102.82235953</v>
      </c>
      <c r="AL20" s="365">
        <v>102.77869493999999</v>
      </c>
      <c r="AM20" s="365">
        <v>102.62960794999999</v>
      </c>
      <c r="AN20" s="365">
        <v>102.67748944</v>
      </c>
      <c r="AO20" s="365">
        <v>102.81237908</v>
      </c>
      <c r="AP20" s="365">
        <v>103.27785577</v>
      </c>
      <c r="AQ20" s="365">
        <v>103.40407757</v>
      </c>
      <c r="AR20" s="365">
        <v>103.43462338</v>
      </c>
      <c r="AS20" s="365">
        <v>103.33630811</v>
      </c>
      <c r="AT20" s="365">
        <v>103.20039072</v>
      </c>
      <c r="AU20" s="365">
        <v>102.99368613999999</v>
      </c>
      <c r="AV20" s="365">
        <v>102.38525456000001</v>
      </c>
      <c r="AW20" s="365">
        <v>102.28518044</v>
      </c>
      <c r="AX20" s="365">
        <v>102.36252396</v>
      </c>
      <c r="AY20" s="922">
        <v>102.84447645</v>
      </c>
      <c r="AZ20" s="376">
        <v>103.1063</v>
      </c>
      <c r="BA20" s="376">
        <v>103.3751</v>
      </c>
      <c r="BB20" s="376">
        <v>103.6514</v>
      </c>
      <c r="BC20" s="376">
        <v>103.93389999999999</v>
      </c>
      <c r="BD20" s="376">
        <v>104.2231</v>
      </c>
      <c r="BE20" s="376">
        <v>104.5444</v>
      </c>
      <c r="BF20" s="376">
        <v>104.8278</v>
      </c>
      <c r="BG20" s="376">
        <v>105.09869999999999</v>
      </c>
      <c r="BH20" s="376">
        <v>105.366</v>
      </c>
      <c r="BI20" s="376">
        <v>105.60550000000001</v>
      </c>
      <c r="BJ20" s="376">
        <v>105.82599999999999</v>
      </c>
      <c r="BK20" s="376">
        <v>105.8592</v>
      </c>
      <c r="BL20" s="376">
        <v>106.1679</v>
      </c>
      <c r="BM20" s="376">
        <v>106.5838</v>
      </c>
      <c r="BN20" s="376">
        <v>107.40730000000001</v>
      </c>
      <c r="BO20" s="376">
        <v>107.8124</v>
      </c>
      <c r="BP20" s="376">
        <v>108.0996</v>
      </c>
      <c r="BQ20" s="376">
        <v>108.1159</v>
      </c>
      <c r="BR20" s="376">
        <v>108.2818</v>
      </c>
      <c r="BS20" s="376">
        <v>108.4444</v>
      </c>
      <c r="BT20" s="376">
        <v>108.6036</v>
      </c>
      <c r="BU20" s="376">
        <v>108.75960000000001</v>
      </c>
      <c r="BV20" s="376">
        <v>108.9122</v>
      </c>
    </row>
    <row r="21" spans="1:74" ht="11.05" customHeight="1" x14ac:dyDescent="0.2">
      <c r="A21" s="82" t="s">
        <v>398</v>
      </c>
      <c r="B21" s="551" t="s">
        <v>1030</v>
      </c>
      <c r="C21" s="365">
        <v>96.407056452999996</v>
      </c>
      <c r="D21" s="365">
        <v>96.531863818000005</v>
      </c>
      <c r="E21" s="365">
        <v>96.763284892000001</v>
      </c>
      <c r="F21" s="365">
        <v>97.310979168000003</v>
      </c>
      <c r="G21" s="365">
        <v>97.598383040000002</v>
      </c>
      <c r="H21" s="365">
        <v>97.835155999999998</v>
      </c>
      <c r="I21" s="365">
        <v>97.844605931999993</v>
      </c>
      <c r="J21" s="365">
        <v>98.112636158000001</v>
      </c>
      <c r="K21" s="365">
        <v>98.462554561000005</v>
      </c>
      <c r="L21" s="365">
        <v>99.092512279999994</v>
      </c>
      <c r="M21" s="365">
        <v>99.457593681999995</v>
      </c>
      <c r="N21" s="365">
        <v>99.755949907000002</v>
      </c>
      <c r="O21" s="365">
        <v>99.866015410000003</v>
      </c>
      <c r="P21" s="365">
        <v>100.12209544</v>
      </c>
      <c r="Q21" s="365">
        <v>100.40262445</v>
      </c>
      <c r="R21" s="365">
        <v>100.84589404</v>
      </c>
      <c r="S21" s="365">
        <v>101.0716023</v>
      </c>
      <c r="T21" s="365">
        <v>101.21804084</v>
      </c>
      <c r="U21" s="365">
        <v>101.36694356</v>
      </c>
      <c r="V21" s="365">
        <v>101.29354222000001</v>
      </c>
      <c r="W21" s="365">
        <v>101.07957072000001</v>
      </c>
      <c r="X21" s="365">
        <v>100.37472049</v>
      </c>
      <c r="Y21" s="365">
        <v>100.14234012</v>
      </c>
      <c r="Z21" s="365">
        <v>100.03212103</v>
      </c>
      <c r="AA21" s="365">
        <v>100.20268775</v>
      </c>
      <c r="AB21" s="365">
        <v>100.21782281999999</v>
      </c>
      <c r="AC21" s="365">
        <v>100.23615078</v>
      </c>
      <c r="AD21" s="365">
        <v>100.30119716</v>
      </c>
      <c r="AE21" s="365">
        <v>100.29326674000001</v>
      </c>
      <c r="AF21" s="365">
        <v>100.25588504</v>
      </c>
      <c r="AG21" s="365">
        <v>100.17428251</v>
      </c>
      <c r="AH21" s="365">
        <v>100.08907547</v>
      </c>
      <c r="AI21" s="365">
        <v>99.985494344000003</v>
      </c>
      <c r="AJ21" s="365">
        <v>99.786813851000005</v>
      </c>
      <c r="AK21" s="365">
        <v>99.704028527999995</v>
      </c>
      <c r="AL21" s="365">
        <v>99.660413087999999</v>
      </c>
      <c r="AM21" s="365">
        <v>99.639905314000004</v>
      </c>
      <c r="AN21" s="365">
        <v>99.686676300000002</v>
      </c>
      <c r="AO21" s="365">
        <v>99.784663831000003</v>
      </c>
      <c r="AP21" s="365">
        <v>100.05512985999999</v>
      </c>
      <c r="AQ21" s="365">
        <v>100.16460401000001</v>
      </c>
      <c r="AR21" s="365">
        <v>100.23434825</v>
      </c>
      <c r="AS21" s="365">
        <v>100.28776592</v>
      </c>
      <c r="AT21" s="365">
        <v>100.2604978</v>
      </c>
      <c r="AU21" s="365">
        <v>100.17594724999999</v>
      </c>
      <c r="AV21" s="365">
        <v>99.767776186000006</v>
      </c>
      <c r="AW21" s="365">
        <v>99.768414325999998</v>
      </c>
      <c r="AX21" s="365">
        <v>99.911523588999998</v>
      </c>
      <c r="AY21" s="922">
        <v>100.3765669</v>
      </c>
      <c r="AZ21" s="376">
        <v>100.67</v>
      </c>
      <c r="BA21" s="376">
        <v>100.9713</v>
      </c>
      <c r="BB21" s="376">
        <v>101.28879999999999</v>
      </c>
      <c r="BC21" s="376">
        <v>101.5997</v>
      </c>
      <c r="BD21" s="376">
        <v>101.9123</v>
      </c>
      <c r="BE21" s="376">
        <v>102.2564</v>
      </c>
      <c r="BF21" s="376">
        <v>102.5502</v>
      </c>
      <c r="BG21" s="376">
        <v>102.82340000000001</v>
      </c>
      <c r="BH21" s="376">
        <v>103.06619999999999</v>
      </c>
      <c r="BI21" s="376">
        <v>103.3057</v>
      </c>
      <c r="BJ21" s="376">
        <v>103.5321</v>
      </c>
      <c r="BK21" s="376">
        <v>103.60420000000001</v>
      </c>
      <c r="BL21" s="376">
        <v>103.91</v>
      </c>
      <c r="BM21" s="376">
        <v>104.30840000000001</v>
      </c>
      <c r="BN21" s="376">
        <v>105.0697</v>
      </c>
      <c r="BO21" s="376">
        <v>105.4507</v>
      </c>
      <c r="BP21" s="376">
        <v>105.7216</v>
      </c>
      <c r="BQ21" s="376">
        <v>105.7452</v>
      </c>
      <c r="BR21" s="376">
        <v>105.899</v>
      </c>
      <c r="BS21" s="376">
        <v>106.0459</v>
      </c>
      <c r="BT21" s="376">
        <v>106.18559999999999</v>
      </c>
      <c r="BU21" s="376">
        <v>106.3184</v>
      </c>
      <c r="BV21" s="376">
        <v>106.44410000000001</v>
      </c>
    </row>
    <row r="22" spans="1:74" ht="11.05" customHeight="1" x14ac:dyDescent="0.2">
      <c r="A22" s="82" t="s">
        <v>399</v>
      </c>
      <c r="B22" s="551" t="s">
        <v>1031</v>
      </c>
      <c r="C22" s="365">
        <v>97.274046333000001</v>
      </c>
      <c r="D22" s="365">
        <v>97.412130847</v>
      </c>
      <c r="E22" s="365">
        <v>97.751384560000005</v>
      </c>
      <c r="F22" s="365">
        <v>98.712764421000003</v>
      </c>
      <c r="G22" s="365">
        <v>99.138638823999997</v>
      </c>
      <c r="H22" s="365">
        <v>99.449964715999997</v>
      </c>
      <c r="I22" s="365">
        <v>99.317602566000005</v>
      </c>
      <c r="J22" s="365">
        <v>99.646686086000003</v>
      </c>
      <c r="K22" s="365">
        <v>100.10807574</v>
      </c>
      <c r="L22" s="365">
        <v>101.01659991</v>
      </c>
      <c r="M22" s="365">
        <v>101.50648056</v>
      </c>
      <c r="N22" s="365">
        <v>101.89254606999999</v>
      </c>
      <c r="O22" s="365">
        <v>101.96950171</v>
      </c>
      <c r="P22" s="365">
        <v>102.30190798</v>
      </c>
      <c r="Q22" s="365">
        <v>102.68447015</v>
      </c>
      <c r="R22" s="365">
        <v>103.25829441</v>
      </c>
      <c r="S22" s="365">
        <v>103.63533873999999</v>
      </c>
      <c r="T22" s="365">
        <v>103.95670933</v>
      </c>
      <c r="U22" s="365">
        <v>104.34534395</v>
      </c>
      <c r="V22" s="365">
        <v>104.46316373000001</v>
      </c>
      <c r="W22" s="365">
        <v>104.43310644</v>
      </c>
      <c r="X22" s="365">
        <v>103.89270549</v>
      </c>
      <c r="Y22" s="365">
        <v>103.83874401999999</v>
      </c>
      <c r="Z22" s="365">
        <v>103.90875542000001</v>
      </c>
      <c r="AA22" s="365">
        <v>104.24727853</v>
      </c>
      <c r="AB22" s="365">
        <v>104.45683157000001</v>
      </c>
      <c r="AC22" s="365">
        <v>104.68195339</v>
      </c>
      <c r="AD22" s="365">
        <v>105.00973426</v>
      </c>
      <c r="AE22" s="365">
        <v>105.20067588000001</v>
      </c>
      <c r="AF22" s="365">
        <v>105.34186853999999</v>
      </c>
      <c r="AG22" s="365">
        <v>105.4722754</v>
      </c>
      <c r="AH22" s="365">
        <v>105.48474779</v>
      </c>
      <c r="AI22" s="365">
        <v>105.41824887</v>
      </c>
      <c r="AJ22" s="365">
        <v>105.07597712</v>
      </c>
      <c r="AK22" s="365">
        <v>104.99913671</v>
      </c>
      <c r="AL22" s="365">
        <v>104.99092611</v>
      </c>
      <c r="AM22" s="365">
        <v>105.01480245</v>
      </c>
      <c r="AN22" s="365">
        <v>105.17125867</v>
      </c>
      <c r="AO22" s="365">
        <v>105.42375188</v>
      </c>
      <c r="AP22" s="365">
        <v>105.99469784999999</v>
      </c>
      <c r="AQ22" s="365">
        <v>106.27245323</v>
      </c>
      <c r="AR22" s="365">
        <v>106.47943377</v>
      </c>
      <c r="AS22" s="365">
        <v>106.63644332</v>
      </c>
      <c r="AT22" s="365">
        <v>106.68627131</v>
      </c>
      <c r="AU22" s="365">
        <v>106.64972158</v>
      </c>
      <c r="AV22" s="365">
        <v>106.24534705000001</v>
      </c>
      <c r="AW22" s="365">
        <v>106.24712719</v>
      </c>
      <c r="AX22" s="365">
        <v>106.37361493</v>
      </c>
      <c r="AY22" s="922">
        <v>106.79424444</v>
      </c>
      <c r="AZ22" s="376">
        <v>107.0431</v>
      </c>
      <c r="BA22" s="376">
        <v>107.2895</v>
      </c>
      <c r="BB22" s="376">
        <v>107.5223</v>
      </c>
      <c r="BC22" s="376">
        <v>107.77249999999999</v>
      </c>
      <c r="BD22" s="376">
        <v>108.0288</v>
      </c>
      <c r="BE22" s="376">
        <v>108.3168</v>
      </c>
      <c r="BF22" s="376">
        <v>108.56610000000001</v>
      </c>
      <c r="BG22" s="376">
        <v>108.80240000000001</v>
      </c>
      <c r="BH22" s="376">
        <v>109.0273</v>
      </c>
      <c r="BI22" s="376">
        <v>109.2362</v>
      </c>
      <c r="BJ22" s="376">
        <v>109.4306</v>
      </c>
      <c r="BK22" s="376">
        <v>109.4455</v>
      </c>
      <c r="BL22" s="376">
        <v>109.7351</v>
      </c>
      <c r="BM22" s="376">
        <v>110.1341</v>
      </c>
      <c r="BN22" s="376">
        <v>110.9502</v>
      </c>
      <c r="BO22" s="376">
        <v>111.33750000000001</v>
      </c>
      <c r="BP22" s="376">
        <v>111.60339999999999</v>
      </c>
      <c r="BQ22" s="376">
        <v>111.5817</v>
      </c>
      <c r="BR22" s="376">
        <v>111.7299</v>
      </c>
      <c r="BS22" s="376">
        <v>111.88160000000001</v>
      </c>
      <c r="BT22" s="376">
        <v>112.0369</v>
      </c>
      <c r="BU22" s="376">
        <v>112.19580000000001</v>
      </c>
      <c r="BV22" s="376">
        <v>112.35809999999999</v>
      </c>
    </row>
    <row r="23" spans="1:74" ht="11.05" customHeight="1" x14ac:dyDescent="0.2">
      <c r="A23" s="82" t="s">
        <v>400</v>
      </c>
      <c r="B23" s="551" t="s">
        <v>1032</v>
      </c>
      <c r="C23" s="365">
        <v>105.04170624</v>
      </c>
      <c r="D23" s="365">
        <v>105.52146985</v>
      </c>
      <c r="E23" s="365">
        <v>106.16042100999999</v>
      </c>
      <c r="F23" s="365">
        <v>107.39420653000001</v>
      </c>
      <c r="G23" s="365">
        <v>108.02479768000001</v>
      </c>
      <c r="H23" s="365">
        <v>108.48784128</v>
      </c>
      <c r="I23" s="365">
        <v>108.42214414999999</v>
      </c>
      <c r="J23" s="365">
        <v>108.82098750999999</v>
      </c>
      <c r="K23" s="365">
        <v>109.3231782</v>
      </c>
      <c r="L23" s="365">
        <v>110.21604316</v>
      </c>
      <c r="M23" s="365">
        <v>110.7094333</v>
      </c>
      <c r="N23" s="365">
        <v>111.09067557</v>
      </c>
      <c r="O23" s="365">
        <v>111.22810286000001</v>
      </c>
      <c r="P23" s="365">
        <v>111.48379970000001</v>
      </c>
      <c r="Q23" s="365">
        <v>111.72609898</v>
      </c>
      <c r="R23" s="365">
        <v>111.96389911999999</v>
      </c>
      <c r="S23" s="365">
        <v>112.17272948999999</v>
      </c>
      <c r="T23" s="365">
        <v>112.36148849</v>
      </c>
      <c r="U23" s="365">
        <v>112.78483174</v>
      </c>
      <c r="V23" s="365">
        <v>112.7424563</v>
      </c>
      <c r="W23" s="365">
        <v>112.48901778</v>
      </c>
      <c r="X23" s="365">
        <v>111.56274008</v>
      </c>
      <c r="Y23" s="365">
        <v>111.23350748</v>
      </c>
      <c r="Z23" s="365">
        <v>111.0395439</v>
      </c>
      <c r="AA23" s="365">
        <v>111.12576564</v>
      </c>
      <c r="AB23" s="365">
        <v>111.09365282</v>
      </c>
      <c r="AC23" s="365">
        <v>111.08812175</v>
      </c>
      <c r="AD23" s="365">
        <v>111.15606404</v>
      </c>
      <c r="AE23" s="365">
        <v>111.16852780000001</v>
      </c>
      <c r="AF23" s="365">
        <v>111.17240461999999</v>
      </c>
      <c r="AG23" s="365">
        <v>111.18361778000001</v>
      </c>
      <c r="AH23" s="365">
        <v>111.1583783</v>
      </c>
      <c r="AI23" s="365">
        <v>111.11260943000001</v>
      </c>
      <c r="AJ23" s="365">
        <v>110.93695640999999</v>
      </c>
      <c r="AK23" s="365">
        <v>110.93214485</v>
      </c>
      <c r="AL23" s="365">
        <v>110.98881999</v>
      </c>
      <c r="AM23" s="365">
        <v>111.11107353</v>
      </c>
      <c r="AN23" s="365">
        <v>111.28765327000001</v>
      </c>
      <c r="AO23" s="365">
        <v>111.52265093</v>
      </c>
      <c r="AP23" s="365">
        <v>112.03986992</v>
      </c>
      <c r="AQ23" s="365">
        <v>112.22385084</v>
      </c>
      <c r="AR23" s="365">
        <v>112.2983971</v>
      </c>
      <c r="AS23" s="365">
        <v>112.14871711000001</v>
      </c>
      <c r="AT23" s="365">
        <v>112.09048776</v>
      </c>
      <c r="AU23" s="365">
        <v>112.00891746000001</v>
      </c>
      <c r="AV23" s="365">
        <v>111.71211460000001</v>
      </c>
      <c r="AW23" s="365">
        <v>111.72778111</v>
      </c>
      <c r="AX23" s="365">
        <v>111.86402536999999</v>
      </c>
      <c r="AY23" s="922">
        <v>112.26746691</v>
      </c>
      <c r="AZ23" s="376">
        <v>112.53489999999999</v>
      </c>
      <c r="BA23" s="376">
        <v>112.813</v>
      </c>
      <c r="BB23" s="376">
        <v>113.1078</v>
      </c>
      <c r="BC23" s="376">
        <v>113.4024</v>
      </c>
      <c r="BD23" s="376">
        <v>113.703</v>
      </c>
      <c r="BE23" s="376">
        <v>114.04259999999999</v>
      </c>
      <c r="BF23" s="376">
        <v>114.33029999999999</v>
      </c>
      <c r="BG23" s="376">
        <v>114.59910000000001</v>
      </c>
      <c r="BH23" s="376">
        <v>114.8394</v>
      </c>
      <c r="BI23" s="376">
        <v>115.0778</v>
      </c>
      <c r="BJ23" s="376">
        <v>115.3045</v>
      </c>
      <c r="BK23" s="376">
        <v>115.3532</v>
      </c>
      <c r="BL23" s="376">
        <v>115.68170000000001</v>
      </c>
      <c r="BM23" s="376">
        <v>116.1234</v>
      </c>
      <c r="BN23" s="376">
        <v>116.999</v>
      </c>
      <c r="BO23" s="376">
        <v>117.42700000000001</v>
      </c>
      <c r="BP23" s="376">
        <v>117.72799999999999</v>
      </c>
      <c r="BQ23" s="376">
        <v>117.739</v>
      </c>
      <c r="BR23" s="376">
        <v>117.90819999999999</v>
      </c>
      <c r="BS23" s="376">
        <v>118.0727</v>
      </c>
      <c r="BT23" s="376">
        <v>118.2324</v>
      </c>
      <c r="BU23" s="376">
        <v>118.3874</v>
      </c>
      <c r="BV23" s="376">
        <v>118.5377</v>
      </c>
    </row>
    <row r="24" spans="1:74" ht="11.05" customHeight="1" x14ac:dyDescent="0.2">
      <c r="A24" s="82" t="s">
        <v>401</v>
      </c>
      <c r="B24" s="551" t="s">
        <v>1035</v>
      </c>
      <c r="C24" s="365">
        <v>92.896136734999999</v>
      </c>
      <c r="D24" s="365">
        <v>92.996775920999994</v>
      </c>
      <c r="E24" s="365">
        <v>93.350918722000003</v>
      </c>
      <c r="F24" s="365">
        <v>94.525891689000005</v>
      </c>
      <c r="G24" s="365">
        <v>94.961546804999998</v>
      </c>
      <c r="H24" s="365">
        <v>95.225210621000002</v>
      </c>
      <c r="I24" s="365">
        <v>94.872203413999998</v>
      </c>
      <c r="J24" s="365">
        <v>95.125394424999996</v>
      </c>
      <c r="K24" s="365">
        <v>95.540103930000001</v>
      </c>
      <c r="L24" s="365">
        <v>96.472481462999994</v>
      </c>
      <c r="M24" s="365">
        <v>96.943115805000005</v>
      </c>
      <c r="N24" s="365">
        <v>97.308156491999995</v>
      </c>
      <c r="O24" s="365">
        <v>97.451265061000001</v>
      </c>
      <c r="P24" s="365">
        <v>97.692372280000001</v>
      </c>
      <c r="Q24" s="365">
        <v>97.915139687999996</v>
      </c>
      <c r="R24" s="365">
        <v>98.157300414000005</v>
      </c>
      <c r="S24" s="365">
        <v>98.315088353999997</v>
      </c>
      <c r="T24" s="365">
        <v>98.426236638000006</v>
      </c>
      <c r="U24" s="365">
        <v>98.641531155999999</v>
      </c>
      <c r="V24" s="365">
        <v>98.546310707000004</v>
      </c>
      <c r="W24" s="365">
        <v>98.291361183999996</v>
      </c>
      <c r="X24" s="365">
        <v>97.503143660999996</v>
      </c>
      <c r="Y24" s="365">
        <v>97.208890181000001</v>
      </c>
      <c r="Z24" s="365">
        <v>97.035061819999996</v>
      </c>
      <c r="AA24" s="365">
        <v>97.173717135000004</v>
      </c>
      <c r="AB24" s="365">
        <v>97.096695092000004</v>
      </c>
      <c r="AC24" s="365">
        <v>96.99605425</v>
      </c>
      <c r="AD24" s="365">
        <v>96.864461645000006</v>
      </c>
      <c r="AE24" s="365">
        <v>96.722082924999995</v>
      </c>
      <c r="AF24" s="365">
        <v>96.561585125999997</v>
      </c>
      <c r="AG24" s="365">
        <v>96.267463542000002</v>
      </c>
      <c r="AH24" s="365">
        <v>96.157356118999999</v>
      </c>
      <c r="AI24" s="365">
        <v>96.115758150000005</v>
      </c>
      <c r="AJ24" s="365">
        <v>96.353671578999993</v>
      </c>
      <c r="AK24" s="365">
        <v>96.290841057999998</v>
      </c>
      <c r="AL24" s="365">
        <v>96.138268530999994</v>
      </c>
      <c r="AM24" s="365">
        <v>95.732792234000001</v>
      </c>
      <c r="AN24" s="365">
        <v>95.523107022000005</v>
      </c>
      <c r="AO24" s="365">
        <v>95.346051127999999</v>
      </c>
      <c r="AP24" s="365">
        <v>95.285610938000005</v>
      </c>
      <c r="AQ24" s="365">
        <v>95.110823894999996</v>
      </c>
      <c r="AR24" s="365">
        <v>94.905676384000003</v>
      </c>
      <c r="AS24" s="365">
        <v>94.710650715</v>
      </c>
      <c r="AT24" s="365">
        <v>94.414420535000005</v>
      </c>
      <c r="AU24" s="365">
        <v>94.057468153000002</v>
      </c>
      <c r="AV24" s="365">
        <v>93.224829111999995</v>
      </c>
      <c r="AW24" s="365">
        <v>93.057655671999996</v>
      </c>
      <c r="AX24" s="365">
        <v>93.140983375999994</v>
      </c>
      <c r="AY24" s="922">
        <v>93.892622795999998</v>
      </c>
      <c r="AZ24" s="376">
        <v>94.163589999999999</v>
      </c>
      <c r="BA24" s="376">
        <v>94.371709999999993</v>
      </c>
      <c r="BB24" s="376">
        <v>94.421949999999995</v>
      </c>
      <c r="BC24" s="376">
        <v>94.575609999999998</v>
      </c>
      <c r="BD24" s="376">
        <v>94.737690000000001</v>
      </c>
      <c r="BE24" s="376">
        <v>94.921620000000004</v>
      </c>
      <c r="BF24" s="376">
        <v>95.090450000000004</v>
      </c>
      <c r="BG24" s="376">
        <v>95.257599999999996</v>
      </c>
      <c r="BH24" s="376">
        <v>95.422970000000007</v>
      </c>
      <c r="BI24" s="376">
        <v>95.586879999999994</v>
      </c>
      <c r="BJ24" s="376">
        <v>95.749219999999994</v>
      </c>
      <c r="BK24" s="376">
        <v>95.775689999999997</v>
      </c>
      <c r="BL24" s="376">
        <v>96.035600000000002</v>
      </c>
      <c r="BM24" s="376">
        <v>96.394670000000005</v>
      </c>
      <c r="BN24" s="376">
        <v>97.126090000000005</v>
      </c>
      <c r="BO24" s="376">
        <v>97.478549999999998</v>
      </c>
      <c r="BP24" s="376">
        <v>97.725269999999995</v>
      </c>
      <c r="BQ24" s="376">
        <v>97.733729999999994</v>
      </c>
      <c r="BR24" s="376">
        <v>97.868309999999994</v>
      </c>
      <c r="BS24" s="376">
        <v>97.996499999999997</v>
      </c>
      <c r="BT24" s="376">
        <v>98.118319999999997</v>
      </c>
      <c r="BU24" s="376">
        <v>98.233750000000001</v>
      </c>
      <c r="BV24" s="376">
        <v>98.342799999999997</v>
      </c>
    </row>
    <row r="25" spans="1:74" ht="11.05" customHeight="1" x14ac:dyDescent="0.2">
      <c r="A25" s="82"/>
      <c r="B25" s="92" t="s">
        <v>1435</v>
      </c>
      <c r="C25" s="542"/>
      <c r="D25" s="542"/>
      <c r="E25" s="542"/>
      <c r="F25" s="542"/>
      <c r="G25" s="542"/>
      <c r="H25" s="542"/>
      <c r="I25" s="542"/>
      <c r="J25" s="542"/>
      <c r="K25" s="542"/>
      <c r="L25" s="542"/>
      <c r="M25" s="542"/>
      <c r="N25" s="542"/>
      <c r="O25" s="542"/>
      <c r="P25" s="542"/>
      <c r="Q25" s="542"/>
      <c r="R25" s="542"/>
      <c r="S25" s="542"/>
      <c r="T25" s="542"/>
      <c r="U25" s="542"/>
      <c r="V25" s="542"/>
      <c r="W25" s="542"/>
      <c r="X25" s="542"/>
      <c r="Y25" s="542"/>
      <c r="Z25" s="542"/>
      <c r="AA25" s="542"/>
      <c r="AB25" s="542"/>
      <c r="AC25" s="542"/>
      <c r="AD25" s="542"/>
      <c r="AE25" s="542"/>
      <c r="AF25" s="542"/>
      <c r="AG25" s="542"/>
      <c r="AH25" s="542"/>
      <c r="AI25" s="542"/>
      <c r="AJ25" s="542"/>
      <c r="AK25" s="542"/>
      <c r="AL25" s="542"/>
      <c r="AM25" s="542"/>
      <c r="AN25" s="542"/>
      <c r="AO25" s="542"/>
      <c r="AP25" s="542"/>
      <c r="AQ25" s="542"/>
      <c r="AR25" s="542"/>
      <c r="AS25" s="542"/>
      <c r="AT25" s="542"/>
      <c r="AU25" s="542"/>
      <c r="AV25" s="542"/>
      <c r="AW25" s="542"/>
      <c r="AX25" s="542"/>
      <c r="AY25" s="989"/>
      <c r="AZ25" s="548"/>
      <c r="BA25" s="548"/>
      <c r="BB25" s="548"/>
      <c r="BC25" s="548"/>
      <c r="BD25" s="548"/>
      <c r="BE25" s="548"/>
      <c r="BF25" s="548"/>
      <c r="BG25" s="548"/>
      <c r="BH25" s="548"/>
      <c r="BI25" s="548"/>
      <c r="BJ25" s="548"/>
      <c r="BK25" s="548"/>
      <c r="BL25" s="548"/>
      <c r="BM25" s="548"/>
      <c r="BN25" s="548"/>
      <c r="BO25" s="548"/>
      <c r="BP25" s="548"/>
      <c r="BQ25" s="548"/>
      <c r="BR25" s="548"/>
      <c r="BS25" s="548"/>
      <c r="BT25" s="548"/>
      <c r="BU25" s="548"/>
      <c r="BV25" s="548"/>
    </row>
    <row r="26" spans="1:74" ht="11.05" customHeight="1" x14ac:dyDescent="0.2">
      <c r="A26" s="82" t="s">
        <v>402</v>
      </c>
      <c r="B26" s="551" t="s">
        <v>1025</v>
      </c>
      <c r="C26" s="369">
        <v>1067.9652192999999</v>
      </c>
      <c r="D26" s="369">
        <v>1084.3689181</v>
      </c>
      <c r="E26" s="369">
        <v>1085.0439243000001</v>
      </c>
      <c r="F26" s="369">
        <v>1043.9922038</v>
      </c>
      <c r="G26" s="369">
        <v>1032.7083502999999</v>
      </c>
      <c r="H26" s="369">
        <v>1025.1943299</v>
      </c>
      <c r="I26" s="369">
        <v>1027.7049887000001</v>
      </c>
      <c r="J26" s="369">
        <v>1023.0394994</v>
      </c>
      <c r="K26" s="369">
        <v>1017.4527083</v>
      </c>
      <c r="L26" s="369">
        <v>1009.9873376</v>
      </c>
      <c r="M26" s="369">
        <v>1003.2759012</v>
      </c>
      <c r="N26" s="369">
        <v>996.36112146000005</v>
      </c>
      <c r="O26" s="369">
        <v>988.23478289000002</v>
      </c>
      <c r="P26" s="369">
        <v>981.66947775000006</v>
      </c>
      <c r="Q26" s="369">
        <v>975.65699067000003</v>
      </c>
      <c r="R26" s="369">
        <v>968.47437237999998</v>
      </c>
      <c r="S26" s="369">
        <v>964.85973343000001</v>
      </c>
      <c r="T26" s="369">
        <v>963.09012452000002</v>
      </c>
      <c r="U26" s="369">
        <v>963.84827543999995</v>
      </c>
      <c r="V26" s="369">
        <v>965.25667928999997</v>
      </c>
      <c r="W26" s="369">
        <v>967.99806584999999</v>
      </c>
      <c r="X26" s="369">
        <v>976.24338608999994</v>
      </c>
      <c r="Y26" s="369">
        <v>978.52252483999996</v>
      </c>
      <c r="Z26" s="369">
        <v>979.00643307999997</v>
      </c>
      <c r="AA26" s="369">
        <v>973.51358511000001</v>
      </c>
      <c r="AB26" s="369">
        <v>973.54317659000003</v>
      </c>
      <c r="AC26" s="369">
        <v>974.91368183999998</v>
      </c>
      <c r="AD26" s="369">
        <v>980.04160468999999</v>
      </c>
      <c r="AE26" s="369">
        <v>982.28155958000002</v>
      </c>
      <c r="AF26" s="369">
        <v>984.05005036</v>
      </c>
      <c r="AG26" s="369">
        <v>983.79559308</v>
      </c>
      <c r="AH26" s="369">
        <v>985.78476856999998</v>
      </c>
      <c r="AI26" s="369">
        <v>988.46609289000003</v>
      </c>
      <c r="AJ26" s="369">
        <v>991.26319874000001</v>
      </c>
      <c r="AK26" s="369">
        <v>995.76109622000001</v>
      </c>
      <c r="AL26" s="369">
        <v>1001.383418</v>
      </c>
      <c r="AM26" s="369">
        <v>1012.6077795</v>
      </c>
      <c r="AN26" s="369">
        <v>1017.1207384000001</v>
      </c>
      <c r="AO26" s="369">
        <v>1019.39991</v>
      </c>
      <c r="AP26" s="369">
        <v>1016.0664582000001</v>
      </c>
      <c r="AQ26" s="369">
        <v>1016.4121824</v>
      </c>
      <c r="AR26" s="369">
        <v>1017.0582466</v>
      </c>
      <c r="AS26" s="369">
        <v>1017.6246281</v>
      </c>
      <c r="AT26" s="369">
        <v>1019.156389</v>
      </c>
      <c r="AU26" s="369">
        <v>1021.2735068</v>
      </c>
      <c r="AV26" s="369">
        <v>1024.8896436</v>
      </c>
      <c r="AW26" s="369">
        <v>1027.4922283999999</v>
      </c>
      <c r="AX26" s="369">
        <v>1029.9949234000001</v>
      </c>
      <c r="AY26" s="926">
        <v>1032.4550624000001</v>
      </c>
      <c r="AZ26" s="380">
        <v>1034.7149999999999</v>
      </c>
      <c r="BA26" s="380">
        <v>1036.8320000000001</v>
      </c>
      <c r="BB26" s="380">
        <v>1038.759</v>
      </c>
      <c r="BC26" s="380">
        <v>1040.626</v>
      </c>
      <c r="BD26" s="380">
        <v>1042.384</v>
      </c>
      <c r="BE26" s="380">
        <v>1043.9179999999999</v>
      </c>
      <c r="BF26" s="380">
        <v>1045.55</v>
      </c>
      <c r="BG26" s="380">
        <v>1047.1610000000001</v>
      </c>
      <c r="BH26" s="380">
        <v>1048.345</v>
      </c>
      <c r="BI26" s="380">
        <v>1050.223</v>
      </c>
      <c r="BJ26" s="380">
        <v>1052.386</v>
      </c>
      <c r="BK26" s="380">
        <v>1055.098</v>
      </c>
      <c r="BL26" s="380">
        <v>1057.6369999999999</v>
      </c>
      <c r="BM26" s="380">
        <v>1060.2660000000001</v>
      </c>
      <c r="BN26" s="380">
        <v>1063.557</v>
      </c>
      <c r="BO26" s="380">
        <v>1065.9349999999999</v>
      </c>
      <c r="BP26" s="380">
        <v>1067.973</v>
      </c>
      <c r="BQ26" s="380">
        <v>1069.08</v>
      </c>
      <c r="BR26" s="380">
        <v>1070.8820000000001</v>
      </c>
      <c r="BS26" s="380">
        <v>1072.788</v>
      </c>
      <c r="BT26" s="380">
        <v>1074.798</v>
      </c>
      <c r="BU26" s="380">
        <v>1076.913</v>
      </c>
      <c r="BV26" s="380">
        <v>1079.1310000000001</v>
      </c>
    </row>
    <row r="27" spans="1:74" ht="11.05" customHeight="1" x14ac:dyDescent="0.2">
      <c r="A27" s="82" t="s">
        <v>403</v>
      </c>
      <c r="B27" s="551" t="s">
        <v>1026</v>
      </c>
      <c r="C27" s="369">
        <v>2770.3422417000002</v>
      </c>
      <c r="D27" s="369">
        <v>2809.5557385000002</v>
      </c>
      <c r="E27" s="369">
        <v>2800.8640722</v>
      </c>
      <c r="F27" s="369">
        <v>2659.0234307999999</v>
      </c>
      <c r="G27" s="369">
        <v>2618.4542972999998</v>
      </c>
      <c r="H27" s="369">
        <v>2593.9128598000002</v>
      </c>
      <c r="I27" s="369">
        <v>2606.5557008999999</v>
      </c>
      <c r="J27" s="369">
        <v>2598.2022181000002</v>
      </c>
      <c r="K27" s="369">
        <v>2590.0089941000001</v>
      </c>
      <c r="L27" s="369">
        <v>2582.7583657999999</v>
      </c>
      <c r="M27" s="369">
        <v>2574.2989068000002</v>
      </c>
      <c r="N27" s="369">
        <v>2565.4129541000002</v>
      </c>
      <c r="O27" s="369">
        <v>2552.7302897999998</v>
      </c>
      <c r="P27" s="369">
        <v>2545.5190127000001</v>
      </c>
      <c r="Q27" s="369">
        <v>2540.4089051999999</v>
      </c>
      <c r="R27" s="369">
        <v>2536.3860841000001</v>
      </c>
      <c r="S27" s="369">
        <v>2536.2387279</v>
      </c>
      <c r="T27" s="369">
        <v>2538.9529535000001</v>
      </c>
      <c r="U27" s="369">
        <v>2548.7302555000001</v>
      </c>
      <c r="V27" s="369">
        <v>2554.0165237000001</v>
      </c>
      <c r="W27" s="369">
        <v>2559.0132527999999</v>
      </c>
      <c r="X27" s="369">
        <v>2564.1862074000001</v>
      </c>
      <c r="Y27" s="369">
        <v>2568.2545344999999</v>
      </c>
      <c r="Z27" s="369">
        <v>2571.6839989</v>
      </c>
      <c r="AA27" s="369">
        <v>2571.6629585999999</v>
      </c>
      <c r="AB27" s="369">
        <v>2575.9234289000001</v>
      </c>
      <c r="AC27" s="369">
        <v>2581.6537678</v>
      </c>
      <c r="AD27" s="369">
        <v>2592.3750052999999</v>
      </c>
      <c r="AE27" s="369">
        <v>2598.4043092000002</v>
      </c>
      <c r="AF27" s="369">
        <v>2603.2627093000001</v>
      </c>
      <c r="AG27" s="369">
        <v>2605.6977253</v>
      </c>
      <c r="AH27" s="369">
        <v>2609.1536783000001</v>
      </c>
      <c r="AI27" s="369">
        <v>2612.3780876999999</v>
      </c>
      <c r="AJ27" s="369">
        <v>2612.52259</v>
      </c>
      <c r="AK27" s="369">
        <v>2617.4201853</v>
      </c>
      <c r="AL27" s="369">
        <v>2624.2225100000001</v>
      </c>
      <c r="AM27" s="369">
        <v>2637.9762458999999</v>
      </c>
      <c r="AN27" s="369">
        <v>2644.8030176000002</v>
      </c>
      <c r="AO27" s="369">
        <v>2649.7495072000002</v>
      </c>
      <c r="AP27" s="369">
        <v>2650.0657900000001</v>
      </c>
      <c r="AQ27" s="369">
        <v>2653.3141584999998</v>
      </c>
      <c r="AR27" s="369">
        <v>2656.7446882999998</v>
      </c>
      <c r="AS27" s="369">
        <v>2658.7835792999999</v>
      </c>
      <c r="AT27" s="369">
        <v>2663.7587815000002</v>
      </c>
      <c r="AU27" s="369">
        <v>2670.0964948999999</v>
      </c>
      <c r="AV27" s="369">
        <v>2679.0486251000002</v>
      </c>
      <c r="AW27" s="369">
        <v>2687.1724318000001</v>
      </c>
      <c r="AX27" s="369">
        <v>2695.7198205</v>
      </c>
      <c r="AY27" s="926">
        <v>2708.0289941999999</v>
      </c>
      <c r="AZ27" s="380">
        <v>2714.92</v>
      </c>
      <c r="BA27" s="380">
        <v>2719.7310000000002</v>
      </c>
      <c r="BB27" s="380">
        <v>2718.944</v>
      </c>
      <c r="BC27" s="380">
        <v>2722.2330000000002</v>
      </c>
      <c r="BD27" s="380">
        <v>2726.08</v>
      </c>
      <c r="BE27" s="380">
        <v>2731.1990000000001</v>
      </c>
      <c r="BF27" s="380">
        <v>2735.627</v>
      </c>
      <c r="BG27" s="380">
        <v>2740.078</v>
      </c>
      <c r="BH27" s="380">
        <v>2743.6669999999999</v>
      </c>
      <c r="BI27" s="380">
        <v>2748.828</v>
      </c>
      <c r="BJ27" s="380">
        <v>2754.6759999999999</v>
      </c>
      <c r="BK27" s="380">
        <v>2761.9209999999998</v>
      </c>
      <c r="BL27" s="380">
        <v>2768.6089999999999</v>
      </c>
      <c r="BM27" s="380">
        <v>2775.4520000000002</v>
      </c>
      <c r="BN27" s="380">
        <v>2783.8670000000002</v>
      </c>
      <c r="BO27" s="380">
        <v>2789.9540000000002</v>
      </c>
      <c r="BP27" s="380">
        <v>2795.1309999999999</v>
      </c>
      <c r="BQ27" s="380">
        <v>2797.7739999999999</v>
      </c>
      <c r="BR27" s="380">
        <v>2802.3510000000001</v>
      </c>
      <c r="BS27" s="380">
        <v>2807.2379999999998</v>
      </c>
      <c r="BT27" s="380">
        <v>2812.433</v>
      </c>
      <c r="BU27" s="380">
        <v>2817.9380000000001</v>
      </c>
      <c r="BV27" s="380">
        <v>2823.752</v>
      </c>
    </row>
    <row r="28" spans="1:74" ht="11.05" customHeight="1" x14ac:dyDescent="0.2">
      <c r="A28" s="82" t="s">
        <v>404</v>
      </c>
      <c r="B28" s="551" t="s">
        <v>1027</v>
      </c>
      <c r="C28" s="369">
        <v>2903.452894</v>
      </c>
      <c r="D28" s="369">
        <v>2945.1908868</v>
      </c>
      <c r="E28" s="369">
        <v>2928.6169605</v>
      </c>
      <c r="F28" s="369">
        <v>2748.1722696000002</v>
      </c>
      <c r="G28" s="369">
        <v>2694.1436394000002</v>
      </c>
      <c r="H28" s="369">
        <v>2660.9722241999998</v>
      </c>
      <c r="I28" s="369">
        <v>2674.263884</v>
      </c>
      <c r="J28" s="369">
        <v>2663.6025040999998</v>
      </c>
      <c r="K28" s="369">
        <v>2654.5939444000001</v>
      </c>
      <c r="L28" s="369">
        <v>2647.0930306999999</v>
      </c>
      <c r="M28" s="369">
        <v>2641.4989921000001</v>
      </c>
      <c r="N28" s="369">
        <v>2637.6666541999998</v>
      </c>
      <c r="O28" s="369">
        <v>2638.9359419000002</v>
      </c>
      <c r="P28" s="369">
        <v>2636.1220622999999</v>
      </c>
      <c r="Q28" s="369">
        <v>2632.5649398999999</v>
      </c>
      <c r="R28" s="369">
        <v>2622.8258627999999</v>
      </c>
      <c r="S28" s="369">
        <v>2621.8612892000001</v>
      </c>
      <c r="T28" s="369">
        <v>2624.2325071</v>
      </c>
      <c r="U28" s="369">
        <v>2635.5294586</v>
      </c>
      <c r="V28" s="369">
        <v>2640.3798025999999</v>
      </c>
      <c r="W28" s="369">
        <v>2644.3734811999998</v>
      </c>
      <c r="X28" s="369">
        <v>2646.4634587999999</v>
      </c>
      <c r="Y28" s="369">
        <v>2649.5290836999998</v>
      </c>
      <c r="Z28" s="369">
        <v>2652.5233201000001</v>
      </c>
      <c r="AA28" s="369">
        <v>2654.4585292000002</v>
      </c>
      <c r="AB28" s="369">
        <v>2658.0507179000001</v>
      </c>
      <c r="AC28" s="369">
        <v>2662.3122474000002</v>
      </c>
      <c r="AD28" s="369">
        <v>2669.2351978000002</v>
      </c>
      <c r="AE28" s="369">
        <v>2673.3413483999998</v>
      </c>
      <c r="AF28" s="369">
        <v>2676.6227795</v>
      </c>
      <c r="AG28" s="369">
        <v>2676.3871638000001</v>
      </c>
      <c r="AH28" s="369">
        <v>2680.0384011000001</v>
      </c>
      <c r="AI28" s="369">
        <v>2684.8841642000002</v>
      </c>
      <c r="AJ28" s="369">
        <v>2691.0065241000002</v>
      </c>
      <c r="AK28" s="369">
        <v>2698.1797855</v>
      </c>
      <c r="AL28" s="369">
        <v>2706.4860193999998</v>
      </c>
      <c r="AM28" s="369">
        <v>2720.4853807999998</v>
      </c>
      <c r="AN28" s="369">
        <v>2727.6374433999999</v>
      </c>
      <c r="AO28" s="369">
        <v>2732.5023623000002</v>
      </c>
      <c r="AP28" s="369">
        <v>2731.6504653000002</v>
      </c>
      <c r="AQ28" s="369">
        <v>2734.5133507999999</v>
      </c>
      <c r="AR28" s="369">
        <v>2737.6613468</v>
      </c>
      <c r="AS28" s="369">
        <v>2739.5413908</v>
      </c>
      <c r="AT28" s="369">
        <v>2744.4244042999999</v>
      </c>
      <c r="AU28" s="369">
        <v>2750.757325</v>
      </c>
      <c r="AV28" s="369">
        <v>2760.8776056000002</v>
      </c>
      <c r="AW28" s="369">
        <v>2768.3572509999999</v>
      </c>
      <c r="AX28" s="369">
        <v>2775.5337141</v>
      </c>
      <c r="AY28" s="926">
        <v>2782.5642683999999</v>
      </c>
      <c r="AZ28" s="380">
        <v>2789.0160000000001</v>
      </c>
      <c r="BA28" s="380">
        <v>2795.047</v>
      </c>
      <c r="BB28" s="380">
        <v>2800.4</v>
      </c>
      <c r="BC28" s="380">
        <v>2805.7820000000002</v>
      </c>
      <c r="BD28" s="380">
        <v>2810.9349999999999</v>
      </c>
      <c r="BE28" s="380">
        <v>2815.645</v>
      </c>
      <c r="BF28" s="380">
        <v>2820.5039999999999</v>
      </c>
      <c r="BG28" s="380">
        <v>2825.2959999999998</v>
      </c>
      <c r="BH28" s="380">
        <v>2828.826</v>
      </c>
      <c r="BI28" s="380">
        <v>2834.3809999999999</v>
      </c>
      <c r="BJ28" s="380">
        <v>2840.7669999999998</v>
      </c>
      <c r="BK28" s="380">
        <v>2848.9259999999999</v>
      </c>
      <c r="BL28" s="380">
        <v>2856.2640000000001</v>
      </c>
      <c r="BM28" s="380">
        <v>2863.7249999999999</v>
      </c>
      <c r="BN28" s="380">
        <v>2872.8270000000002</v>
      </c>
      <c r="BO28" s="380">
        <v>2879.395</v>
      </c>
      <c r="BP28" s="380">
        <v>2884.9470000000001</v>
      </c>
      <c r="BQ28" s="380">
        <v>2887.7379999999998</v>
      </c>
      <c r="BR28" s="380">
        <v>2892.5680000000002</v>
      </c>
      <c r="BS28" s="380">
        <v>2897.6909999999998</v>
      </c>
      <c r="BT28" s="380">
        <v>2903.107</v>
      </c>
      <c r="BU28" s="380">
        <v>2908.8159999999998</v>
      </c>
      <c r="BV28" s="380">
        <v>2914.819</v>
      </c>
    </row>
    <row r="29" spans="1:74" ht="11.05" customHeight="1" x14ac:dyDescent="0.2">
      <c r="A29" s="82" t="s">
        <v>405</v>
      </c>
      <c r="B29" s="551" t="s">
        <v>1028</v>
      </c>
      <c r="C29" s="369">
        <v>1363.4327720000001</v>
      </c>
      <c r="D29" s="369">
        <v>1385.4376050999999</v>
      </c>
      <c r="E29" s="369">
        <v>1384.1428450999999</v>
      </c>
      <c r="F29" s="369">
        <v>1320.0134281000001</v>
      </c>
      <c r="G29" s="369">
        <v>1301.7707797999999</v>
      </c>
      <c r="H29" s="369">
        <v>1289.8798363000001</v>
      </c>
      <c r="I29" s="369">
        <v>1292.3252116000001</v>
      </c>
      <c r="J29" s="369">
        <v>1287.1492171</v>
      </c>
      <c r="K29" s="369">
        <v>1282.3364669</v>
      </c>
      <c r="L29" s="369">
        <v>1273.1218811000001</v>
      </c>
      <c r="M29" s="369">
        <v>1272.6094292</v>
      </c>
      <c r="N29" s="369">
        <v>1276.0340314</v>
      </c>
      <c r="O29" s="369">
        <v>1291.7416452</v>
      </c>
      <c r="P29" s="369">
        <v>1296.7808874</v>
      </c>
      <c r="Q29" s="369">
        <v>1299.4977154999999</v>
      </c>
      <c r="R29" s="369">
        <v>1294.1382016</v>
      </c>
      <c r="S29" s="369">
        <v>1296.5256474</v>
      </c>
      <c r="T29" s="369">
        <v>1300.9061251000001</v>
      </c>
      <c r="U29" s="369">
        <v>1312.4911176000001</v>
      </c>
      <c r="V29" s="369">
        <v>1316.9490466</v>
      </c>
      <c r="W29" s="369">
        <v>1319.4913951999999</v>
      </c>
      <c r="X29" s="369">
        <v>1317.4336074</v>
      </c>
      <c r="Y29" s="369">
        <v>1318.1582119</v>
      </c>
      <c r="Z29" s="369">
        <v>1318.9806529</v>
      </c>
      <c r="AA29" s="369">
        <v>1320.0721529</v>
      </c>
      <c r="AB29" s="369">
        <v>1320.9618496999999</v>
      </c>
      <c r="AC29" s="369">
        <v>1321.820966</v>
      </c>
      <c r="AD29" s="369">
        <v>1322.6877652000001</v>
      </c>
      <c r="AE29" s="369">
        <v>1323.4570228</v>
      </c>
      <c r="AF29" s="369">
        <v>1324.1670022000001</v>
      </c>
      <c r="AG29" s="369">
        <v>1324.509397</v>
      </c>
      <c r="AH29" s="369">
        <v>1325.33205</v>
      </c>
      <c r="AI29" s="369">
        <v>1326.3266546</v>
      </c>
      <c r="AJ29" s="369">
        <v>1327.8036967999999</v>
      </c>
      <c r="AK29" s="369">
        <v>1328.9093404</v>
      </c>
      <c r="AL29" s="369">
        <v>1329.9540714</v>
      </c>
      <c r="AM29" s="369">
        <v>1330.9181997999999</v>
      </c>
      <c r="AN29" s="369">
        <v>1331.8558728</v>
      </c>
      <c r="AO29" s="369">
        <v>1332.7474004999999</v>
      </c>
      <c r="AP29" s="369">
        <v>1333.3932628</v>
      </c>
      <c r="AQ29" s="369">
        <v>1334.34214</v>
      </c>
      <c r="AR29" s="369">
        <v>1335.3945119</v>
      </c>
      <c r="AS29" s="369">
        <v>1335.6823132</v>
      </c>
      <c r="AT29" s="369">
        <v>1337.5927237999999</v>
      </c>
      <c r="AU29" s="369">
        <v>1340.2576782000001</v>
      </c>
      <c r="AV29" s="369">
        <v>1344.6868254000001</v>
      </c>
      <c r="AW29" s="369">
        <v>1348.1036306000001</v>
      </c>
      <c r="AX29" s="369">
        <v>1351.5177429</v>
      </c>
      <c r="AY29" s="926">
        <v>1355.2293288999999</v>
      </c>
      <c r="AZ29" s="380">
        <v>1358.413</v>
      </c>
      <c r="BA29" s="380">
        <v>1361.3689999999999</v>
      </c>
      <c r="BB29" s="380">
        <v>1363.8320000000001</v>
      </c>
      <c r="BC29" s="380">
        <v>1366.5309999999999</v>
      </c>
      <c r="BD29" s="380">
        <v>1369.201</v>
      </c>
      <c r="BE29" s="380">
        <v>1371.7660000000001</v>
      </c>
      <c r="BF29" s="380">
        <v>1374.4349999999999</v>
      </c>
      <c r="BG29" s="380">
        <v>1377.1310000000001</v>
      </c>
      <c r="BH29" s="380">
        <v>1379.3219999999999</v>
      </c>
      <c r="BI29" s="380">
        <v>1382.472</v>
      </c>
      <c r="BJ29" s="380">
        <v>1386.05</v>
      </c>
      <c r="BK29" s="380">
        <v>1390.527</v>
      </c>
      <c r="BL29" s="380">
        <v>1394.606</v>
      </c>
      <c r="BM29" s="380">
        <v>1398.759</v>
      </c>
      <c r="BN29" s="380">
        <v>1403.7249999999999</v>
      </c>
      <c r="BO29" s="380">
        <v>1407.471</v>
      </c>
      <c r="BP29" s="380">
        <v>1410.7370000000001</v>
      </c>
      <c r="BQ29" s="380">
        <v>1412.7439999999999</v>
      </c>
      <c r="BR29" s="380">
        <v>1415.6320000000001</v>
      </c>
      <c r="BS29" s="380">
        <v>1418.624</v>
      </c>
      <c r="BT29" s="380">
        <v>1421.72</v>
      </c>
      <c r="BU29" s="380">
        <v>1424.9190000000001</v>
      </c>
      <c r="BV29" s="380">
        <v>1428.221</v>
      </c>
    </row>
    <row r="30" spans="1:74" ht="11.05" customHeight="1" x14ac:dyDescent="0.2">
      <c r="A30" s="82" t="s">
        <v>406</v>
      </c>
      <c r="B30" s="551" t="s">
        <v>1029</v>
      </c>
      <c r="C30" s="369">
        <v>3962.3703707999998</v>
      </c>
      <c r="D30" s="369">
        <v>4024.3251577999999</v>
      </c>
      <c r="E30" s="369">
        <v>4005.8010623999999</v>
      </c>
      <c r="F30" s="369">
        <v>3759.8875274000002</v>
      </c>
      <c r="G30" s="369">
        <v>3690.5885853</v>
      </c>
      <c r="H30" s="369">
        <v>3650.9936787000001</v>
      </c>
      <c r="I30" s="369">
        <v>3677.3218723999998</v>
      </c>
      <c r="J30" s="369">
        <v>3669.9707383999998</v>
      </c>
      <c r="K30" s="369">
        <v>3665.1593416000001</v>
      </c>
      <c r="L30" s="369">
        <v>3667.1271793999999</v>
      </c>
      <c r="M30" s="369">
        <v>3664.2156334000001</v>
      </c>
      <c r="N30" s="369">
        <v>3660.6642013000001</v>
      </c>
      <c r="O30" s="369">
        <v>3653.5622041000001</v>
      </c>
      <c r="P30" s="369">
        <v>3650.9140089000002</v>
      </c>
      <c r="Q30" s="369">
        <v>3649.8089368000001</v>
      </c>
      <c r="R30" s="369">
        <v>3646.0271975999999</v>
      </c>
      <c r="S30" s="369">
        <v>3651.1732142999999</v>
      </c>
      <c r="T30" s="369">
        <v>3661.0271966</v>
      </c>
      <c r="U30" s="369">
        <v>3683.9971566999998</v>
      </c>
      <c r="V30" s="369">
        <v>3696.9610613999998</v>
      </c>
      <c r="W30" s="369">
        <v>3708.3269227999999</v>
      </c>
      <c r="X30" s="369">
        <v>3716.0948586999998</v>
      </c>
      <c r="Y30" s="369">
        <v>3725.7645452000002</v>
      </c>
      <c r="Z30" s="369">
        <v>3735.3361002000001</v>
      </c>
      <c r="AA30" s="369">
        <v>3744.5890889000002</v>
      </c>
      <c r="AB30" s="369">
        <v>3754.1297066000002</v>
      </c>
      <c r="AC30" s="369">
        <v>3763.7375186999998</v>
      </c>
      <c r="AD30" s="369">
        <v>3774.8359126</v>
      </c>
      <c r="AE30" s="369">
        <v>3783.5105727</v>
      </c>
      <c r="AF30" s="369">
        <v>3791.1848865000002</v>
      </c>
      <c r="AG30" s="369">
        <v>3792.8325335</v>
      </c>
      <c r="AH30" s="369">
        <v>3802.2758950000002</v>
      </c>
      <c r="AI30" s="369">
        <v>3814.4886504999999</v>
      </c>
      <c r="AJ30" s="369">
        <v>3830.5685017999999</v>
      </c>
      <c r="AK30" s="369">
        <v>3847.4967689</v>
      </c>
      <c r="AL30" s="369">
        <v>3866.3711536000001</v>
      </c>
      <c r="AM30" s="369">
        <v>3896.9997306</v>
      </c>
      <c r="AN30" s="369">
        <v>3912.4102944000001</v>
      </c>
      <c r="AO30" s="369">
        <v>3922.4109195999999</v>
      </c>
      <c r="AP30" s="369">
        <v>3919.1974392000002</v>
      </c>
      <c r="AQ30" s="369">
        <v>3924.2313128000001</v>
      </c>
      <c r="AR30" s="369">
        <v>3929.7083730999998</v>
      </c>
      <c r="AS30" s="369">
        <v>3934.2531862000001</v>
      </c>
      <c r="AT30" s="369">
        <v>3941.6481957000001</v>
      </c>
      <c r="AU30" s="369">
        <v>3950.5179675999998</v>
      </c>
      <c r="AV30" s="369">
        <v>3962.8875830000002</v>
      </c>
      <c r="AW30" s="369">
        <v>3973.1880688000001</v>
      </c>
      <c r="AX30" s="369">
        <v>3983.4445062999998</v>
      </c>
      <c r="AY30" s="926">
        <v>3993.9967600999998</v>
      </c>
      <c r="AZ30" s="380">
        <v>4003.91</v>
      </c>
      <c r="BA30" s="380">
        <v>4013.5250000000001</v>
      </c>
      <c r="BB30" s="380">
        <v>4022.7649999999999</v>
      </c>
      <c r="BC30" s="380">
        <v>4031.8380000000002</v>
      </c>
      <c r="BD30" s="380">
        <v>4040.6689999999999</v>
      </c>
      <c r="BE30" s="380">
        <v>4049.12</v>
      </c>
      <c r="BF30" s="380">
        <v>4057.569</v>
      </c>
      <c r="BG30" s="380">
        <v>4065.877</v>
      </c>
      <c r="BH30" s="380">
        <v>4072.2849999999999</v>
      </c>
      <c r="BI30" s="380">
        <v>4081.6350000000002</v>
      </c>
      <c r="BJ30" s="380">
        <v>4092.165</v>
      </c>
      <c r="BK30" s="380">
        <v>4105.174</v>
      </c>
      <c r="BL30" s="380">
        <v>4117.0919999999996</v>
      </c>
      <c r="BM30" s="380">
        <v>4129.2169999999996</v>
      </c>
      <c r="BN30" s="380">
        <v>4143.7070000000003</v>
      </c>
      <c r="BO30" s="380">
        <v>4154.6270000000004</v>
      </c>
      <c r="BP30" s="380">
        <v>4164.1360000000004</v>
      </c>
      <c r="BQ30" s="380">
        <v>4169.78</v>
      </c>
      <c r="BR30" s="380">
        <v>4178.3050000000003</v>
      </c>
      <c r="BS30" s="380">
        <v>4187.259</v>
      </c>
      <c r="BT30" s="380">
        <v>4196.6400000000003</v>
      </c>
      <c r="BU30" s="380">
        <v>4206.45</v>
      </c>
      <c r="BV30" s="380">
        <v>4216.6890000000003</v>
      </c>
    </row>
    <row r="31" spans="1:74" ht="11.05" customHeight="1" x14ac:dyDescent="0.2">
      <c r="A31" s="82" t="s">
        <v>407</v>
      </c>
      <c r="B31" s="551" t="s">
        <v>1030</v>
      </c>
      <c r="C31" s="369">
        <v>1127.5158511</v>
      </c>
      <c r="D31" s="369">
        <v>1149.1170750000001</v>
      </c>
      <c r="E31" s="369">
        <v>1143.2264092999999</v>
      </c>
      <c r="F31" s="369">
        <v>1059.5475901</v>
      </c>
      <c r="G31" s="369">
        <v>1036.3953432000001</v>
      </c>
      <c r="H31" s="369">
        <v>1023.4734046</v>
      </c>
      <c r="I31" s="369">
        <v>1034.2704979</v>
      </c>
      <c r="J31" s="369">
        <v>1031.6926335000001</v>
      </c>
      <c r="K31" s="369">
        <v>1029.2285349000001</v>
      </c>
      <c r="L31" s="369">
        <v>1026.9160649999999</v>
      </c>
      <c r="M31" s="369">
        <v>1024.6511008</v>
      </c>
      <c r="N31" s="369">
        <v>1022.4715052</v>
      </c>
      <c r="O31" s="369">
        <v>1020.8649588</v>
      </c>
      <c r="P31" s="369">
        <v>1018.4903399999999</v>
      </c>
      <c r="Q31" s="369">
        <v>1015.8353293</v>
      </c>
      <c r="R31" s="369">
        <v>1010.5394937</v>
      </c>
      <c r="S31" s="369">
        <v>1009.0940241</v>
      </c>
      <c r="T31" s="369">
        <v>1009.1384876</v>
      </c>
      <c r="U31" s="369">
        <v>1012.6374802</v>
      </c>
      <c r="V31" s="369">
        <v>1014.1883626</v>
      </c>
      <c r="W31" s="369">
        <v>1015.7557308</v>
      </c>
      <c r="X31" s="369">
        <v>1017.0703569999999</v>
      </c>
      <c r="Y31" s="369">
        <v>1018.8726179</v>
      </c>
      <c r="Z31" s="369">
        <v>1020.8932857999999</v>
      </c>
      <c r="AA31" s="369">
        <v>1023.5333144</v>
      </c>
      <c r="AB31" s="369">
        <v>1025.6900805</v>
      </c>
      <c r="AC31" s="369">
        <v>1027.7645379999999</v>
      </c>
      <c r="AD31" s="369">
        <v>1029.7586409</v>
      </c>
      <c r="AE31" s="369">
        <v>1031.6670157999999</v>
      </c>
      <c r="AF31" s="369">
        <v>1033.4916166999999</v>
      </c>
      <c r="AG31" s="369">
        <v>1034.4862022</v>
      </c>
      <c r="AH31" s="369">
        <v>1036.7029362000001</v>
      </c>
      <c r="AI31" s="369">
        <v>1039.3955771999999</v>
      </c>
      <c r="AJ31" s="369">
        <v>1042.4756336</v>
      </c>
      <c r="AK31" s="369">
        <v>1046.1864575</v>
      </c>
      <c r="AL31" s="369">
        <v>1050.4395572999999</v>
      </c>
      <c r="AM31" s="369">
        <v>1057.2998677</v>
      </c>
      <c r="AN31" s="369">
        <v>1061.0888179999999</v>
      </c>
      <c r="AO31" s="369">
        <v>1063.8713428999999</v>
      </c>
      <c r="AP31" s="369">
        <v>1064.2536129</v>
      </c>
      <c r="AQ31" s="369">
        <v>1066.0686593</v>
      </c>
      <c r="AR31" s="369">
        <v>1067.9226526</v>
      </c>
      <c r="AS31" s="369">
        <v>1069.3881661</v>
      </c>
      <c r="AT31" s="369">
        <v>1071.640623</v>
      </c>
      <c r="AU31" s="369">
        <v>1074.2525966999999</v>
      </c>
      <c r="AV31" s="369">
        <v>1077.7612243000001</v>
      </c>
      <c r="AW31" s="369">
        <v>1080.6893786999999</v>
      </c>
      <c r="AX31" s="369">
        <v>1083.5741971</v>
      </c>
      <c r="AY31" s="926">
        <v>1086.744549</v>
      </c>
      <c r="AZ31" s="380">
        <v>1089.296</v>
      </c>
      <c r="BA31" s="380">
        <v>1091.558</v>
      </c>
      <c r="BB31" s="380">
        <v>1093.2660000000001</v>
      </c>
      <c r="BC31" s="380">
        <v>1095.145</v>
      </c>
      <c r="BD31" s="380">
        <v>1096.931</v>
      </c>
      <c r="BE31" s="380">
        <v>1098.4839999999999</v>
      </c>
      <c r="BF31" s="380">
        <v>1100.191</v>
      </c>
      <c r="BG31" s="380">
        <v>1101.912</v>
      </c>
      <c r="BH31" s="380">
        <v>1103.165</v>
      </c>
      <c r="BI31" s="380">
        <v>1105.2729999999999</v>
      </c>
      <c r="BJ31" s="380">
        <v>1107.7550000000001</v>
      </c>
      <c r="BK31" s="380">
        <v>1111.059</v>
      </c>
      <c r="BL31" s="380">
        <v>1113.952</v>
      </c>
      <c r="BM31" s="380">
        <v>1116.883</v>
      </c>
      <c r="BN31" s="380">
        <v>1120.2539999999999</v>
      </c>
      <c r="BO31" s="380">
        <v>1122.9570000000001</v>
      </c>
      <c r="BP31" s="380">
        <v>1125.394</v>
      </c>
      <c r="BQ31" s="380">
        <v>1127.1510000000001</v>
      </c>
      <c r="BR31" s="380">
        <v>1129.3699999999999</v>
      </c>
      <c r="BS31" s="380">
        <v>1131.634</v>
      </c>
      <c r="BT31" s="380">
        <v>1133.9449999999999</v>
      </c>
      <c r="BU31" s="380">
        <v>1136.3009999999999</v>
      </c>
      <c r="BV31" s="380">
        <v>1138.704</v>
      </c>
    </row>
    <row r="32" spans="1:74" ht="11.05" customHeight="1" x14ac:dyDescent="0.2">
      <c r="A32" s="82" t="s">
        <v>408</v>
      </c>
      <c r="B32" s="551" t="s">
        <v>1031</v>
      </c>
      <c r="C32" s="369">
        <v>2387.6616124000002</v>
      </c>
      <c r="D32" s="369">
        <v>2432.7757729999998</v>
      </c>
      <c r="E32" s="369">
        <v>2429.4595382000002</v>
      </c>
      <c r="F32" s="369">
        <v>2290.6398000999998</v>
      </c>
      <c r="G32" s="369">
        <v>2255.7676055000002</v>
      </c>
      <c r="H32" s="369">
        <v>2237.7698464</v>
      </c>
      <c r="I32" s="369">
        <v>2256.4512986999998</v>
      </c>
      <c r="J32" s="369">
        <v>2257.3488287</v>
      </c>
      <c r="K32" s="369">
        <v>2260.2672124000001</v>
      </c>
      <c r="L32" s="369">
        <v>2270.0601636000001</v>
      </c>
      <c r="M32" s="369">
        <v>2273.3799690999999</v>
      </c>
      <c r="N32" s="369">
        <v>2275.0803428999998</v>
      </c>
      <c r="O32" s="369">
        <v>2270.2738030999999</v>
      </c>
      <c r="P32" s="369">
        <v>2272.4009246999999</v>
      </c>
      <c r="Q32" s="369">
        <v>2276.5742258999999</v>
      </c>
      <c r="R32" s="369">
        <v>2282.8955802999999</v>
      </c>
      <c r="S32" s="369">
        <v>2291.0848356000001</v>
      </c>
      <c r="T32" s="369">
        <v>2301.2438655000001</v>
      </c>
      <c r="U32" s="369">
        <v>2319.3315664000002</v>
      </c>
      <c r="V32" s="369">
        <v>2328.9609725999999</v>
      </c>
      <c r="W32" s="369">
        <v>2336.0909809</v>
      </c>
      <c r="X32" s="369">
        <v>2336.6358630999998</v>
      </c>
      <c r="Y32" s="369">
        <v>2341.8313712999998</v>
      </c>
      <c r="Z32" s="369">
        <v>2347.5917774999998</v>
      </c>
      <c r="AA32" s="369">
        <v>2357.4651511000002</v>
      </c>
      <c r="AB32" s="369">
        <v>2361.6943013999999</v>
      </c>
      <c r="AC32" s="369">
        <v>2363.8272978</v>
      </c>
      <c r="AD32" s="369">
        <v>2359.4823707</v>
      </c>
      <c r="AE32" s="369">
        <v>2360.7093863999999</v>
      </c>
      <c r="AF32" s="369">
        <v>2363.1265752999998</v>
      </c>
      <c r="AG32" s="369">
        <v>2366.8403100999999</v>
      </c>
      <c r="AH32" s="369">
        <v>2371.5580660999999</v>
      </c>
      <c r="AI32" s="369">
        <v>2377.3862159</v>
      </c>
      <c r="AJ32" s="369">
        <v>2385.1117273999998</v>
      </c>
      <c r="AK32" s="369">
        <v>2392.5704387999999</v>
      </c>
      <c r="AL32" s="369">
        <v>2400.5493181000002</v>
      </c>
      <c r="AM32" s="369">
        <v>2413.2256652999999</v>
      </c>
      <c r="AN32" s="369">
        <v>2419.1119051999999</v>
      </c>
      <c r="AO32" s="369">
        <v>2422.3853379000002</v>
      </c>
      <c r="AP32" s="369">
        <v>2418.0661842</v>
      </c>
      <c r="AQ32" s="369">
        <v>2419.8488367</v>
      </c>
      <c r="AR32" s="369">
        <v>2422.7535161999999</v>
      </c>
      <c r="AS32" s="369">
        <v>2426.9858132999998</v>
      </c>
      <c r="AT32" s="369">
        <v>2431.9803541000001</v>
      </c>
      <c r="AU32" s="369">
        <v>2437.9427291000002</v>
      </c>
      <c r="AV32" s="369">
        <v>2446.5251724</v>
      </c>
      <c r="AW32" s="369">
        <v>2453.1840400000001</v>
      </c>
      <c r="AX32" s="369">
        <v>2459.5715660000001</v>
      </c>
      <c r="AY32" s="926">
        <v>2465.9220522000001</v>
      </c>
      <c r="AZ32" s="380">
        <v>2471.5909999999999</v>
      </c>
      <c r="BA32" s="380">
        <v>2476.8130000000001</v>
      </c>
      <c r="BB32" s="380">
        <v>2481.2359999999999</v>
      </c>
      <c r="BC32" s="380">
        <v>2485.828</v>
      </c>
      <c r="BD32" s="380">
        <v>2490.2370000000001</v>
      </c>
      <c r="BE32" s="380">
        <v>2494.1379999999999</v>
      </c>
      <c r="BF32" s="380">
        <v>2498.4259999999999</v>
      </c>
      <c r="BG32" s="380">
        <v>2502.7750000000001</v>
      </c>
      <c r="BH32" s="380">
        <v>2506.0859999999998</v>
      </c>
      <c r="BI32" s="380">
        <v>2511.3820000000001</v>
      </c>
      <c r="BJ32" s="380">
        <v>2517.5639999999999</v>
      </c>
      <c r="BK32" s="380">
        <v>2525.6950000000002</v>
      </c>
      <c r="BL32" s="380">
        <v>2532.8519999999999</v>
      </c>
      <c r="BM32" s="380">
        <v>2540.0970000000002</v>
      </c>
      <c r="BN32" s="380">
        <v>2548.4670000000001</v>
      </c>
      <c r="BO32" s="380">
        <v>2555.1129999999998</v>
      </c>
      <c r="BP32" s="380">
        <v>2561.0709999999999</v>
      </c>
      <c r="BQ32" s="380">
        <v>2564.9029999999998</v>
      </c>
      <c r="BR32" s="380">
        <v>2570.5619999999999</v>
      </c>
      <c r="BS32" s="380">
        <v>2576.6089999999999</v>
      </c>
      <c r="BT32" s="380">
        <v>2583.0459999999998</v>
      </c>
      <c r="BU32" s="380">
        <v>2589.8710000000001</v>
      </c>
      <c r="BV32" s="380">
        <v>2597.0859999999998</v>
      </c>
    </row>
    <row r="33" spans="1:74" ht="11.05" customHeight="1" x14ac:dyDescent="0.2">
      <c r="A33" s="82" t="s">
        <v>409</v>
      </c>
      <c r="B33" s="551" t="s">
        <v>1032</v>
      </c>
      <c r="C33" s="369">
        <v>1511.5961832</v>
      </c>
      <c r="D33" s="369">
        <v>1540.692534</v>
      </c>
      <c r="E33" s="369">
        <v>1539.5521226000001</v>
      </c>
      <c r="F33" s="369">
        <v>1453.8663156</v>
      </c>
      <c r="G33" s="369">
        <v>1432.9838552000001</v>
      </c>
      <c r="H33" s="369">
        <v>1422.5961076999999</v>
      </c>
      <c r="I33" s="369">
        <v>1436.8022629</v>
      </c>
      <c r="J33" s="369">
        <v>1436.8295493000001</v>
      </c>
      <c r="K33" s="369">
        <v>1436.7771564</v>
      </c>
      <c r="L33" s="369">
        <v>1437.1885801000001</v>
      </c>
      <c r="M33" s="369">
        <v>1436.569207</v>
      </c>
      <c r="N33" s="369">
        <v>1435.4625329999999</v>
      </c>
      <c r="O33" s="369">
        <v>1433.7769504</v>
      </c>
      <c r="P33" s="369">
        <v>1431.7643800000001</v>
      </c>
      <c r="Q33" s="369">
        <v>1429.3332143</v>
      </c>
      <c r="R33" s="369">
        <v>1421.7267538000001</v>
      </c>
      <c r="S33" s="369">
        <v>1422.0259219</v>
      </c>
      <c r="T33" s="369">
        <v>1425.4740191000001</v>
      </c>
      <c r="U33" s="369">
        <v>1439.4103371000001</v>
      </c>
      <c r="V33" s="369">
        <v>1443.6518239</v>
      </c>
      <c r="W33" s="369">
        <v>1445.5377711000001</v>
      </c>
      <c r="X33" s="369">
        <v>1440.592367</v>
      </c>
      <c r="Y33" s="369">
        <v>1441.1240938000001</v>
      </c>
      <c r="Z33" s="369">
        <v>1442.6571398999999</v>
      </c>
      <c r="AA33" s="369">
        <v>1445.8224074</v>
      </c>
      <c r="AB33" s="369">
        <v>1448.8849150999999</v>
      </c>
      <c r="AC33" s="369">
        <v>1452.4755654000001</v>
      </c>
      <c r="AD33" s="369">
        <v>1458.5026514000001</v>
      </c>
      <c r="AE33" s="369">
        <v>1461.7183668</v>
      </c>
      <c r="AF33" s="369">
        <v>1464.0310047</v>
      </c>
      <c r="AG33" s="369">
        <v>1462.7466241</v>
      </c>
      <c r="AH33" s="369">
        <v>1465.2735631999999</v>
      </c>
      <c r="AI33" s="369">
        <v>1468.9178807999999</v>
      </c>
      <c r="AJ33" s="369">
        <v>1474.4678096</v>
      </c>
      <c r="AK33" s="369">
        <v>1479.7557096</v>
      </c>
      <c r="AL33" s="369">
        <v>1485.5698136999999</v>
      </c>
      <c r="AM33" s="369">
        <v>1494.6963131</v>
      </c>
      <c r="AN33" s="369">
        <v>1499.4731815</v>
      </c>
      <c r="AO33" s="369">
        <v>1502.6866103</v>
      </c>
      <c r="AP33" s="369">
        <v>1502.2199295</v>
      </c>
      <c r="AQ33" s="369">
        <v>1503.8939817</v>
      </c>
      <c r="AR33" s="369">
        <v>1505.5920968999999</v>
      </c>
      <c r="AS33" s="369">
        <v>1506.0110681000001</v>
      </c>
      <c r="AT33" s="369">
        <v>1508.7347144</v>
      </c>
      <c r="AU33" s="369">
        <v>1512.4598286999999</v>
      </c>
      <c r="AV33" s="369">
        <v>1518.8113217</v>
      </c>
      <c r="AW33" s="369">
        <v>1523.3206895000001</v>
      </c>
      <c r="AX33" s="369">
        <v>1527.6128426</v>
      </c>
      <c r="AY33" s="926">
        <v>1531.5997675000001</v>
      </c>
      <c r="AZ33" s="380">
        <v>1535.5239999999999</v>
      </c>
      <c r="BA33" s="380">
        <v>1539.296</v>
      </c>
      <c r="BB33" s="380">
        <v>1542.884</v>
      </c>
      <c r="BC33" s="380">
        <v>1546.3789999999999</v>
      </c>
      <c r="BD33" s="380">
        <v>1549.748</v>
      </c>
      <c r="BE33" s="380">
        <v>1552.788</v>
      </c>
      <c r="BF33" s="380">
        <v>1556.057</v>
      </c>
      <c r="BG33" s="380">
        <v>1559.3510000000001</v>
      </c>
      <c r="BH33" s="380">
        <v>1562.1210000000001</v>
      </c>
      <c r="BI33" s="380">
        <v>1565.8789999999999</v>
      </c>
      <c r="BJ33" s="380">
        <v>1570.0740000000001</v>
      </c>
      <c r="BK33" s="380">
        <v>1575.0319999999999</v>
      </c>
      <c r="BL33" s="380">
        <v>1579.8579999999999</v>
      </c>
      <c r="BM33" s="380">
        <v>1584.8779999999999</v>
      </c>
      <c r="BN33" s="380">
        <v>1591.0239999999999</v>
      </c>
      <c r="BO33" s="380">
        <v>1595.731</v>
      </c>
      <c r="BP33" s="380">
        <v>1599.931</v>
      </c>
      <c r="BQ33" s="380">
        <v>1602.8140000000001</v>
      </c>
      <c r="BR33" s="380">
        <v>1606.61</v>
      </c>
      <c r="BS33" s="380">
        <v>1610.508</v>
      </c>
      <c r="BT33" s="380">
        <v>1614.509</v>
      </c>
      <c r="BU33" s="380">
        <v>1618.6120000000001</v>
      </c>
      <c r="BV33" s="380">
        <v>1622.817</v>
      </c>
    </row>
    <row r="34" spans="1:74" ht="11.05" customHeight="1" x14ac:dyDescent="0.2">
      <c r="A34" s="82" t="s">
        <v>410</v>
      </c>
      <c r="B34" s="551" t="s">
        <v>1035</v>
      </c>
      <c r="C34" s="369">
        <v>3454.5377265000002</v>
      </c>
      <c r="D34" s="369">
        <v>3499.3040053999998</v>
      </c>
      <c r="E34" s="369">
        <v>3487.9596803999998</v>
      </c>
      <c r="F34" s="369">
        <v>3319.7615681000002</v>
      </c>
      <c r="G34" s="369">
        <v>3271.7534228</v>
      </c>
      <c r="H34" s="369">
        <v>3243.1920611</v>
      </c>
      <c r="I34" s="369">
        <v>3264.6378497000001</v>
      </c>
      <c r="J34" s="369">
        <v>3252.0497802999998</v>
      </c>
      <c r="K34" s="369">
        <v>3235.9882195999999</v>
      </c>
      <c r="L34" s="369">
        <v>3213.9371682999999</v>
      </c>
      <c r="M34" s="369">
        <v>3192.8156244000002</v>
      </c>
      <c r="N34" s="369">
        <v>3170.1075885</v>
      </c>
      <c r="O34" s="369">
        <v>3139.6088101</v>
      </c>
      <c r="P34" s="369">
        <v>3118.3809784</v>
      </c>
      <c r="Q34" s="369">
        <v>3100.2198428000002</v>
      </c>
      <c r="R34" s="369">
        <v>3080.7905725000001</v>
      </c>
      <c r="S34" s="369">
        <v>3072.0139521999999</v>
      </c>
      <c r="T34" s="369">
        <v>3069.555151</v>
      </c>
      <c r="U34" s="369">
        <v>3080.5277443</v>
      </c>
      <c r="V34" s="369">
        <v>3085.3694</v>
      </c>
      <c r="W34" s="369">
        <v>3091.1936934999999</v>
      </c>
      <c r="X34" s="369">
        <v>3099.5144107000001</v>
      </c>
      <c r="Y34" s="369">
        <v>3106.1686402</v>
      </c>
      <c r="Z34" s="369">
        <v>3112.6701680000001</v>
      </c>
      <c r="AA34" s="369">
        <v>3118.1770093</v>
      </c>
      <c r="AB34" s="369">
        <v>3125.0046222999999</v>
      </c>
      <c r="AC34" s="369">
        <v>3132.3110222999999</v>
      </c>
      <c r="AD34" s="369">
        <v>3142.9654010999998</v>
      </c>
      <c r="AE34" s="369">
        <v>3149.0774811000001</v>
      </c>
      <c r="AF34" s="369">
        <v>3153.5164540999999</v>
      </c>
      <c r="AG34" s="369">
        <v>3152.7749684</v>
      </c>
      <c r="AH34" s="369">
        <v>3156.4982414000001</v>
      </c>
      <c r="AI34" s="369">
        <v>3161.1789211999999</v>
      </c>
      <c r="AJ34" s="369">
        <v>3159.6055952000002</v>
      </c>
      <c r="AK34" s="369">
        <v>3171.6096484</v>
      </c>
      <c r="AL34" s="369">
        <v>3189.9796679999999</v>
      </c>
      <c r="AM34" s="369">
        <v>3231.6930341000002</v>
      </c>
      <c r="AN34" s="369">
        <v>3250.0619517</v>
      </c>
      <c r="AO34" s="369">
        <v>3262.0638009999998</v>
      </c>
      <c r="AP34" s="369">
        <v>3260.1119789999998</v>
      </c>
      <c r="AQ34" s="369">
        <v>3265.0696434000001</v>
      </c>
      <c r="AR34" s="369">
        <v>3269.3501913</v>
      </c>
      <c r="AS34" s="369">
        <v>3270.5882538000001</v>
      </c>
      <c r="AT34" s="369">
        <v>3275.2885956</v>
      </c>
      <c r="AU34" s="369">
        <v>3281.0858475</v>
      </c>
      <c r="AV34" s="369">
        <v>3289.4314282</v>
      </c>
      <c r="AW34" s="369">
        <v>3296.3339368000002</v>
      </c>
      <c r="AX34" s="369">
        <v>3303.2447917999998</v>
      </c>
      <c r="AY34" s="926">
        <v>3310.380995</v>
      </c>
      <c r="AZ34" s="380">
        <v>3317.1460000000002</v>
      </c>
      <c r="BA34" s="380">
        <v>3323.7559999999999</v>
      </c>
      <c r="BB34" s="380">
        <v>3330.29</v>
      </c>
      <c r="BC34" s="380">
        <v>3336.5329999999999</v>
      </c>
      <c r="BD34" s="380">
        <v>3342.5630000000001</v>
      </c>
      <c r="BE34" s="380">
        <v>3348.087</v>
      </c>
      <c r="BF34" s="380">
        <v>3353.91</v>
      </c>
      <c r="BG34" s="380">
        <v>3359.739</v>
      </c>
      <c r="BH34" s="380">
        <v>3364.444</v>
      </c>
      <c r="BI34" s="380">
        <v>3371.134</v>
      </c>
      <c r="BJ34" s="380">
        <v>3378.68</v>
      </c>
      <c r="BK34" s="380">
        <v>3387.9760000000001</v>
      </c>
      <c r="BL34" s="380">
        <v>3396.56</v>
      </c>
      <c r="BM34" s="380">
        <v>3405.3270000000002</v>
      </c>
      <c r="BN34" s="380">
        <v>3416.328</v>
      </c>
      <c r="BO34" s="380">
        <v>3423.9250000000002</v>
      </c>
      <c r="BP34" s="380">
        <v>3430.1689999999999</v>
      </c>
      <c r="BQ34" s="380">
        <v>3432.7359999999999</v>
      </c>
      <c r="BR34" s="380">
        <v>3438.0140000000001</v>
      </c>
      <c r="BS34" s="380">
        <v>3443.68</v>
      </c>
      <c r="BT34" s="380">
        <v>3449.7350000000001</v>
      </c>
      <c r="BU34" s="380">
        <v>3456.1779999999999</v>
      </c>
      <c r="BV34" s="380">
        <v>3463.009</v>
      </c>
    </row>
    <row r="35" spans="1:74" ht="11.05" customHeight="1" x14ac:dyDescent="0.2">
      <c r="A35" s="82"/>
      <c r="B35" s="92" t="s">
        <v>1436</v>
      </c>
      <c r="C35" s="543"/>
      <c r="D35" s="543"/>
      <c r="E35" s="543"/>
      <c r="F35" s="543"/>
      <c r="G35" s="543"/>
      <c r="H35" s="543"/>
      <c r="I35" s="543"/>
      <c r="J35" s="543"/>
      <c r="K35" s="543"/>
      <c r="L35" s="543"/>
      <c r="M35" s="543"/>
      <c r="N35" s="543"/>
      <c r="O35" s="543"/>
      <c r="P35" s="543"/>
      <c r="Q35" s="543"/>
      <c r="R35" s="543"/>
      <c r="S35" s="543"/>
      <c r="T35" s="543"/>
      <c r="U35" s="543"/>
      <c r="V35" s="543"/>
      <c r="W35" s="543"/>
      <c r="X35" s="543"/>
      <c r="Y35" s="543"/>
      <c r="Z35" s="543"/>
      <c r="AA35" s="543"/>
      <c r="AB35" s="543"/>
      <c r="AC35" s="543"/>
      <c r="AD35" s="543"/>
      <c r="AE35" s="543"/>
      <c r="AF35" s="543"/>
      <c r="AG35" s="543"/>
      <c r="AH35" s="543"/>
      <c r="AI35" s="543"/>
      <c r="AJ35" s="543"/>
      <c r="AK35" s="543"/>
      <c r="AL35" s="543"/>
      <c r="AM35" s="543"/>
      <c r="AN35" s="543"/>
      <c r="AO35" s="543"/>
      <c r="AP35" s="543"/>
      <c r="AQ35" s="543"/>
      <c r="AR35" s="543"/>
      <c r="AS35" s="543"/>
      <c r="AT35" s="543"/>
      <c r="AU35" s="543"/>
      <c r="AV35" s="543"/>
      <c r="AW35" s="543"/>
      <c r="AX35" s="543"/>
      <c r="AY35" s="990"/>
      <c r="AZ35" s="549"/>
      <c r="BA35" s="549"/>
      <c r="BB35" s="549"/>
      <c r="BC35" s="549"/>
      <c r="BD35" s="549"/>
      <c r="BE35" s="549"/>
      <c r="BF35" s="549"/>
      <c r="BG35" s="549"/>
      <c r="BH35" s="549"/>
      <c r="BI35" s="549"/>
      <c r="BJ35" s="549"/>
      <c r="BK35" s="549"/>
      <c r="BL35" s="549"/>
      <c r="BM35" s="549"/>
      <c r="BN35" s="549"/>
      <c r="BO35" s="549"/>
      <c r="BP35" s="549"/>
      <c r="BQ35" s="549"/>
      <c r="BR35" s="549"/>
      <c r="BS35" s="549"/>
      <c r="BT35" s="549"/>
      <c r="BU35" s="549"/>
      <c r="BV35" s="549"/>
    </row>
    <row r="36" spans="1:74" ht="11.05" customHeight="1" x14ac:dyDescent="0.2">
      <c r="A36" s="82" t="s">
        <v>411</v>
      </c>
      <c r="B36" s="551" t="s">
        <v>1025</v>
      </c>
      <c r="C36" s="369">
        <v>6030.3259900000003</v>
      </c>
      <c r="D36" s="369">
        <v>6033.9817069000001</v>
      </c>
      <c r="E36" s="369">
        <v>6037.6089000000002</v>
      </c>
      <c r="F36" s="369">
        <v>6041.1242174999998</v>
      </c>
      <c r="G36" s="369">
        <v>6044.4871583000004</v>
      </c>
      <c r="H36" s="369">
        <v>6047.6679339000002</v>
      </c>
      <c r="I36" s="369">
        <v>6050.6094246000002</v>
      </c>
      <c r="J36" s="369">
        <v>6053.1451850000003</v>
      </c>
      <c r="K36" s="369">
        <v>6055.0814387999999</v>
      </c>
      <c r="L36" s="369">
        <v>6056.3005778999996</v>
      </c>
      <c r="M36" s="369">
        <v>6056.9896683999996</v>
      </c>
      <c r="N36" s="369">
        <v>6057.4119452000004</v>
      </c>
      <c r="O36" s="369">
        <v>6057.7445626999997</v>
      </c>
      <c r="P36" s="369">
        <v>6057.8203543</v>
      </c>
      <c r="Q36" s="369">
        <v>6057.3860734999998</v>
      </c>
      <c r="R36" s="369">
        <v>6056.3718601999999</v>
      </c>
      <c r="S36" s="369">
        <v>6055.4414017999998</v>
      </c>
      <c r="T36" s="369">
        <v>6055.4417725000003</v>
      </c>
      <c r="U36" s="369">
        <v>6056.9589925999999</v>
      </c>
      <c r="V36" s="369">
        <v>6059.5348667999997</v>
      </c>
      <c r="W36" s="369">
        <v>6062.4501456999997</v>
      </c>
      <c r="X36" s="369">
        <v>6065.1388696000004</v>
      </c>
      <c r="Y36" s="369">
        <v>6067.6482364000003</v>
      </c>
      <c r="Z36" s="369">
        <v>6070.1787334999999</v>
      </c>
      <c r="AA36" s="369">
        <v>6072.8638649000004</v>
      </c>
      <c r="AB36" s="369">
        <v>6075.5692017000001</v>
      </c>
      <c r="AC36" s="369">
        <v>6078.0933312999996</v>
      </c>
      <c r="AD36" s="369">
        <v>6080.3830527999999</v>
      </c>
      <c r="AE36" s="369">
        <v>6082.9780098000001</v>
      </c>
      <c r="AF36" s="369">
        <v>6086.5660572999996</v>
      </c>
      <c r="AG36" s="369">
        <v>6091.5715792000001</v>
      </c>
      <c r="AH36" s="369">
        <v>6097.3650746000003</v>
      </c>
      <c r="AI36" s="369">
        <v>6103.0535712999999</v>
      </c>
      <c r="AJ36" s="369">
        <v>6107.9637746999997</v>
      </c>
      <c r="AK36" s="369">
        <v>6112.3010997000001</v>
      </c>
      <c r="AL36" s="369">
        <v>6116.4906385000004</v>
      </c>
      <c r="AM36" s="369">
        <v>6120.8868198</v>
      </c>
      <c r="AN36" s="369">
        <v>6125.5614179000004</v>
      </c>
      <c r="AO36" s="369">
        <v>6130.5155434999997</v>
      </c>
      <c r="AP36" s="369">
        <v>6135.7003341999998</v>
      </c>
      <c r="AQ36" s="369">
        <v>6140.8670349000004</v>
      </c>
      <c r="AR36" s="369">
        <v>6145.7169175999998</v>
      </c>
      <c r="AS36" s="369">
        <v>6150.0282143000004</v>
      </c>
      <c r="AT36" s="369">
        <v>6153.8869978000002</v>
      </c>
      <c r="AU36" s="369">
        <v>6157.4563012999997</v>
      </c>
      <c r="AV36" s="369">
        <v>6160.8791935999998</v>
      </c>
      <c r="AW36" s="369">
        <v>6164.2188867000004</v>
      </c>
      <c r="AX36" s="369">
        <v>6167.5186286999997</v>
      </c>
      <c r="AY36" s="926">
        <v>6170.8363005000001</v>
      </c>
      <c r="AZ36" s="380">
        <v>6174.2879999999996</v>
      </c>
      <c r="BA36" s="380">
        <v>6178.0060000000003</v>
      </c>
      <c r="BB36" s="380">
        <v>6182.0249999999996</v>
      </c>
      <c r="BC36" s="380">
        <v>6186.0079999999998</v>
      </c>
      <c r="BD36" s="380">
        <v>6189.518</v>
      </c>
      <c r="BE36" s="380">
        <v>6192.2629999999999</v>
      </c>
      <c r="BF36" s="380">
        <v>6194.51</v>
      </c>
      <c r="BG36" s="380">
        <v>6196.6639999999998</v>
      </c>
      <c r="BH36" s="380">
        <v>6199.0349999999999</v>
      </c>
      <c r="BI36" s="380">
        <v>6201.5379999999996</v>
      </c>
      <c r="BJ36" s="380">
        <v>6203.9930000000004</v>
      </c>
      <c r="BK36" s="380">
        <v>6206.2719999999999</v>
      </c>
      <c r="BL36" s="380">
        <v>6208.4780000000001</v>
      </c>
      <c r="BM36" s="380">
        <v>6210.7690000000002</v>
      </c>
      <c r="BN36" s="380">
        <v>6213.2420000000002</v>
      </c>
      <c r="BO36" s="380">
        <v>6215.7539999999999</v>
      </c>
      <c r="BP36" s="380">
        <v>6218.1019999999999</v>
      </c>
      <c r="BQ36" s="380">
        <v>6220.1450000000004</v>
      </c>
      <c r="BR36" s="380">
        <v>6221.9930000000004</v>
      </c>
      <c r="BS36" s="380">
        <v>6223.8209999999999</v>
      </c>
      <c r="BT36" s="380">
        <v>6225.7629999999999</v>
      </c>
      <c r="BU36" s="380">
        <v>6227.808</v>
      </c>
      <c r="BV36" s="380">
        <v>6229.9030000000002</v>
      </c>
    </row>
    <row r="37" spans="1:74" ht="11.05" customHeight="1" x14ac:dyDescent="0.2">
      <c r="A37" s="82" t="s">
        <v>412</v>
      </c>
      <c r="B37" s="551" t="s">
        <v>1026</v>
      </c>
      <c r="C37" s="369">
        <v>16118.987895</v>
      </c>
      <c r="D37" s="369">
        <v>16096.193877</v>
      </c>
      <c r="E37" s="369">
        <v>16070.83669</v>
      </c>
      <c r="F37" s="369">
        <v>16042.688373999999</v>
      </c>
      <c r="G37" s="369">
        <v>16017.104687999999</v>
      </c>
      <c r="H37" s="369">
        <v>16000.837323</v>
      </c>
      <c r="I37" s="369">
        <v>15998.307065000001</v>
      </c>
      <c r="J37" s="369">
        <v>16004.611086999999</v>
      </c>
      <c r="K37" s="369">
        <v>16012.515656</v>
      </c>
      <c r="L37" s="369">
        <v>16016.373851</v>
      </c>
      <c r="M37" s="369">
        <v>16016.885985000001</v>
      </c>
      <c r="N37" s="369">
        <v>16016.339179000001</v>
      </c>
      <c r="O37" s="369">
        <v>16016.513614</v>
      </c>
      <c r="P37" s="369">
        <v>16017.161706000001</v>
      </c>
      <c r="Q37" s="369">
        <v>16017.528928</v>
      </c>
      <c r="R37" s="369">
        <v>16017.181864</v>
      </c>
      <c r="S37" s="369">
        <v>16016.971534</v>
      </c>
      <c r="T37" s="369">
        <v>16018.070068999999</v>
      </c>
      <c r="U37" s="369">
        <v>16021.296614999999</v>
      </c>
      <c r="V37" s="369">
        <v>16026.058381999999</v>
      </c>
      <c r="W37" s="369">
        <v>16031.409596</v>
      </c>
      <c r="X37" s="369">
        <v>16036.618289</v>
      </c>
      <c r="Y37" s="369">
        <v>16041.807725000001</v>
      </c>
      <c r="Z37" s="369">
        <v>16047.314972</v>
      </c>
      <c r="AA37" s="369">
        <v>16053.353252000001</v>
      </c>
      <c r="AB37" s="369">
        <v>16059.640391999999</v>
      </c>
      <c r="AC37" s="369">
        <v>16065.770372000001</v>
      </c>
      <c r="AD37" s="369">
        <v>16071.556355999999</v>
      </c>
      <c r="AE37" s="369">
        <v>16077.688247</v>
      </c>
      <c r="AF37" s="369">
        <v>16085.075134000001</v>
      </c>
      <c r="AG37" s="369">
        <v>16094.334881000001</v>
      </c>
      <c r="AH37" s="369">
        <v>16104.920456</v>
      </c>
      <c r="AI37" s="369">
        <v>16115.993603000001</v>
      </c>
      <c r="AJ37" s="369">
        <v>16126.891836000001</v>
      </c>
      <c r="AK37" s="369">
        <v>16137.655747999999</v>
      </c>
      <c r="AL37" s="369">
        <v>16148.501703</v>
      </c>
      <c r="AM37" s="369">
        <v>16159.630561</v>
      </c>
      <c r="AN37" s="369">
        <v>16171.18116</v>
      </c>
      <c r="AO37" s="369">
        <v>16183.276835000001</v>
      </c>
      <c r="AP37" s="369">
        <v>16195.861708</v>
      </c>
      <c r="AQ37" s="369">
        <v>16208.163051</v>
      </c>
      <c r="AR37" s="369">
        <v>16219.228924999999</v>
      </c>
      <c r="AS37" s="369">
        <v>16228.457087999999</v>
      </c>
      <c r="AT37" s="369">
        <v>16236.644093000001</v>
      </c>
      <c r="AU37" s="369">
        <v>16244.936191000001</v>
      </c>
      <c r="AV37" s="369">
        <v>16254.173278</v>
      </c>
      <c r="AW37" s="369">
        <v>16263.969821000001</v>
      </c>
      <c r="AX37" s="369">
        <v>16273.63393</v>
      </c>
      <c r="AY37" s="926">
        <v>16282.657046</v>
      </c>
      <c r="AZ37" s="380">
        <v>16291.26</v>
      </c>
      <c r="BA37" s="380">
        <v>16299.86</v>
      </c>
      <c r="BB37" s="380">
        <v>16308.64</v>
      </c>
      <c r="BC37" s="380">
        <v>16316.93</v>
      </c>
      <c r="BD37" s="380">
        <v>16323.83</v>
      </c>
      <c r="BE37" s="380">
        <v>16328.74</v>
      </c>
      <c r="BF37" s="380">
        <v>16332.28</v>
      </c>
      <c r="BG37" s="380">
        <v>16335.36</v>
      </c>
      <c r="BH37" s="380">
        <v>16338.72</v>
      </c>
      <c r="BI37" s="380">
        <v>16342.39</v>
      </c>
      <c r="BJ37" s="380">
        <v>16346.28</v>
      </c>
      <c r="BK37" s="380">
        <v>16350.27</v>
      </c>
      <c r="BL37" s="380">
        <v>16354.4</v>
      </c>
      <c r="BM37" s="380">
        <v>16358.74</v>
      </c>
      <c r="BN37" s="380">
        <v>16363.27</v>
      </c>
      <c r="BO37" s="380">
        <v>16367.81</v>
      </c>
      <c r="BP37" s="380">
        <v>16372.09</v>
      </c>
      <c r="BQ37" s="380">
        <v>16375.94</v>
      </c>
      <c r="BR37" s="380">
        <v>16379.42</v>
      </c>
      <c r="BS37" s="380">
        <v>16382.7</v>
      </c>
      <c r="BT37" s="380">
        <v>16385.900000000001</v>
      </c>
      <c r="BU37" s="380">
        <v>16389.07</v>
      </c>
      <c r="BV37" s="380">
        <v>16392.21</v>
      </c>
    </row>
    <row r="38" spans="1:74" ht="11.05" customHeight="1" x14ac:dyDescent="0.2">
      <c r="A38" s="82" t="s">
        <v>413</v>
      </c>
      <c r="B38" s="551" t="s">
        <v>1027</v>
      </c>
      <c r="C38" s="369">
        <v>18900.371611999999</v>
      </c>
      <c r="D38" s="369">
        <v>18895.022250999999</v>
      </c>
      <c r="E38" s="369">
        <v>18888.276017</v>
      </c>
      <c r="F38" s="369">
        <v>18879.382215000001</v>
      </c>
      <c r="G38" s="369">
        <v>18871.216082999999</v>
      </c>
      <c r="H38" s="369">
        <v>18867.559343000001</v>
      </c>
      <c r="I38" s="369">
        <v>18870.894257</v>
      </c>
      <c r="J38" s="369">
        <v>18878.505235000001</v>
      </c>
      <c r="K38" s="369">
        <v>18886.377225</v>
      </c>
      <c r="L38" s="369">
        <v>18891.447973999999</v>
      </c>
      <c r="M38" s="369">
        <v>18894.466418</v>
      </c>
      <c r="N38" s="369">
        <v>18897.134287000001</v>
      </c>
      <c r="O38" s="369">
        <v>18900.793683</v>
      </c>
      <c r="P38" s="369">
        <v>18905.348180000001</v>
      </c>
      <c r="Q38" s="369">
        <v>18910.341716999999</v>
      </c>
      <c r="R38" s="369">
        <v>18915.424722</v>
      </c>
      <c r="S38" s="369">
        <v>18920.673557999999</v>
      </c>
      <c r="T38" s="369">
        <v>18926.271074</v>
      </c>
      <c r="U38" s="369">
        <v>18932.328097000001</v>
      </c>
      <c r="V38" s="369">
        <v>18938.667371</v>
      </c>
      <c r="W38" s="369">
        <v>18945.039615999998</v>
      </c>
      <c r="X38" s="369">
        <v>18951.292764000002</v>
      </c>
      <c r="Y38" s="369">
        <v>18957.663582000001</v>
      </c>
      <c r="Z38" s="369">
        <v>18964.486042</v>
      </c>
      <c r="AA38" s="369">
        <v>18971.921455</v>
      </c>
      <c r="AB38" s="369">
        <v>18979.440465</v>
      </c>
      <c r="AC38" s="369">
        <v>18986.341052</v>
      </c>
      <c r="AD38" s="369">
        <v>18992.340119</v>
      </c>
      <c r="AE38" s="369">
        <v>18998.830271999999</v>
      </c>
      <c r="AF38" s="369">
        <v>19007.623040999999</v>
      </c>
      <c r="AG38" s="369">
        <v>19019.956764999999</v>
      </c>
      <c r="AH38" s="369">
        <v>19034.777021000002</v>
      </c>
      <c r="AI38" s="369">
        <v>19050.456193999999</v>
      </c>
      <c r="AJ38" s="369">
        <v>19065.646401999998</v>
      </c>
      <c r="AK38" s="369">
        <v>19080.118689999999</v>
      </c>
      <c r="AL38" s="369">
        <v>19093.923833000001</v>
      </c>
      <c r="AM38" s="369">
        <v>19107.157877000001</v>
      </c>
      <c r="AN38" s="369">
        <v>19120.097951</v>
      </c>
      <c r="AO38" s="369">
        <v>19133.066449999998</v>
      </c>
      <c r="AP38" s="369">
        <v>19146.183719000001</v>
      </c>
      <c r="AQ38" s="369">
        <v>19158.761877000001</v>
      </c>
      <c r="AR38" s="369">
        <v>19169.910992000001</v>
      </c>
      <c r="AS38" s="369">
        <v>19179.048372000001</v>
      </c>
      <c r="AT38" s="369">
        <v>19186.820297999999</v>
      </c>
      <c r="AU38" s="369">
        <v>19194.180291000001</v>
      </c>
      <c r="AV38" s="369">
        <v>19201.900764000002</v>
      </c>
      <c r="AW38" s="369">
        <v>19210.029684000001</v>
      </c>
      <c r="AX38" s="369">
        <v>19218.433906999999</v>
      </c>
      <c r="AY38" s="926">
        <v>19227.083175</v>
      </c>
      <c r="AZ38" s="380">
        <v>19236.36</v>
      </c>
      <c r="BA38" s="380">
        <v>19246.740000000002</v>
      </c>
      <c r="BB38" s="380">
        <v>19258.419999999998</v>
      </c>
      <c r="BC38" s="380">
        <v>19270.310000000001</v>
      </c>
      <c r="BD38" s="380">
        <v>19281.05</v>
      </c>
      <c r="BE38" s="380">
        <v>19289.66</v>
      </c>
      <c r="BF38" s="380">
        <v>19296.78</v>
      </c>
      <c r="BG38" s="380">
        <v>19303.41</v>
      </c>
      <c r="BH38" s="380">
        <v>19310.37</v>
      </c>
      <c r="BI38" s="380">
        <v>19317.689999999999</v>
      </c>
      <c r="BJ38" s="380">
        <v>19325.18</v>
      </c>
      <c r="BK38" s="380">
        <v>19332.68</v>
      </c>
      <c r="BL38" s="380">
        <v>19340.23</v>
      </c>
      <c r="BM38" s="380">
        <v>19347.89</v>
      </c>
      <c r="BN38" s="380">
        <v>19355.7</v>
      </c>
      <c r="BO38" s="380">
        <v>19363.53</v>
      </c>
      <c r="BP38" s="380">
        <v>19371.21</v>
      </c>
      <c r="BQ38" s="380">
        <v>19378.599999999999</v>
      </c>
      <c r="BR38" s="380">
        <v>19385.66</v>
      </c>
      <c r="BS38" s="380">
        <v>19392.38</v>
      </c>
      <c r="BT38" s="380">
        <v>19398.78</v>
      </c>
      <c r="BU38" s="380">
        <v>19404.939999999999</v>
      </c>
      <c r="BV38" s="380">
        <v>19410.98</v>
      </c>
    </row>
    <row r="39" spans="1:74" ht="11.05" customHeight="1" x14ac:dyDescent="0.2">
      <c r="A39" s="82" t="s">
        <v>414</v>
      </c>
      <c r="B39" s="551" t="s">
        <v>1028</v>
      </c>
      <c r="C39" s="369">
        <v>8575.4496034000003</v>
      </c>
      <c r="D39" s="369">
        <v>8571.9207965999994</v>
      </c>
      <c r="E39" s="369">
        <v>8567.1241826000005</v>
      </c>
      <c r="F39" s="369">
        <v>8560.4095013999995</v>
      </c>
      <c r="G39" s="369">
        <v>8554.4059579999994</v>
      </c>
      <c r="H39" s="369">
        <v>8552.5626238000004</v>
      </c>
      <c r="I39" s="369">
        <v>8557.1932068000006</v>
      </c>
      <c r="J39" s="369">
        <v>8566.0699626000005</v>
      </c>
      <c r="K39" s="369">
        <v>8575.8297834999994</v>
      </c>
      <c r="L39" s="369">
        <v>8583.8427792999992</v>
      </c>
      <c r="M39" s="369">
        <v>8590.4119300999992</v>
      </c>
      <c r="N39" s="369">
        <v>8596.5734334999997</v>
      </c>
      <c r="O39" s="369">
        <v>8603.1431241999999</v>
      </c>
      <c r="P39" s="369">
        <v>8610.0553849999997</v>
      </c>
      <c r="Q39" s="369">
        <v>8617.0242359000003</v>
      </c>
      <c r="R39" s="369">
        <v>8623.8413196000001</v>
      </c>
      <c r="S39" s="369">
        <v>8630.6087700999997</v>
      </c>
      <c r="T39" s="369">
        <v>8637.5063439999994</v>
      </c>
      <c r="U39" s="369">
        <v>8644.6674868999999</v>
      </c>
      <c r="V39" s="369">
        <v>8652.0403999999999</v>
      </c>
      <c r="W39" s="369">
        <v>8659.5269733999994</v>
      </c>
      <c r="X39" s="369">
        <v>8667.0558677000008</v>
      </c>
      <c r="Y39" s="369">
        <v>8674.6628254000007</v>
      </c>
      <c r="Z39" s="369">
        <v>8682.4103593</v>
      </c>
      <c r="AA39" s="369">
        <v>8690.3304336000001</v>
      </c>
      <c r="AB39" s="369">
        <v>8698.3328179</v>
      </c>
      <c r="AC39" s="369">
        <v>8706.2967325999998</v>
      </c>
      <c r="AD39" s="369">
        <v>8714.1672705000001</v>
      </c>
      <c r="AE39" s="369">
        <v>8722.1530129000002</v>
      </c>
      <c r="AF39" s="369">
        <v>8730.528413</v>
      </c>
      <c r="AG39" s="369">
        <v>8739.4653952999997</v>
      </c>
      <c r="AH39" s="369">
        <v>8748.7257697000005</v>
      </c>
      <c r="AI39" s="369">
        <v>8757.9688172000006</v>
      </c>
      <c r="AJ39" s="369">
        <v>8766.9308643000004</v>
      </c>
      <c r="AK39" s="369">
        <v>8775.6564201000001</v>
      </c>
      <c r="AL39" s="369">
        <v>8784.2670390000003</v>
      </c>
      <c r="AM39" s="369">
        <v>8792.8470431000005</v>
      </c>
      <c r="AN39" s="369">
        <v>8801.3318244000002</v>
      </c>
      <c r="AO39" s="369">
        <v>8809.6195423000008</v>
      </c>
      <c r="AP39" s="369">
        <v>8817.5893484000007</v>
      </c>
      <c r="AQ39" s="369">
        <v>8825.0443627999994</v>
      </c>
      <c r="AR39" s="369">
        <v>8831.7686979999999</v>
      </c>
      <c r="AS39" s="369">
        <v>8837.6664015999995</v>
      </c>
      <c r="AT39" s="369">
        <v>8843.1212630999999</v>
      </c>
      <c r="AU39" s="369">
        <v>8848.6370076999992</v>
      </c>
      <c r="AV39" s="369">
        <v>8854.6086962000008</v>
      </c>
      <c r="AW39" s="369">
        <v>8860.9967338000006</v>
      </c>
      <c r="AX39" s="369">
        <v>8867.6528615000007</v>
      </c>
      <c r="AY39" s="926">
        <v>8874.4846938999999</v>
      </c>
      <c r="AZ39" s="380">
        <v>8881.6229999999996</v>
      </c>
      <c r="BA39" s="380">
        <v>8889.2559999999994</v>
      </c>
      <c r="BB39" s="380">
        <v>8897.4310000000005</v>
      </c>
      <c r="BC39" s="380">
        <v>8905.6460000000006</v>
      </c>
      <c r="BD39" s="380">
        <v>8913.2579999999998</v>
      </c>
      <c r="BE39" s="380">
        <v>8919.82</v>
      </c>
      <c r="BF39" s="380">
        <v>8925.6470000000008</v>
      </c>
      <c r="BG39" s="380">
        <v>8931.2489999999998</v>
      </c>
      <c r="BH39" s="380">
        <v>8937.0259999999998</v>
      </c>
      <c r="BI39" s="380">
        <v>8942.9490000000005</v>
      </c>
      <c r="BJ39" s="380">
        <v>8948.8829999999998</v>
      </c>
      <c r="BK39" s="380">
        <v>8954.7350000000006</v>
      </c>
      <c r="BL39" s="380">
        <v>8960.5959999999995</v>
      </c>
      <c r="BM39" s="380">
        <v>8966.6039999999994</v>
      </c>
      <c r="BN39" s="380">
        <v>8972.8240000000005</v>
      </c>
      <c r="BO39" s="380">
        <v>8979.0419999999995</v>
      </c>
      <c r="BP39" s="380">
        <v>8984.9719999999998</v>
      </c>
      <c r="BQ39" s="380">
        <v>8990.4179999999997</v>
      </c>
      <c r="BR39" s="380">
        <v>8995.5290000000005</v>
      </c>
      <c r="BS39" s="380">
        <v>9000.5419999999995</v>
      </c>
      <c r="BT39" s="380">
        <v>9005.6489999999994</v>
      </c>
      <c r="BU39" s="380">
        <v>9010.8490000000002</v>
      </c>
      <c r="BV39" s="380">
        <v>9016.0949999999993</v>
      </c>
    </row>
    <row r="40" spans="1:74" ht="11.05" customHeight="1" x14ac:dyDescent="0.2">
      <c r="A40" s="82" t="s">
        <v>415</v>
      </c>
      <c r="B40" s="551" t="s">
        <v>1029</v>
      </c>
      <c r="C40" s="369">
        <v>26326.566992</v>
      </c>
      <c r="D40" s="369">
        <v>26375.192438999999</v>
      </c>
      <c r="E40" s="369">
        <v>26425.822893</v>
      </c>
      <c r="F40" s="369">
        <v>26479.748845999999</v>
      </c>
      <c r="G40" s="369">
        <v>26532.302937</v>
      </c>
      <c r="H40" s="369">
        <v>26577.328344000001</v>
      </c>
      <c r="I40" s="369">
        <v>26610.780590999999</v>
      </c>
      <c r="J40" s="369">
        <v>26637.064589000001</v>
      </c>
      <c r="K40" s="369">
        <v>26662.697596999998</v>
      </c>
      <c r="L40" s="369">
        <v>26692.701117000001</v>
      </c>
      <c r="M40" s="369">
        <v>26726.113632000001</v>
      </c>
      <c r="N40" s="369">
        <v>26760.477868999998</v>
      </c>
      <c r="O40" s="369">
        <v>26793.860064</v>
      </c>
      <c r="P40" s="369">
        <v>26826.420480000001</v>
      </c>
      <c r="Q40" s="369">
        <v>26858.84289</v>
      </c>
      <c r="R40" s="369">
        <v>26891.626752</v>
      </c>
      <c r="S40" s="369">
        <v>26924.534254999999</v>
      </c>
      <c r="T40" s="369">
        <v>26957.143274999999</v>
      </c>
      <c r="U40" s="369">
        <v>26989.131296</v>
      </c>
      <c r="V40" s="369">
        <v>27020.574229999998</v>
      </c>
      <c r="W40" s="369">
        <v>27051.647598</v>
      </c>
      <c r="X40" s="369">
        <v>27082.508325999999</v>
      </c>
      <c r="Y40" s="369">
        <v>27113.238955000001</v>
      </c>
      <c r="Z40" s="369">
        <v>27143.903434</v>
      </c>
      <c r="AA40" s="369">
        <v>27174.494803000001</v>
      </c>
      <c r="AB40" s="369">
        <v>27204.722474999999</v>
      </c>
      <c r="AC40" s="369">
        <v>27234.224953000001</v>
      </c>
      <c r="AD40" s="369">
        <v>27262.974124</v>
      </c>
      <c r="AE40" s="369">
        <v>27292.275394</v>
      </c>
      <c r="AF40" s="369">
        <v>27323.767548</v>
      </c>
      <c r="AG40" s="369">
        <v>27358.559829000002</v>
      </c>
      <c r="AH40" s="369">
        <v>27395.64329</v>
      </c>
      <c r="AI40" s="369">
        <v>27433.479444000001</v>
      </c>
      <c r="AJ40" s="369">
        <v>27470.867028000001</v>
      </c>
      <c r="AK40" s="369">
        <v>27507.953690999999</v>
      </c>
      <c r="AL40" s="369">
        <v>27545.224311000002</v>
      </c>
      <c r="AM40" s="369">
        <v>27583.097203000001</v>
      </c>
      <c r="AN40" s="369">
        <v>27621.724432999999</v>
      </c>
      <c r="AO40" s="369">
        <v>27661.191502000001</v>
      </c>
      <c r="AP40" s="369">
        <v>27701.302399</v>
      </c>
      <c r="AQ40" s="369">
        <v>27740.735065000001</v>
      </c>
      <c r="AR40" s="369">
        <v>27777.885923000002</v>
      </c>
      <c r="AS40" s="369">
        <v>27811.696612</v>
      </c>
      <c r="AT40" s="369">
        <v>27843.289626999998</v>
      </c>
      <c r="AU40" s="369">
        <v>27874.332675000001</v>
      </c>
      <c r="AV40" s="369">
        <v>27906.02505</v>
      </c>
      <c r="AW40" s="369">
        <v>27937.692392000001</v>
      </c>
      <c r="AX40" s="369">
        <v>27968.191931000001</v>
      </c>
      <c r="AY40" s="926">
        <v>27996.798766</v>
      </c>
      <c r="AZ40" s="380">
        <v>28024.46</v>
      </c>
      <c r="BA40" s="380">
        <v>28052.54</v>
      </c>
      <c r="BB40" s="380">
        <v>28081.82</v>
      </c>
      <c r="BC40" s="380">
        <v>28110.74</v>
      </c>
      <c r="BD40" s="380">
        <v>28137.16</v>
      </c>
      <c r="BE40" s="380">
        <v>28159.63</v>
      </c>
      <c r="BF40" s="380">
        <v>28179.439999999999</v>
      </c>
      <c r="BG40" s="380">
        <v>28198.57</v>
      </c>
      <c r="BH40" s="380">
        <v>28218.639999999999</v>
      </c>
      <c r="BI40" s="380">
        <v>28240.01</v>
      </c>
      <c r="BJ40" s="380">
        <v>28262.67</v>
      </c>
      <c r="BK40" s="380">
        <v>28286.57</v>
      </c>
      <c r="BL40" s="380">
        <v>28311.38</v>
      </c>
      <c r="BM40" s="380">
        <v>28336.74</v>
      </c>
      <c r="BN40" s="380">
        <v>28362.27</v>
      </c>
      <c r="BO40" s="380">
        <v>28387.69</v>
      </c>
      <c r="BP40" s="380">
        <v>28412.69</v>
      </c>
      <c r="BQ40" s="380">
        <v>28437.11</v>
      </c>
      <c r="BR40" s="380">
        <v>28461.31</v>
      </c>
      <c r="BS40" s="380">
        <v>28485.759999999998</v>
      </c>
      <c r="BT40" s="380">
        <v>28510.81</v>
      </c>
      <c r="BU40" s="380">
        <v>28536.35</v>
      </c>
      <c r="BV40" s="380">
        <v>28562.12</v>
      </c>
    </row>
    <row r="41" spans="1:74" ht="11.05" customHeight="1" x14ac:dyDescent="0.2">
      <c r="A41" s="82" t="s">
        <v>416</v>
      </c>
      <c r="B41" s="551" t="s">
        <v>1030</v>
      </c>
      <c r="C41" s="369">
        <v>7715.7129140999996</v>
      </c>
      <c r="D41" s="369">
        <v>7715.0613976000004</v>
      </c>
      <c r="E41" s="369">
        <v>7713.5742369999998</v>
      </c>
      <c r="F41" s="369">
        <v>7711.2460541</v>
      </c>
      <c r="G41" s="369">
        <v>7709.7325400999998</v>
      </c>
      <c r="H41" s="369">
        <v>7711.1046533999997</v>
      </c>
      <c r="I41" s="369">
        <v>7716.7827096000001</v>
      </c>
      <c r="J41" s="369">
        <v>7725.5844539999998</v>
      </c>
      <c r="K41" s="369">
        <v>7735.6769892000002</v>
      </c>
      <c r="L41" s="369">
        <v>7745.5638129999998</v>
      </c>
      <c r="M41" s="369">
        <v>7755.0940043000001</v>
      </c>
      <c r="N41" s="369">
        <v>7764.4530375000004</v>
      </c>
      <c r="O41" s="369">
        <v>7773.8137690000003</v>
      </c>
      <c r="P41" s="369">
        <v>7783.2985847</v>
      </c>
      <c r="Q41" s="369">
        <v>7793.0172530999998</v>
      </c>
      <c r="R41" s="369">
        <v>7803.0209421999998</v>
      </c>
      <c r="S41" s="369">
        <v>7813.1264191999999</v>
      </c>
      <c r="T41" s="369">
        <v>7823.0918512999997</v>
      </c>
      <c r="U41" s="369">
        <v>7832.7357869999996</v>
      </c>
      <c r="V41" s="369">
        <v>7842.1183007999998</v>
      </c>
      <c r="W41" s="369">
        <v>7851.3598487999998</v>
      </c>
      <c r="X41" s="369">
        <v>7860.5733219000003</v>
      </c>
      <c r="Y41" s="369">
        <v>7869.8413521000002</v>
      </c>
      <c r="Z41" s="369">
        <v>7879.2390060999996</v>
      </c>
      <c r="AA41" s="369">
        <v>7888.8054277000001</v>
      </c>
      <c r="AB41" s="369">
        <v>7898.4360668999998</v>
      </c>
      <c r="AC41" s="369">
        <v>7907.9904508</v>
      </c>
      <c r="AD41" s="369">
        <v>7917.3909399000004</v>
      </c>
      <c r="AE41" s="369">
        <v>7926.8112306000003</v>
      </c>
      <c r="AF41" s="369">
        <v>7936.4878527000001</v>
      </c>
      <c r="AG41" s="369">
        <v>7946.5928009999998</v>
      </c>
      <c r="AH41" s="369">
        <v>7957.0399292000002</v>
      </c>
      <c r="AI41" s="369">
        <v>7967.6785554999997</v>
      </c>
      <c r="AJ41" s="369">
        <v>7978.3684864999996</v>
      </c>
      <c r="AK41" s="369">
        <v>7989.0114807999998</v>
      </c>
      <c r="AL41" s="369">
        <v>7999.5197852000001</v>
      </c>
      <c r="AM41" s="369">
        <v>8009.8282056999997</v>
      </c>
      <c r="AN41" s="369">
        <v>8019.9617846000001</v>
      </c>
      <c r="AO41" s="369">
        <v>8029.9681234999998</v>
      </c>
      <c r="AP41" s="369">
        <v>8039.8296338999999</v>
      </c>
      <c r="AQ41" s="369">
        <v>8049.2679669999998</v>
      </c>
      <c r="AR41" s="369">
        <v>8057.9395840999996</v>
      </c>
      <c r="AS41" s="369">
        <v>8065.6452176000003</v>
      </c>
      <c r="AT41" s="369">
        <v>8072.7626843999997</v>
      </c>
      <c r="AU41" s="369">
        <v>8079.8140726000001</v>
      </c>
      <c r="AV41" s="369">
        <v>8087.2050134000001</v>
      </c>
      <c r="AW41" s="369">
        <v>8094.8753094000003</v>
      </c>
      <c r="AX41" s="369">
        <v>8102.6483065000002</v>
      </c>
      <c r="AY41" s="926">
        <v>8110.3981764999999</v>
      </c>
      <c r="AZ41" s="380">
        <v>8118.2020000000002</v>
      </c>
      <c r="BA41" s="380">
        <v>8126.1890000000003</v>
      </c>
      <c r="BB41" s="380">
        <v>8134.4030000000002</v>
      </c>
      <c r="BC41" s="380">
        <v>8142.5479999999998</v>
      </c>
      <c r="BD41" s="380">
        <v>8150.2460000000001</v>
      </c>
      <c r="BE41" s="380">
        <v>8157.2430000000004</v>
      </c>
      <c r="BF41" s="380">
        <v>8163.7780000000002</v>
      </c>
      <c r="BG41" s="380">
        <v>8170.2179999999998</v>
      </c>
      <c r="BH41" s="380">
        <v>8176.8339999999998</v>
      </c>
      <c r="BI41" s="380">
        <v>8183.5360000000001</v>
      </c>
      <c r="BJ41" s="380">
        <v>8190.1390000000001</v>
      </c>
      <c r="BK41" s="380">
        <v>8196.5280000000002</v>
      </c>
      <c r="BL41" s="380">
        <v>8202.8520000000008</v>
      </c>
      <c r="BM41" s="380">
        <v>8209.3289999999997</v>
      </c>
      <c r="BN41" s="380">
        <v>8216.0939999999991</v>
      </c>
      <c r="BO41" s="380">
        <v>8222.9449999999997</v>
      </c>
      <c r="BP41" s="380">
        <v>8229.6</v>
      </c>
      <c r="BQ41" s="380">
        <v>8235.8490000000002</v>
      </c>
      <c r="BR41" s="380">
        <v>8241.7810000000009</v>
      </c>
      <c r="BS41" s="380">
        <v>8247.5589999999993</v>
      </c>
      <c r="BT41" s="380">
        <v>8253.3209999999999</v>
      </c>
      <c r="BU41" s="380">
        <v>8259.0889999999999</v>
      </c>
      <c r="BV41" s="380">
        <v>8264.8610000000008</v>
      </c>
    </row>
    <row r="42" spans="1:74" ht="11.05" customHeight="1" x14ac:dyDescent="0.2">
      <c r="A42" s="82" t="s">
        <v>417</v>
      </c>
      <c r="B42" s="551" t="s">
        <v>1031</v>
      </c>
      <c r="C42" s="369">
        <v>15389.349792000001</v>
      </c>
      <c r="D42" s="369">
        <v>15420.665894</v>
      </c>
      <c r="E42" s="369">
        <v>15453.499900000001</v>
      </c>
      <c r="F42" s="369">
        <v>15488.752348</v>
      </c>
      <c r="G42" s="369">
        <v>15522.983789</v>
      </c>
      <c r="H42" s="369">
        <v>15551.669776000001</v>
      </c>
      <c r="I42" s="369">
        <v>15571.830118</v>
      </c>
      <c r="J42" s="369">
        <v>15586.661655</v>
      </c>
      <c r="K42" s="369">
        <v>15600.905479999999</v>
      </c>
      <c r="L42" s="369">
        <v>15618.20147</v>
      </c>
      <c r="M42" s="369">
        <v>15637.784616999999</v>
      </c>
      <c r="N42" s="369">
        <v>15657.788694000001</v>
      </c>
      <c r="O42" s="369">
        <v>15676.787499</v>
      </c>
      <c r="P42" s="369">
        <v>15695.114933000001</v>
      </c>
      <c r="Q42" s="369">
        <v>15713.544924</v>
      </c>
      <c r="R42" s="369">
        <v>15732.612087</v>
      </c>
      <c r="S42" s="369">
        <v>15751.893791</v>
      </c>
      <c r="T42" s="369">
        <v>15770.728091999999</v>
      </c>
      <c r="U42" s="369">
        <v>15788.634819999999</v>
      </c>
      <c r="V42" s="369">
        <v>15805.860898999999</v>
      </c>
      <c r="W42" s="369">
        <v>15822.835024</v>
      </c>
      <c r="X42" s="369">
        <v>15839.913812000001</v>
      </c>
      <c r="Y42" s="369">
        <v>15857.165559999999</v>
      </c>
      <c r="Z42" s="369">
        <v>15874.58649</v>
      </c>
      <c r="AA42" s="369">
        <v>15892.099620999999</v>
      </c>
      <c r="AB42" s="369">
        <v>15909.335181</v>
      </c>
      <c r="AC42" s="369">
        <v>15925.850198</v>
      </c>
      <c r="AD42" s="369">
        <v>15941.573607</v>
      </c>
      <c r="AE42" s="369">
        <v>15957.921976</v>
      </c>
      <c r="AF42" s="369">
        <v>15976.683777</v>
      </c>
      <c r="AG42" s="369">
        <v>15999.058889</v>
      </c>
      <c r="AH42" s="369">
        <v>16023.892814999999</v>
      </c>
      <c r="AI42" s="369">
        <v>16049.442458</v>
      </c>
      <c r="AJ42" s="369">
        <v>16074.291986</v>
      </c>
      <c r="AK42" s="369">
        <v>16098.334602000001</v>
      </c>
      <c r="AL42" s="369">
        <v>16121.790772</v>
      </c>
      <c r="AM42" s="369">
        <v>16144.883648999999</v>
      </c>
      <c r="AN42" s="369">
        <v>16167.847136</v>
      </c>
      <c r="AO42" s="369">
        <v>16190.917826000001</v>
      </c>
      <c r="AP42" s="369">
        <v>16214.211762999999</v>
      </c>
      <c r="AQ42" s="369">
        <v>16237.362813</v>
      </c>
      <c r="AR42" s="369">
        <v>16259.884296</v>
      </c>
      <c r="AS42" s="369">
        <v>16281.455544</v>
      </c>
      <c r="AT42" s="369">
        <v>16302.419946</v>
      </c>
      <c r="AU42" s="369">
        <v>16323.286905000001</v>
      </c>
      <c r="AV42" s="369">
        <v>16344.421515</v>
      </c>
      <c r="AW42" s="369">
        <v>16365.611638</v>
      </c>
      <c r="AX42" s="369">
        <v>16386.500827</v>
      </c>
      <c r="AY42" s="926">
        <v>16406.881841999999</v>
      </c>
      <c r="AZ42" s="380">
        <v>16427.14</v>
      </c>
      <c r="BA42" s="380">
        <v>16447.830000000002</v>
      </c>
      <c r="BB42" s="380">
        <v>16469.18</v>
      </c>
      <c r="BC42" s="380">
        <v>16490.34</v>
      </c>
      <c r="BD42" s="380">
        <v>16510.12</v>
      </c>
      <c r="BE42" s="380">
        <v>16527.740000000002</v>
      </c>
      <c r="BF42" s="380">
        <v>16543.84</v>
      </c>
      <c r="BG42" s="380">
        <v>16559.43</v>
      </c>
      <c r="BH42" s="380">
        <v>16575.34</v>
      </c>
      <c r="BI42" s="380">
        <v>16591.59</v>
      </c>
      <c r="BJ42" s="380">
        <v>16608.05</v>
      </c>
      <c r="BK42" s="380">
        <v>16624.57</v>
      </c>
      <c r="BL42" s="380">
        <v>16641.150000000001</v>
      </c>
      <c r="BM42" s="380">
        <v>16657.79</v>
      </c>
      <c r="BN42" s="380">
        <v>16674.48</v>
      </c>
      <c r="BO42" s="380">
        <v>16691.14</v>
      </c>
      <c r="BP42" s="380">
        <v>16707.650000000001</v>
      </c>
      <c r="BQ42" s="380">
        <v>16723.919999999998</v>
      </c>
      <c r="BR42" s="380">
        <v>16739.939999999999</v>
      </c>
      <c r="BS42" s="380">
        <v>16755.73</v>
      </c>
      <c r="BT42" s="380">
        <v>16771.3</v>
      </c>
      <c r="BU42" s="380">
        <v>16786.72</v>
      </c>
      <c r="BV42" s="380">
        <v>16802.07</v>
      </c>
    </row>
    <row r="43" spans="1:74" ht="11.05" customHeight="1" x14ac:dyDescent="0.2">
      <c r="A43" s="82" t="s">
        <v>418</v>
      </c>
      <c r="B43" s="551" t="s">
        <v>1032</v>
      </c>
      <c r="C43" s="369">
        <v>9536.0325369999991</v>
      </c>
      <c r="D43" s="369">
        <v>9549.3493084999991</v>
      </c>
      <c r="E43" s="369">
        <v>9562.5776621999994</v>
      </c>
      <c r="F43" s="369">
        <v>9575.8286466999998</v>
      </c>
      <c r="G43" s="369">
        <v>9588.6233351999999</v>
      </c>
      <c r="H43" s="369">
        <v>9600.3353069999994</v>
      </c>
      <c r="I43" s="369">
        <v>9610.5186665000001</v>
      </c>
      <c r="J43" s="369">
        <v>9619.4496190000009</v>
      </c>
      <c r="K43" s="369">
        <v>9627.584895</v>
      </c>
      <c r="L43" s="369">
        <v>9635.3542969999999</v>
      </c>
      <c r="M43" s="369">
        <v>9643.0799148999995</v>
      </c>
      <c r="N43" s="369">
        <v>9651.0569102999998</v>
      </c>
      <c r="O43" s="369">
        <v>9659.4146454000002</v>
      </c>
      <c r="P43" s="369">
        <v>9667.6192826999995</v>
      </c>
      <c r="Q43" s="369">
        <v>9674.9711852</v>
      </c>
      <c r="R43" s="369">
        <v>9681.2531581999992</v>
      </c>
      <c r="S43" s="369">
        <v>9688.1777757</v>
      </c>
      <c r="T43" s="369">
        <v>9697.9400542000003</v>
      </c>
      <c r="U43" s="369">
        <v>9712.0022795000004</v>
      </c>
      <c r="V43" s="369">
        <v>9728.8958153999993</v>
      </c>
      <c r="W43" s="369">
        <v>9746.4192948</v>
      </c>
      <c r="X43" s="369">
        <v>9762.8308808999991</v>
      </c>
      <c r="Y43" s="369">
        <v>9778.2268578000003</v>
      </c>
      <c r="Z43" s="369">
        <v>9793.1630396</v>
      </c>
      <c r="AA43" s="369">
        <v>9808.1093867</v>
      </c>
      <c r="AB43" s="369">
        <v>9823.1924447000001</v>
      </c>
      <c r="AC43" s="369">
        <v>9838.4529053999995</v>
      </c>
      <c r="AD43" s="369">
        <v>9853.8072049999992</v>
      </c>
      <c r="AE43" s="369">
        <v>9868.6747591000003</v>
      </c>
      <c r="AF43" s="369">
        <v>9882.3507277000008</v>
      </c>
      <c r="AG43" s="369">
        <v>9894.3930400000008</v>
      </c>
      <c r="AH43" s="369">
        <v>9905.4107022000007</v>
      </c>
      <c r="AI43" s="369">
        <v>9916.2754894000009</v>
      </c>
      <c r="AJ43" s="369">
        <v>9927.6615681000003</v>
      </c>
      <c r="AK43" s="369">
        <v>9939.4526690999992</v>
      </c>
      <c r="AL43" s="369">
        <v>9951.3349142000006</v>
      </c>
      <c r="AM43" s="369">
        <v>9963.0841937000005</v>
      </c>
      <c r="AN43" s="369">
        <v>9974.8354718999999</v>
      </c>
      <c r="AO43" s="369">
        <v>9986.8134814999994</v>
      </c>
      <c r="AP43" s="369">
        <v>9999.1091603999994</v>
      </c>
      <c r="AQ43" s="369">
        <v>10011.278268</v>
      </c>
      <c r="AR43" s="369">
        <v>10022.742767</v>
      </c>
      <c r="AS43" s="369">
        <v>10033.143564</v>
      </c>
      <c r="AT43" s="369">
        <v>10042.997326000001</v>
      </c>
      <c r="AU43" s="369">
        <v>10053.039663</v>
      </c>
      <c r="AV43" s="369">
        <v>10063.829028</v>
      </c>
      <c r="AW43" s="369">
        <v>10075.215249000001</v>
      </c>
      <c r="AX43" s="369">
        <v>10086.870999000001</v>
      </c>
      <c r="AY43" s="926">
        <v>10098.577888</v>
      </c>
      <c r="AZ43" s="380">
        <v>10110.549999999999</v>
      </c>
      <c r="BA43" s="380">
        <v>10123.120000000001</v>
      </c>
      <c r="BB43" s="380">
        <v>10136.43</v>
      </c>
      <c r="BC43" s="380">
        <v>10149.84</v>
      </c>
      <c r="BD43" s="380">
        <v>10162.549999999999</v>
      </c>
      <c r="BE43" s="380">
        <v>10173.99</v>
      </c>
      <c r="BF43" s="380">
        <v>10184.52</v>
      </c>
      <c r="BG43" s="380">
        <v>10194.75</v>
      </c>
      <c r="BH43" s="380">
        <v>10205.17</v>
      </c>
      <c r="BI43" s="380">
        <v>10215.879999999999</v>
      </c>
      <c r="BJ43" s="380">
        <v>10226.85</v>
      </c>
      <c r="BK43" s="380">
        <v>10238.06</v>
      </c>
      <c r="BL43" s="380">
        <v>10249.469999999999</v>
      </c>
      <c r="BM43" s="380">
        <v>10261.040000000001</v>
      </c>
      <c r="BN43" s="380">
        <v>10272.719999999999</v>
      </c>
      <c r="BO43" s="380">
        <v>10284.41</v>
      </c>
      <c r="BP43" s="380">
        <v>10296</v>
      </c>
      <c r="BQ43" s="380">
        <v>10307.41</v>
      </c>
      <c r="BR43" s="380">
        <v>10318.68</v>
      </c>
      <c r="BS43" s="380">
        <v>10329.879999999999</v>
      </c>
      <c r="BT43" s="380">
        <v>10341.06</v>
      </c>
      <c r="BU43" s="380">
        <v>10352.25</v>
      </c>
      <c r="BV43" s="380">
        <v>10363.43</v>
      </c>
    </row>
    <row r="44" spans="1:74" ht="11.05" customHeight="1" x14ac:dyDescent="0.2">
      <c r="A44" s="82" t="s">
        <v>419</v>
      </c>
      <c r="B44" s="551" t="s">
        <v>1035</v>
      </c>
      <c r="C44" s="369">
        <v>18899.225600000002</v>
      </c>
      <c r="D44" s="369">
        <v>18893.728571</v>
      </c>
      <c r="E44" s="369">
        <v>18887.639959</v>
      </c>
      <c r="F44" s="369">
        <v>18881.965691000001</v>
      </c>
      <c r="G44" s="369">
        <v>18877.779233000001</v>
      </c>
      <c r="H44" s="369">
        <v>18876.170936999999</v>
      </c>
      <c r="I44" s="369">
        <v>18877.817502999998</v>
      </c>
      <c r="J44" s="369">
        <v>18881.741032000002</v>
      </c>
      <c r="K44" s="369">
        <v>18886.549974000001</v>
      </c>
      <c r="L44" s="369">
        <v>18891.153280999999</v>
      </c>
      <c r="M44" s="369">
        <v>18895.661909999999</v>
      </c>
      <c r="N44" s="369">
        <v>18900.487315999999</v>
      </c>
      <c r="O44" s="369">
        <v>18905.815917</v>
      </c>
      <c r="P44" s="369">
        <v>18910.933965</v>
      </c>
      <c r="Q44" s="369">
        <v>18914.902673000001</v>
      </c>
      <c r="R44" s="369">
        <v>18917.419912000001</v>
      </c>
      <c r="S44" s="369">
        <v>18920.730197000001</v>
      </c>
      <c r="T44" s="369">
        <v>18927.714703000001</v>
      </c>
      <c r="U44" s="369">
        <v>18940.295942000001</v>
      </c>
      <c r="V44" s="369">
        <v>18956.561779</v>
      </c>
      <c r="W44" s="369">
        <v>18973.641416999999</v>
      </c>
      <c r="X44" s="369">
        <v>18989.258803000001</v>
      </c>
      <c r="Y44" s="369">
        <v>19003.516866000002</v>
      </c>
      <c r="Z44" s="369">
        <v>19017.113279000001</v>
      </c>
      <c r="AA44" s="369">
        <v>19030.648132999999</v>
      </c>
      <c r="AB44" s="369">
        <v>19044.331180000001</v>
      </c>
      <c r="AC44" s="369">
        <v>19058.274589000001</v>
      </c>
      <c r="AD44" s="369">
        <v>19072.440069</v>
      </c>
      <c r="AE44" s="369">
        <v>19086.187479</v>
      </c>
      <c r="AF44" s="369">
        <v>19098.726218</v>
      </c>
      <c r="AG44" s="369">
        <v>19109.538391999999</v>
      </c>
      <c r="AH44" s="369">
        <v>19119.196937000001</v>
      </c>
      <c r="AI44" s="369">
        <v>19128.547497</v>
      </c>
      <c r="AJ44" s="369">
        <v>19138.247616000001</v>
      </c>
      <c r="AK44" s="369">
        <v>19148.202444999999</v>
      </c>
      <c r="AL44" s="369">
        <v>19158.129035999998</v>
      </c>
      <c r="AM44" s="369">
        <v>19167.861067999998</v>
      </c>
      <c r="AN44" s="369">
        <v>19177.698731</v>
      </c>
      <c r="AO44" s="369">
        <v>19188.058845</v>
      </c>
      <c r="AP44" s="369">
        <v>19199.139259</v>
      </c>
      <c r="AQ44" s="369">
        <v>19210.261944999998</v>
      </c>
      <c r="AR44" s="369">
        <v>19220.529907</v>
      </c>
      <c r="AS44" s="369">
        <v>19229.329529999999</v>
      </c>
      <c r="AT44" s="369">
        <v>19237.180718</v>
      </c>
      <c r="AU44" s="369">
        <v>19244.886755</v>
      </c>
      <c r="AV44" s="369">
        <v>19253.068771999999</v>
      </c>
      <c r="AW44" s="369">
        <v>19261.619274000001</v>
      </c>
      <c r="AX44" s="369">
        <v>19270.248608999998</v>
      </c>
      <c r="AY44" s="926">
        <v>19278.787119000001</v>
      </c>
      <c r="AZ44" s="380">
        <v>19287.55</v>
      </c>
      <c r="BA44" s="380">
        <v>19296.95</v>
      </c>
      <c r="BB44" s="380">
        <v>19307.2</v>
      </c>
      <c r="BC44" s="380">
        <v>19317.509999999998</v>
      </c>
      <c r="BD44" s="380">
        <v>19326.86</v>
      </c>
      <c r="BE44" s="380">
        <v>19334.560000000001</v>
      </c>
      <c r="BF44" s="380">
        <v>19341.14</v>
      </c>
      <c r="BG44" s="380">
        <v>19347.46</v>
      </c>
      <c r="BH44" s="380">
        <v>19354.189999999999</v>
      </c>
      <c r="BI44" s="380">
        <v>19361.27</v>
      </c>
      <c r="BJ44" s="380">
        <v>19368.46</v>
      </c>
      <c r="BK44" s="380">
        <v>19375.599999999999</v>
      </c>
      <c r="BL44" s="380">
        <v>19382.82</v>
      </c>
      <c r="BM44" s="380">
        <v>19390.310000000001</v>
      </c>
      <c r="BN44" s="380">
        <v>19398.2</v>
      </c>
      <c r="BO44" s="380">
        <v>19406.419999999998</v>
      </c>
      <c r="BP44" s="380">
        <v>19414.78</v>
      </c>
      <c r="BQ44" s="380">
        <v>19423.169999999998</v>
      </c>
      <c r="BR44" s="380">
        <v>19431.599999999999</v>
      </c>
      <c r="BS44" s="380">
        <v>19440.12</v>
      </c>
      <c r="BT44" s="380">
        <v>19448.78</v>
      </c>
      <c r="BU44" s="380">
        <v>19457.53</v>
      </c>
      <c r="BV44" s="380">
        <v>19466.330000000002</v>
      </c>
    </row>
    <row r="45" spans="1:74" ht="11.05" customHeight="1" x14ac:dyDescent="0.2">
      <c r="A45" s="82"/>
      <c r="B45" s="92" t="s">
        <v>1437</v>
      </c>
      <c r="C45" s="544"/>
      <c r="D45" s="544"/>
      <c r="E45" s="544"/>
      <c r="F45" s="544"/>
      <c r="G45" s="544"/>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544"/>
      <c r="AO45" s="544"/>
      <c r="AP45" s="544"/>
      <c r="AQ45" s="544"/>
      <c r="AR45" s="544"/>
      <c r="AS45" s="544"/>
      <c r="AT45" s="544"/>
      <c r="AU45" s="544"/>
      <c r="AV45" s="544"/>
      <c r="AW45" s="544"/>
      <c r="AX45" s="544"/>
      <c r="AY45" s="991"/>
      <c r="AZ45" s="550"/>
      <c r="BA45" s="550"/>
      <c r="BB45" s="550"/>
      <c r="BC45" s="550"/>
      <c r="BD45" s="550"/>
      <c r="BE45" s="550"/>
      <c r="BF45" s="550"/>
      <c r="BG45" s="550"/>
      <c r="BH45" s="550"/>
      <c r="BI45" s="550"/>
      <c r="BJ45" s="550"/>
      <c r="BK45" s="550"/>
      <c r="BL45" s="550"/>
      <c r="BM45" s="550"/>
      <c r="BN45" s="550"/>
      <c r="BO45" s="550"/>
      <c r="BP45" s="550"/>
      <c r="BQ45" s="550"/>
      <c r="BR45" s="550"/>
      <c r="BS45" s="550"/>
      <c r="BT45" s="550"/>
      <c r="BU45" s="550"/>
      <c r="BV45" s="550"/>
    </row>
    <row r="46" spans="1:74" ht="11.05" customHeight="1" x14ac:dyDescent="0.2">
      <c r="A46" s="82" t="s">
        <v>420</v>
      </c>
      <c r="B46" s="551" t="s">
        <v>1025</v>
      </c>
      <c r="C46" s="365">
        <v>7.0529074074000002</v>
      </c>
      <c r="D46" s="365">
        <v>7.0752074073999998</v>
      </c>
      <c r="E46" s="365">
        <v>7.1006851851999997</v>
      </c>
      <c r="F46" s="365">
        <v>7.1324765432000001</v>
      </c>
      <c r="G46" s="365">
        <v>7.1619580246999996</v>
      </c>
      <c r="H46" s="365">
        <v>7.1922654321000001</v>
      </c>
      <c r="I46" s="365">
        <v>7.2259913579999999</v>
      </c>
      <c r="J46" s="365">
        <v>7.2560061728000003</v>
      </c>
      <c r="K46" s="365">
        <v>7.2849024691000004</v>
      </c>
      <c r="L46" s="365">
        <v>7.3140925925999998</v>
      </c>
      <c r="M46" s="365">
        <v>7.3396925925999996</v>
      </c>
      <c r="N46" s="365">
        <v>7.3631148148000003</v>
      </c>
      <c r="O46" s="365">
        <v>7.3830999999999998</v>
      </c>
      <c r="P46" s="365">
        <v>7.4031111111000003</v>
      </c>
      <c r="Q46" s="365">
        <v>7.4218888888999999</v>
      </c>
      <c r="R46" s="365">
        <v>7.4390530864000004</v>
      </c>
      <c r="S46" s="365">
        <v>7.4556493826999999</v>
      </c>
      <c r="T46" s="365">
        <v>7.4712975309000003</v>
      </c>
      <c r="U46" s="365">
        <v>7.4900123457000003</v>
      </c>
      <c r="V46" s="365">
        <v>7.5007530863999996</v>
      </c>
      <c r="W46" s="365">
        <v>7.5075345678999996</v>
      </c>
      <c r="X46" s="365">
        <v>7.4990358922000002</v>
      </c>
      <c r="Y46" s="365">
        <v>7.5063895285999997</v>
      </c>
      <c r="Z46" s="365">
        <v>7.5182745791999999</v>
      </c>
      <c r="AA46" s="365">
        <v>7.5459919129999999</v>
      </c>
      <c r="AB46" s="365">
        <v>7.5584641403999999</v>
      </c>
      <c r="AC46" s="365">
        <v>7.5669921302000001</v>
      </c>
      <c r="AD46" s="365">
        <v>7.5647728252000004</v>
      </c>
      <c r="AE46" s="365">
        <v>7.5705146331000002</v>
      </c>
      <c r="AF46" s="365">
        <v>7.5774144966000003</v>
      </c>
      <c r="AG46" s="365">
        <v>7.5876556305999996</v>
      </c>
      <c r="AH46" s="365">
        <v>7.5952341939999997</v>
      </c>
      <c r="AI46" s="365">
        <v>7.6023334017000002</v>
      </c>
      <c r="AJ46" s="365">
        <v>7.6051462581999996</v>
      </c>
      <c r="AK46" s="365">
        <v>7.6141420012000003</v>
      </c>
      <c r="AL46" s="365">
        <v>7.6255136351999999</v>
      </c>
      <c r="AM46" s="365">
        <v>7.6474791901000003</v>
      </c>
      <c r="AN46" s="365">
        <v>7.6574390835999999</v>
      </c>
      <c r="AO46" s="365">
        <v>7.6636113455999997</v>
      </c>
      <c r="AP46" s="365">
        <v>7.6601465725000004</v>
      </c>
      <c r="AQ46" s="365">
        <v>7.6631306242999999</v>
      </c>
      <c r="AR46" s="365">
        <v>7.6667140971999999</v>
      </c>
      <c r="AS46" s="365">
        <v>7.6711145779000001</v>
      </c>
      <c r="AT46" s="365">
        <v>7.6757337033999997</v>
      </c>
      <c r="AU46" s="365">
        <v>7.6807890604000004</v>
      </c>
      <c r="AV46" s="365">
        <v>7.6866086364999999</v>
      </c>
      <c r="AW46" s="365">
        <v>7.6922904653000002</v>
      </c>
      <c r="AX46" s="365">
        <v>7.6981625346999998</v>
      </c>
      <c r="AY46" s="922">
        <v>7.7052739173000004</v>
      </c>
      <c r="AZ46" s="376">
        <v>7.7107400000000004</v>
      </c>
      <c r="BA46" s="376">
        <v>7.7156089999999997</v>
      </c>
      <c r="BB46" s="376">
        <v>7.720739</v>
      </c>
      <c r="BC46" s="376">
        <v>7.7237720000000003</v>
      </c>
      <c r="BD46" s="376">
        <v>7.7255649999999996</v>
      </c>
      <c r="BE46" s="376">
        <v>7.7252999999999998</v>
      </c>
      <c r="BF46" s="376">
        <v>7.7252260000000001</v>
      </c>
      <c r="BG46" s="376">
        <v>7.724526</v>
      </c>
      <c r="BH46" s="376">
        <v>7.7227100000000002</v>
      </c>
      <c r="BI46" s="376">
        <v>7.7211249999999998</v>
      </c>
      <c r="BJ46" s="376">
        <v>7.7192800000000004</v>
      </c>
      <c r="BK46" s="376">
        <v>7.7160080000000004</v>
      </c>
      <c r="BL46" s="376">
        <v>7.7145210000000004</v>
      </c>
      <c r="BM46" s="376">
        <v>7.7136519999999997</v>
      </c>
      <c r="BN46" s="376">
        <v>7.7142210000000002</v>
      </c>
      <c r="BO46" s="376">
        <v>7.7139689999999996</v>
      </c>
      <c r="BP46" s="376">
        <v>7.7137169999999999</v>
      </c>
      <c r="BQ46" s="376">
        <v>7.7134679999999998</v>
      </c>
      <c r="BR46" s="376">
        <v>7.7132160000000001</v>
      </c>
      <c r="BS46" s="376">
        <v>7.7129630000000002</v>
      </c>
      <c r="BT46" s="376">
        <v>7.7127100000000004</v>
      </c>
      <c r="BU46" s="376">
        <v>7.7124569999999997</v>
      </c>
      <c r="BV46" s="376">
        <v>7.7122019999999996</v>
      </c>
    </row>
    <row r="47" spans="1:74" ht="11.05" customHeight="1" x14ac:dyDescent="0.2">
      <c r="A47" s="82" t="s">
        <v>421</v>
      </c>
      <c r="B47" s="551" t="s">
        <v>1026</v>
      </c>
      <c r="C47" s="365">
        <v>18.410958024999999</v>
      </c>
      <c r="D47" s="365">
        <v>18.458661727999999</v>
      </c>
      <c r="E47" s="365">
        <v>18.520280246999999</v>
      </c>
      <c r="F47" s="365">
        <v>18.611640740999999</v>
      </c>
      <c r="G47" s="365">
        <v>18.689218519000001</v>
      </c>
      <c r="H47" s="365">
        <v>18.768840741000002</v>
      </c>
      <c r="I47" s="365">
        <v>18.832186419999999</v>
      </c>
      <c r="J47" s="365">
        <v>18.929638271999998</v>
      </c>
      <c r="K47" s="365">
        <v>19.042875308999999</v>
      </c>
      <c r="L47" s="365">
        <v>19.221344444</v>
      </c>
      <c r="M47" s="365">
        <v>19.329066666999999</v>
      </c>
      <c r="N47" s="365">
        <v>19.415488888999999</v>
      </c>
      <c r="O47" s="365">
        <v>19.458798765000001</v>
      </c>
      <c r="P47" s="365">
        <v>19.518980246999998</v>
      </c>
      <c r="Q47" s="365">
        <v>19.574220988</v>
      </c>
      <c r="R47" s="365">
        <v>19.613755556000001</v>
      </c>
      <c r="S47" s="365">
        <v>19.667188888999998</v>
      </c>
      <c r="T47" s="365">
        <v>19.723755556</v>
      </c>
      <c r="U47" s="365">
        <v>19.806314815</v>
      </c>
      <c r="V47" s="365">
        <v>19.852003704000001</v>
      </c>
      <c r="W47" s="365">
        <v>19.883681481</v>
      </c>
      <c r="X47" s="365">
        <v>19.872435634999999</v>
      </c>
      <c r="Y47" s="365">
        <v>19.897775575000001</v>
      </c>
      <c r="Z47" s="365">
        <v>19.930788790000001</v>
      </c>
      <c r="AA47" s="365">
        <v>19.987011500000001</v>
      </c>
      <c r="AB47" s="365">
        <v>20.023719097000001</v>
      </c>
      <c r="AC47" s="365">
        <v>20.056447803000001</v>
      </c>
      <c r="AD47" s="365">
        <v>20.076039386000001</v>
      </c>
      <c r="AE47" s="365">
        <v>20.107678980999999</v>
      </c>
      <c r="AF47" s="365">
        <v>20.142208358000001</v>
      </c>
      <c r="AG47" s="365">
        <v>20.190499129999999</v>
      </c>
      <c r="AH47" s="365">
        <v>20.222654358</v>
      </c>
      <c r="AI47" s="365">
        <v>20.249545654999999</v>
      </c>
      <c r="AJ47" s="365">
        <v>20.255899521</v>
      </c>
      <c r="AK47" s="365">
        <v>20.283718085</v>
      </c>
      <c r="AL47" s="365">
        <v>20.317727845</v>
      </c>
      <c r="AM47" s="365">
        <v>20.375038332999999</v>
      </c>
      <c r="AN47" s="365">
        <v>20.408598337000001</v>
      </c>
      <c r="AO47" s="365">
        <v>20.435517389000001</v>
      </c>
      <c r="AP47" s="365">
        <v>20.447276211999998</v>
      </c>
      <c r="AQ47" s="365">
        <v>20.467302816</v>
      </c>
      <c r="AR47" s="365">
        <v>20.487077925000001</v>
      </c>
      <c r="AS47" s="365">
        <v>20.505618755</v>
      </c>
      <c r="AT47" s="365">
        <v>20.525627960000001</v>
      </c>
      <c r="AU47" s="365">
        <v>20.546122757999999</v>
      </c>
      <c r="AV47" s="365">
        <v>20.570678881999999</v>
      </c>
      <c r="AW47" s="365">
        <v>20.589463063</v>
      </c>
      <c r="AX47" s="365">
        <v>20.606051034</v>
      </c>
      <c r="AY47" s="922">
        <v>20.620107700999998</v>
      </c>
      <c r="AZ47" s="376">
        <v>20.632549999999998</v>
      </c>
      <c r="BA47" s="376">
        <v>20.643059999999998</v>
      </c>
      <c r="BB47" s="376">
        <v>20.65344</v>
      </c>
      <c r="BC47" s="376">
        <v>20.65868</v>
      </c>
      <c r="BD47" s="376">
        <v>20.660609999999998</v>
      </c>
      <c r="BE47" s="376">
        <v>20.6569</v>
      </c>
      <c r="BF47" s="376">
        <v>20.653949999999998</v>
      </c>
      <c r="BG47" s="376">
        <v>20.649419999999999</v>
      </c>
      <c r="BH47" s="376">
        <v>20.641580000000001</v>
      </c>
      <c r="BI47" s="376">
        <v>20.63522</v>
      </c>
      <c r="BJ47" s="376">
        <v>20.628599999999999</v>
      </c>
      <c r="BK47" s="376">
        <v>20.619779999999999</v>
      </c>
      <c r="BL47" s="376">
        <v>20.614070000000002</v>
      </c>
      <c r="BM47" s="376">
        <v>20.609549999999999</v>
      </c>
      <c r="BN47" s="376">
        <v>20.608409999999999</v>
      </c>
      <c r="BO47" s="376">
        <v>20.604610000000001</v>
      </c>
      <c r="BP47" s="376">
        <v>20.600339999999999</v>
      </c>
      <c r="BQ47" s="376">
        <v>20.59404</v>
      </c>
      <c r="BR47" s="376">
        <v>20.590029999999999</v>
      </c>
      <c r="BS47" s="376">
        <v>20.586739999999999</v>
      </c>
      <c r="BT47" s="376">
        <v>20.58417</v>
      </c>
      <c r="BU47" s="376">
        <v>20.582319999999999</v>
      </c>
      <c r="BV47" s="376">
        <v>20.581199999999999</v>
      </c>
    </row>
    <row r="48" spans="1:74" ht="11.05" customHeight="1" x14ac:dyDescent="0.2">
      <c r="A48" s="82" t="s">
        <v>422</v>
      </c>
      <c r="B48" s="551" t="s">
        <v>1027</v>
      </c>
      <c r="C48" s="365">
        <v>21.04042716</v>
      </c>
      <c r="D48" s="365">
        <v>21.085945679000002</v>
      </c>
      <c r="E48" s="365">
        <v>21.13202716</v>
      </c>
      <c r="F48" s="365">
        <v>21.166824690999999</v>
      </c>
      <c r="G48" s="365">
        <v>21.222917284000001</v>
      </c>
      <c r="H48" s="365">
        <v>21.288458025000001</v>
      </c>
      <c r="I48" s="365">
        <v>21.367407407000002</v>
      </c>
      <c r="J48" s="365">
        <v>21.448874073999999</v>
      </c>
      <c r="K48" s="365">
        <v>21.536818519000001</v>
      </c>
      <c r="L48" s="365">
        <v>21.658914814999999</v>
      </c>
      <c r="M48" s="365">
        <v>21.739059259000001</v>
      </c>
      <c r="N48" s="365">
        <v>21.804925925999999</v>
      </c>
      <c r="O48" s="365">
        <v>21.836450617000001</v>
      </c>
      <c r="P48" s="365">
        <v>21.888809877</v>
      </c>
      <c r="Q48" s="365">
        <v>21.941939506000001</v>
      </c>
      <c r="R48" s="365">
        <v>21.995977778</v>
      </c>
      <c r="S48" s="365">
        <v>22.050544444</v>
      </c>
      <c r="T48" s="365">
        <v>22.105777778</v>
      </c>
      <c r="U48" s="365">
        <v>22.181983950999999</v>
      </c>
      <c r="V48" s="365">
        <v>22.223320988000001</v>
      </c>
      <c r="W48" s="365">
        <v>22.250095062</v>
      </c>
      <c r="X48" s="365">
        <v>22.231206488000002</v>
      </c>
      <c r="Y48" s="365">
        <v>22.252179399999999</v>
      </c>
      <c r="Z48" s="365">
        <v>22.281914111999999</v>
      </c>
      <c r="AA48" s="365">
        <v>22.336745074</v>
      </c>
      <c r="AB48" s="365">
        <v>22.371752549</v>
      </c>
      <c r="AC48" s="365">
        <v>22.403270988999999</v>
      </c>
      <c r="AD48" s="365">
        <v>22.426819958999999</v>
      </c>
      <c r="AE48" s="365">
        <v>22.454720649999999</v>
      </c>
      <c r="AF48" s="365">
        <v>22.482492627999999</v>
      </c>
      <c r="AG48" s="365">
        <v>22.521411237999999</v>
      </c>
      <c r="AH48" s="365">
        <v>22.540469285</v>
      </c>
      <c r="AI48" s="365">
        <v>22.550942112000001</v>
      </c>
      <c r="AJ48" s="365">
        <v>22.530563169000001</v>
      </c>
      <c r="AK48" s="365">
        <v>22.540565471000001</v>
      </c>
      <c r="AL48" s="365">
        <v>22.558682466</v>
      </c>
      <c r="AM48" s="365">
        <v>22.598243225000001</v>
      </c>
      <c r="AN48" s="365">
        <v>22.622592804</v>
      </c>
      <c r="AO48" s="365">
        <v>22.645060274999999</v>
      </c>
      <c r="AP48" s="365">
        <v>22.66670727</v>
      </c>
      <c r="AQ48" s="365">
        <v>22.684614298</v>
      </c>
      <c r="AR48" s="365">
        <v>22.699842993000001</v>
      </c>
      <c r="AS48" s="365">
        <v>22.704244074999998</v>
      </c>
      <c r="AT48" s="365">
        <v>22.720228062</v>
      </c>
      <c r="AU48" s="365">
        <v>22.739645674999998</v>
      </c>
      <c r="AV48" s="365">
        <v>22.769905944000001</v>
      </c>
      <c r="AW48" s="365">
        <v>22.790634037</v>
      </c>
      <c r="AX48" s="365">
        <v>22.809238983</v>
      </c>
      <c r="AY48" s="922">
        <v>22.823033912</v>
      </c>
      <c r="AZ48" s="376">
        <v>22.839410000000001</v>
      </c>
      <c r="BA48" s="376">
        <v>22.85567</v>
      </c>
      <c r="BB48" s="376">
        <v>22.87697</v>
      </c>
      <c r="BC48" s="376">
        <v>22.88916</v>
      </c>
      <c r="BD48" s="376">
        <v>22.897410000000001</v>
      </c>
      <c r="BE48" s="376">
        <v>22.900110000000002</v>
      </c>
      <c r="BF48" s="376">
        <v>22.901620000000001</v>
      </c>
      <c r="BG48" s="376">
        <v>22.90034</v>
      </c>
      <c r="BH48" s="376">
        <v>22.893910000000002</v>
      </c>
      <c r="BI48" s="376">
        <v>22.888860000000001</v>
      </c>
      <c r="BJ48" s="376">
        <v>22.882829999999998</v>
      </c>
      <c r="BK48" s="376">
        <v>22.872250000000001</v>
      </c>
      <c r="BL48" s="376">
        <v>22.866890000000001</v>
      </c>
      <c r="BM48" s="376">
        <v>22.863209999999999</v>
      </c>
      <c r="BN48" s="376">
        <v>22.862310000000001</v>
      </c>
      <c r="BO48" s="376">
        <v>22.861139999999999</v>
      </c>
      <c r="BP48" s="376">
        <v>22.86082</v>
      </c>
      <c r="BQ48" s="376">
        <v>22.86328</v>
      </c>
      <c r="BR48" s="376">
        <v>22.86318</v>
      </c>
      <c r="BS48" s="376">
        <v>22.862459999999999</v>
      </c>
      <c r="BT48" s="376">
        <v>22.86111</v>
      </c>
      <c r="BU48" s="376">
        <v>22.85915</v>
      </c>
      <c r="BV48" s="376">
        <v>22.856560000000002</v>
      </c>
    </row>
    <row r="49" spans="1:74" ht="11.05" customHeight="1" x14ac:dyDescent="0.2">
      <c r="A49" s="82" t="s">
        <v>423</v>
      </c>
      <c r="B49" s="551" t="s">
        <v>1028</v>
      </c>
      <c r="C49" s="365">
        <v>10.332895062</v>
      </c>
      <c r="D49" s="365">
        <v>10.356698765000001</v>
      </c>
      <c r="E49" s="365">
        <v>10.382806173000001</v>
      </c>
      <c r="F49" s="365">
        <v>10.414960494000001</v>
      </c>
      <c r="G49" s="365">
        <v>10.442867901</v>
      </c>
      <c r="H49" s="365">
        <v>10.470271605000001</v>
      </c>
      <c r="I49" s="365">
        <v>10.496287654</v>
      </c>
      <c r="J49" s="365">
        <v>10.523346913999999</v>
      </c>
      <c r="K49" s="365">
        <v>10.550565432000001</v>
      </c>
      <c r="L49" s="365">
        <v>10.581676543</v>
      </c>
      <c r="M49" s="365">
        <v>10.60641358</v>
      </c>
      <c r="N49" s="365">
        <v>10.628509877000001</v>
      </c>
      <c r="O49" s="365">
        <v>10.644558025</v>
      </c>
      <c r="P49" s="365">
        <v>10.663928394999999</v>
      </c>
      <c r="Q49" s="365">
        <v>10.68321358</v>
      </c>
      <c r="R49" s="365">
        <v>10.699702469</v>
      </c>
      <c r="S49" s="365">
        <v>10.720850617</v>
      </c>
      <c r="T49" s="365">
        <v>10.743946914</v>
      </c>
      <c r="U49" s="365">
        <v>10.778295062</v>
      </c>
      <c r="V49" s="365">
        <v>10.798309876999999</v>
      </c>
      <c r="W49" s="365">
        <v>10.813295062</v>
      </c>
      <c r="X49" s="365">
        <v>10.811346989</v>
      </c>
      <c r="Y49" s="365">
        <v>10.825200636</v>
      </c>
      <c r="Z49" s="365">
        <v>10.842952374999999</v>
      </c>
      <c r="AA49" s="365">
        <v>10.872467395999999</v>
      </c>
      <c r="AB49" s="365">
        <v>10.892116426999999</v>
      </c>
      <c r="AC49" s="365">
        <v>10.909764658</v>
      </c>
      <c r="AD49" s="365">
        <v>10.922883708000001</v>
      </c>
      <c r="AE49" s="365">
        <v>10.938426626</v>
      </c>
      <c r="AF49" s="365">
        <v>10.953865028999999</v>
      </c>
      <c r="AG49" s="365">
        <v>10.967090205</v>
      </c>
      <c r="AH49" s="365">
        <v>10.983901116</v>
      </c>
      <c r="AI49" s="365">
        <v>11.00218905</v>
      </c>
      <c r="AJ49" s="365">
        <v>11.023909866</v>
      </c>
      <c r="AK49" s="365">
        <v>11.043684947999999</v>
      </c>
      <c r="AL49" s="365">
        <v>11.063470156999999</v>
      </c>
      <c r="AM49" s="365">
        <v>11.083934545</v>
      </c>
      <c r="AN49" s="365">
        <v>11.103238218</v>
      </c>
      <c r="AO49" s="365">
        <v>11.122050228999999</v>
      </c>
      <c r="AP49" s="365">
        <v>11.144685055</v>
      </c>
      <c r="AQ49" s="365">
        <v>11.159277882</v>
      </c>
      <c r="AR49" s="365">
        <v>11.170143188999999</v>
      </c>
      <c r="AS49" s="365">
        <v>11.170894032</v>
      </c>
      <c r="AT49" s="365">
        <v>11.179094506</v>
      </c>
      <c r="AU49" s="365">
        <v>11.188357667</v>
      </c>
      <c r="AV49" s="365">
        <v>11.200809423999999</v>
      </c>
      <c r="AW49" s="365">
        <v>11.210603527</v>
      </c>
      <c r="AX49" s="365">
        <v>11.219865885000001</v>
      </c>
      <c r="AY49" s="922">
        <v>11.228788493</v>
      </c>
      <c r="AZ49" s="376">
        <v>11.236840000000001</v>
      </c>
      <c r="BA49" s="376">
        <v>11.24422</v>
      </c>
      <c r="BB49" s="376">
        <v>11.251799999999999</v>
      </c>
      <c r="BC49" s="376">
        <v>11.25717</v>
      </c>
      <c r="BD49" s="376">
        <v>11.26121</v>
      </c>
      <c r="BE49" s="376">
        <v>11.263400000000001</v>
      </c>
      <c r="BF49" s="376">
        <v>11.26516</v>
      </c>
      <c r="BG49" s="376">
        <v>11.265969999999999</v>
      </c>
      <c r="BH49" s="376">
        <v>11.26496</v>
      </c>
      <c r="BI49" s="376">
        <v>11.26454</v>
      </c>
      <c r="BJ49" s="376">
        <v>11.26385</v>
      </c>
      <c r="BK49" s="376">
        <v>11.26125</v>
      </c>
      <c r="BL49" s="376">
        <v>11.26121</v>
      </c>
      <c r="BM49" s="376">
        <v>11.2621</v>
      </c>
      <c r="BN49" s="376">
        <v>11.264900000000001</v>
      </c>
      <c r="BO49" s="376">
        <v>11.266920000000001</v>
      </c>
      <c r="BP49" s="376">
        <v>11.26914</v>
      </c>
      <c r="BQ49" s="376">
        <v>11.27191</v>
      </c>
      <c r="BR49" s="376">
        <v>11.274240000000001</v>
      </c>
      <c r="BS49" s="376">
        <v>11.2765</v>
      </c>
      <c r="BT49" s="376">
        <v>11.27868</v>
      </c>
      <c r="BU49" s="376">
        <v>11.28078</v>
      </c>
      <c r="BV49" s="376">
        <v>11.28281</v>
      </c>
    </row>
    <row r="50" spans="1:74" ht="11.05" customHeight="1" x14ac:dyDescent="0.2">
      <c r="A50" s="82" t="s">
        <v>424</v>
      </c>
      <c r="B50" s="551" t="s">
        <v>1029</v>
      </c>
      <c r="C50" s="365">
        <v>28.153880247</v>
      </c>
      <c r="D50" s="365">
        <v>28.242239506000001</v>
      </c>
      <c r="E50" s="365">
        <v>28.332680246999999</v>
      </c>
      <c r="F50" s="365">
        <v>28.406802468999999</v>
      </c>
      <c r="G50" s="365">
        <v>28.515206172999999</v>
      </c>
      <c r="H50" s="365">
        <v>28.639491358000001</v>
      </c>
      <c r="I50" s="365">
        <v>28.799608641999999</v>
      </c>
      <c r="J50" s="365">
        <v>28.940693827</v>
      </c>
      <c r="K50" s="365">
        <v>29.082697531000001</v>
      </c>
      <c r="L50" s="365">
        <v>29.256859258999999</v>
      </c>
      <c r="M50" s="365">
        <v>29.377270370000002</v>
      </c>
      <c r="N50" s="365">
        <v>29.475170370000001</v>
      </c>
      <c r="O50" s="365">
        <v>29.505630864</v>
      </c>
      <c r="P50" s="365">
        <v>29.592204937999998</v>
      </c>
      <c r="Q50" s="365">
        <v>29.689964197999998</v>
      </c>
      <c r="R50" s="365">
        <v>29.815338272000002</v>
      </c>
      <c r="S50" s="365">
        <v>29.923145679000001</v>
      </c>
      <c r="T50" s="365">
        <v>30.029816049000001</v>
      </c>
      <c r="U50" s="365">
        <v>30.162771605</v>
      </c>
      <c r="V50" s="365">
        <v>30.246601235</v>
      </c>
      <c r="W50" s="365">
        <v>30.30872716</v>
      </c>
      <c r="X50" s="365">
        <v>30.306132011999999</v>
      </c>
      <c r="Y50" s="365">
        <v>30.357113558999998</v>
      </c>
      <c r="Z50" s="365">
        <v>30.418654429</v>
      </c>
      <c r="AA50" s="365">
        <v>30.508138126999999</v>
      </c>
      <c r="AB50" s="365">
        <v>30.577760018999999</v>
      </c>
      <c r="AC50" s="365">
        <v>30.644903608</v>
      </c>
      <c r="AD50" s="365">
        <v>30.710439029</v>
      </c>
      <c r="AE50" s="365">
        <v>30.771973413000001</v>
      </c>
      <c r="AF50" s="365">
        <v>30.830376894</v>
      </c>
      <c r="AG50" s="365">
        <v>30.8861569</v>
      </c>
      <c r="AH50" s="365">
        <v>30.937918004</v>
      </c>
      <c r="AI50" s="365">
        <v>30.986167632000001</v>
      </c>
      <c r="AJ50" s="365">
        <v>31.022773580999999</v>
      </c>
      <c r="AK50" s="365">
        <v>31.070099415000001</v>
      </c>
      <c r="AL50" s="365">
        <v>31.120012928000001</v>
      </c>
      <c r="AM50" s="365">
        <v>31.176294275</v>
      </c>
      <c r="AN50" s="365">
        <v>31.228548030999999</v>
      </c>
      <c r="AO50" s="365">
        <v>31.280554351999999</v>
      </c>
      <c r="AP50" s="365">
        <v>31.341430941999999</v>
      </c>
      <c r="AQ50" s="365">
        <v>31.386104111000002</v>
      </c>
      <c r="AR50" s="365">
        <v>31.423691563999999</v>
      </c>
      <c r="AS50" s="365">
        <v>31.448779348999999</v>
      </c>
      <c r="AT50" s="365">
        <v>31.476255835</v>
      </c>
      <c r="AU50" s="365">
        <v>31.500707068000001</v>
      </c>
      <c r="AV50" s="365">
        <v>31.510566589</v>
      </c>
      <c r="AW50" s="365">
        <v>31.537642164000001</v>
      </c>
      <c r="AX50" s="365">
        <v>31.570367333</v>
      </c>
      <c r="AY50" s="922">
        <v>31.617627633000001</v>
      </c>
      <c r="AZ50" s="376">
        <v>31.654990000000002</v>
      </c>
      <c r="BA50" s="376">
        <v>31.691330000000001</v>
      </c>
      <c r="BB50" s="376">
        <v>31.73236</v>
      </c>
      <c r="BC50" s="376">
        <v>31.7624</v>
      </c>
      <c r="BD50" s="376">
        <v>31.78717</v>
      </c>
      <c r="BE50" s="376">
        <v>31.803439999999998</v>
      </c>
      <c r="BF50" s="376">
        <v>31.820049999999998</v>
      </c>
      <c r="BG50" s="376">
        <v>31.833780000000001</v>
      </c>
      <c r="BH50" s="376">
        <v>31.844989999999999</v>
      </c>
      <c r="BI50" s="376">
        <v>31.852699999999999</v>
      </c>
      <c r="BJ50" s="376">
        <v>31.85726</v>
      </c>
      <c r="BK50" s="376">
        <v>31.8505</v>
      </c>
      <c r="BL50" s="376">
        <v>31.854900000000001</v>
      </c>
      <c r="BM50" s="376">
        <v>31.862279999999998</v>
      </c>
      <c r="BN50" s="376">
        <v>31.876429999999999</v>
      </c>
      <c r="BO50" s="376">
        <v>31.886949999999999</v>
      </c>
      <c r="BP50" s="376">
        <v>31.897629999999999</v>
      </c>
      <c r="BQ50" s="376">
        <v>31.908460000000002</v>
      </c>
      <c r="BR50" s="376">
        <v>31.919460000000001</v>
      </c>
      <c r="BS50" s="376">
        <v>31.930610000000001</v>
      </c>
      <c r="BT50" s="376">
        <v>31.941929999999999</v>
      </c>
      <c r="BU50" s="376">
        <v>31.953420000000001</v>
      </c>
      <c r="BV50" s="376">
        <v>31.965060000000001</v>
      </c>
    </row>
    <row r="51" spans="1:74" ht="11.05" customHeight="1" x14ac:dyDescent="0.2">
      <c r="A51" s="82" t="s">
        <v>425</v>
      </c>
      <c r="B51" s="551" t="s">
        <v>1030</v>
      </c>
      <c r="C51" s="365">
        <v>8.0856395061999997</v>
      </c>
      <c r="D51" s="365">
        <v>8.1002765431999997</v>
      </c>
      <c r="E51" s="365">
        <v>8.1149839505999992</v>
      </c>
      <c r="F51" s="365">
        <v>8.1228086420000007</v>
      </c>
      <c r="G51" s="365">
        <v>8.1428716048999998</v>
      </c>
      <c r="H51" s="365">
        <v>8.1682197531000007</v>
      </c>
      <c r="I51" s="365">
        <v>8.2066259258999992</v>
      </c>
      <c r="J51" s="365">
        <v>8.2367148147999991</v>
      </c>
      <c r="K51" s="365">
        <v>8.2662592592999999</v>
      </c>
      <c r="L51" s="365">
        <v>8.2958567901000002</v>
      </c>
      <c r="M51" s="365">
        <v>8.3238641975000007</v>
      </c>
      <c r="N51" s="365">
        <v>8.3508790123000001</v>
      </c>
      <c r="O51" s="365">
        <v>8.3772370370000004</v>
      </c>
      <c r="P51" s="365">
        <v>8.4020148147999993</v>
      </c>
      <c r="Q51" s="365">
        <v>8.4255481481000007</v>
      </c>
      <c r="R51" s="365">
        <v>8.4445185185000007</v>
      </c>
      <c r="S51" s="365">
        <v>8.4680518519000003</v>
      </c>
      <c r="T51" s="365">
        <v>8.4928296295999992</v>
      </c>
      <c r="U51" s="365">
        <v>8.5272666666999992</v>
      </c>
      <c r="V51" s="365">
        <v>8.5482222221999997</v>
      </c>
      <c r="W51" s="365">
        <v>8.5641111111000008</v>
      </c>
      <c r="X51" s="365">
        <v>8.5632881184999992</v>
      </c>
      <c r="Y51" s="365">
        <v>8.5777775851999998</v>
      </c>
      <c r="Z51" s="365">
        <v>8.5959342962999994</v>
      </c>
      <c r="AA51" s="365">
        <v>8.6258602326999991</v>
      </c>
      <c r="AB51" s="365">
        <v>8.6452749472000008</v>
      </c>
      <c r="AC51" s="365">
        <v>8.6622804206000001</v>
      </c>
      <c r="AD51" s="365">
        <v>8.6781126917000009</v>
      </c>
      <c r="AE51" s="365">
        <v>8.6893726535999996</v>
      </c>
      <c r="AF51" s="365">
        <v>8.6972963450999998</v>
      </c>
      <c r="AG51" s="365">
        <v>8.6984279251000007</v>
      </c>
      <c r="AH51" s="365">
        <v>8.7022709567999996</v>
      </c>
      <c r="AI51" s="365">
        <v>8.7053695991000009</v>
      </c>
      <c r="AJ51" s="365">
        <v>8.7009289357000004</v>
      </c>
      <c r="AK51" s="365">
        <v>8.7076349864000004</v>
      </c>
      <c r="AL51" s="365">
        <v>8.7186928349000006</v>
      </c>
      <c r="AM51" s="365">
        <v>8.7409286498000007</v>
      </c>
      <c r="AN51" s="365">
        <v>8.7555704674000001</v>
      </c>
      <c r="AO51" s="365">
        <v>8.7694444562000005</v>
      </c>
      <c r="AP51" s="365">
        <v>8.7843888618000001</v>
      </c>
      <c r="AQ51" s="365">
        <v>8.7953485090000001</v>
      </c>
      <c r="AR51" s="365">
        <v>8.8041616433000005</v>
      </c>
      <c r="AS51" s="365">
        <v>8.8068926884999996</v>
      </c>
      <c r="AT51" s="365">
        <v>8.8143644792</v>
      </c>
      <c r="AU51" s="365">
        <v>8.8226414390999999</v>
      </c>
      <c r="AV51" s="365">
        <v>8.8329350541</v>
      </c>
      <c r="AW51" s="365">
        <v>8.8419137383000006</v>
      </c>
      <c r="AX51" s="365">
        <v>8.8507889775000006</v>
      </c>
      <c r="AY51" s="922">
        <v>8.8595286065999996</v>
      </c>
      <c r="AZ51" s="376">
        <v>8.8682210000000001</v>
      </c>
      <c r="BA51" s="376">
        <v>8.8768340000000006</v>
      </c>
      <c r="BB51" s="376">
        <v>8.8872750000000007</v>
      </c>
      <c r="BC51" s="376">
        <v>8.8942990000000002</v>
      </c>
      <c r="BD51" s="376">
        <v>8.8998139999999992</v>
      </c>
      <c r="BE51" s="376">
        <v>8.9028890000000001</v>
      </c>
      <c r="BF51" s="376">
        <v>8.9060830000000006</v>
      </c>
      <c r="BG51" s="376">
        <v>8.9084669999999999</v>
      </c>
      <c r="BH51" s="376">
        <v>8.9100199999999994</v>
      </c>
      <c r="BI51" s="376">
        <v>8.9107959999999995</v>
      </c>
      <c r="BJ51" s="376">
        <v>8.9107760000000003</v>
      </c>
      <c r="BK51" s="376">
        <v>8.9076319999999996</v>
      </c>
      <c r="BL51" s="376">
        <v>8.9077640000000002</v>
      </c>
      <c r="BM51" s="376">
        <v>8.9088429999999992</v>
      </c>
      <c r="BN51" s="376">
        <v>8.9118049999999993</v>
      </c>
      <c r="BO51" s="376">
        <v>8.9140820000000005</v>
      </c>
      <c r="BP51" s="376">
        <v>8.9166070000000008</v>
      </c>
      <c r="BQ51" s="376">
        <v>8.9198419999999992</v>
      </c>
      <c r="BR51" s="376">
        <v>8.9225189999999994</v>
      </c>
      <c r="BS51" s="376">
        <v>8.9251009999999997</v>
      </c>
      <c r="BT51" s="376">
        <v>8.9275859999999998</v>
      </c>
      <c r="BU51" s="376">
        <v>8.9299739999999996</v>
      </c>
      <c r="BV51" s="376">
        <v>8.9322660000000003</v>
      </c>
    </row>
    <row r="52" spans="1:74" ht="11.05" customHeight="1" x14ac:dyDescent="0.2">
      <c r="A52" s="82" t="s">
        <v>426</v>
      </c>
      <c r="B52" s="551" t="s">
        <v>1031</v>
      </c>
      <c r="C52" s="365">
        <v>17.103855555999999</v>
      </c>
      <c r="D52" s="365">
        <v>17.158877778000001</v>
      </c>
      <c r="E52" s="365">
        <v>17.225266667</v>
      </c>
      <c r="F52" s="365">
        <v>17.318765431999999</v>
      </c>
      <c r="G52" s="365">
        <v>17.396080247</v>
      </c>
      <c r="H52" s="365">
        <v>17.472954321</v>
      </c>
      <c r="I52" s="365">
        <v>17.536404938</v>
      </c>
      <c r="J52" s="365">
        <v>17.622134568</v>
      </c>
      <c r="K52" s="365">
        <v>17.717160494000002</v>
      </c>
      <c r="L52" s="365">
        <v>17.854682715999999</v>
      </c>
      <c r="M52" s="365">
        <v>17.943401235</v>
      </c>
      <c r="N52" s="365">
        <v>18.016516049</v>
      </c>
      <c r="O52" s="365">
        <v>18.046476543000001</v>
      </c>
      <c r="P52" s="365">
        <v>18.109046914</v>
      </c>
      <c r="Q52" s="365">
        <v>18.176676542999999</v>
      </c>
      <c r="R52" s="365">
        <v>18.252130864000002</v>
      </c>
      <c r="S52" s="365">
        <v>18.327804938</v>
      </c>
      <c r="T52" s="365">
        <v>18.406464197999998</v>
      </c>
      <c r="U52" s="365">
        <v>18.510923457000001</v>
      </c>
      <c r="V52" s="365">
        <v>18.578441975</v>
      </c>
      <c r="W52" s="365">
        <v>18.631834567999999</v>
      </c>
      <c r="X52" s="365">
        <v>18.645337171000001</v>
      </c>
      <c r="Y52" s="365">
        <v>18.689800958999999</v>
      </c>
      <c r="Z52" s="365">
        <v>18.739461868999999</v>
      </c>
      <c r="AA52" s="365">
        <v>18.810729609999999</v>
      </c>
      <c r="AB52" s="365">
        <v>18.858477481000001</v>
      </c>
      <c r="AC52" s="365">
        <v>18.89911519</v>
      </c>
      <c r="AD52" s="365">
        <v>18.923820247999998</v>
      </c>
      <c r="AE52" s="365">
        <v>18.956854503999999</v>
      </c>
      <c r="AF52" s="365">
        <v>18.989395468000001</v>
      </c>
      <c r="AG52" s="365">
        <v>19.019477131999999</v>
      </c>
      <c r="AH52" s="365">
        <v>19.052506014999999</v>
      </c>
      <c r="AI52" s="365">
        <v>19.086516111000002</v>
      </c>
      <c r="AJ52" s="365">
        <v>19.122773724999998</v>
      </c>
      <c r="AK52" s="365">
        <v>19.157796516000001</v>
      </c>
      <c r="AL52" s="365">
        <v>19.192850791000001</v>
      </c>
      <c r="AM52" s="365">
        <v>19.230981397000001</v>
      </c>
      <c r="AN52" s="365">
        <v>19.263815004000001</v>
      </c>
      <c r="AO52" s="365">
        <v>19.294396459000001</v>
      </c>
      <c r="AP52" s="365">
        <v>19.322713913000001</v>
      </c>
      <c r="AQ52" s="365">
        <v>19.348799951</v>
      </c>
      <c r="AR52" s="365">
        <v>19.372642723999999</v>
      </c>
      <c r="AS52" s="365">
        <v>19.386968819</v>
      </c>
      <c r="AT52" s="365">
        <v>19.411780121</v>
      </c>
      <c r="AU52" s="365">
        <v>19.439803218000002</v>
      </c>
      <c r="AV52" s="365">
        <v>19.47962407</v>
      </c>
      <c r="AW52" s="365">
        <v>19.507631283999999</v>
      </c>
      <c r="AX52" s="365">
        <v>19.532410822999999</v>
      </c>
      <c r="AY52" s="922">
        <v>19.550012104</v>
      </c>
      <c r="AZ52" s="376">
        <v>19.571300000000001</v>
      </c>
      <c r="BA52" s="376">
        <v>19.592320000000001</v>
      </c>
      <c r="BB52" s="376">
        <v>19.61628</v>
      </c>
      <c r="BC52" s="376">
        <v>19.634370000000001</v>
      </c>
      <c r="BD52" s="376">
        <v>19.649789999999999</v>
      </c>
      <c r="BE52" s="376">
        <v>19.661280000000001</v>
      </c>
      <c r="BF52" s="376">
        <v>19.67231</v>
      </c>
      <c r="BG52" s="376">
        <v>19.681640000000002</v>
      </c>
      <c r="BH52" s="376">
        <v>19.688369999999999</v>
      </c>
      <c r="BI52" s="376">
        <v>19.69492</v>
      </c>
      <c r="BJ52" s="376">
        <v>19.700410000000002</v>
      </c>
      <c r="BK52" s="376">
        <v>19.701319999999999</v>
      </c>
      <c r="BL52" s="376">
        <v>19.707319999999999</v>
      </c>
      <c r="BM52" s="376">
        <v>19.71491</v>
      </c>
      <c r="BN52" s="376">
        <v>19.72616</v>
      </c>
      <c r="BO52" s="376">
        <v>19.735340000000001</v>
      </c>
      <c r="BP52" s="376">
        <v>19.744530000000001</v>
      </c>
      <c r="BQ52" s="376">
        <v>19.75339</v>
      </c>
      <c r="BR52" s="376">
        <v>19.762869999999999</v>
      </c>
      <c r="BS52" s="376">
        <v>19.772629999999999</v>
      </c>
      <c r="BT52" s="376">
        <v>19.78265</v>
      </c>
      <c r="BU52" s="376">
        <v>19.792960000000001</v>
      </c>
      <c r="BV52" s="376">
        <v>19.803540000000002</v>
      </c>
    </row>
    <row r="53" spans="1:74" ht="11.05" customHeight="1" x14ac:dyDescent="0.2">
      <c r="A53" s="82" t="s">
        <v>427</v>
      </c>
      <c r="B53" s="551" t="s">
        <v>1032</v>
      </c>
      <c r="C53" s="365">
        <v>10.785187654</v>
      </c>
      <c r="D53" s="365">
        <v>10.830969136</v>
      </c>
      <c r="E53" s="365">
        <v>10.88314321</v>
      </c>
      <c r="F53" s="365">
        <v>10.950741975</v>
      </c>
      <c r="G53" s="365">
        <v>11.008927160000001</v>
      </c>
      <c r="H53" s="365">
        <v>11.066730864</v>
      </c>
      <c r="I53" s="365">
        <v>11.125496296</v>
      </c>
      <c r="J53" s="365">
        <v>11.18152963</v>
      </c>
      <c r="K53" s="365">
        <v>11.236174073999999</v>
      </c>
      <c r="L53" s="365">
        <v>11.292274074</v>
      </c>
      <c r="M53" s="365">
        <v>11.342007407000001</v>
      </c>
      <c r="N53" s="365">
        <v>11.388218519</v>
      </c>
      <c r="O53" s="365">
        <v>11.426833332999999</v>
      </c>
      <c r="P53" s="365">
        <v>11.469055556000001</v>
      </c>
      <c r="Q53" s="365">
        <v>11.510811111000001</v>
      </c>
      <c r="R53" s="365">
        <v>11.555838272000001</v>
      </c>
      <c r="S53" s="365">
        <v>11.59385679</v>
      </c>
      <c r="T53" s="365">
        <v>11.628604938000001</v>
      </c>
      <c r="U53" s="365">
        <v>11.660295061999999</v>
      </c>
      <c r="V53" s="365">
        <v>11.688343209999999</v>
      </c>
      <c r="W53" s="365">
        <v>11.712961728</v>
      </c>
      <c r="X53" s="365">
        <v>11.728134126</v>
      </c>
      <c r="Y53" s="365">
        <v>11.750405754000001</v>
      </c>
      <c r="Z53" s="365">
        <v>11.77376012</v>
      </c>
      <c r="AA53" s="365">
        <v>11.796288480999999</v>
      </c>
      <c r="AB53" s="365">
        <v>11.823239880999999</v>
      </c>
      <c r="AC53" s="365">
        <v>11.852705577</v>
      </c>
      <c r="AD53" s="365">
        <v>11.891665344</v>
      </c>
      <c r="AE53" s="365">
        <v>11.920924801</v>
      </c>
      <c r="AF53" s="365">
        <v>11.947463723</v>
      </c>
      <c r="AG53" s="365">
        <v>11.965364088999999</v>
      </c>
      <c r="AH53" s="365">
        <v>11.990900455</v>
      </c>
      <c r="AI53" s="365">
        <v>12.018154801</v>
      </c>
      <c r="AJ53" s="365">
        <v>12.051804974</v>
      </c>
      <c r="AK53" s="365">
        <v>12.078986894</v>
      </c>
      <c r="AL53" s="365">
        <v>12.104378408000001</v>
      </c>
      <c r="AM53" s="365">
        <v>12.128192064</v>
      </c>
      <c r="AN53" s="365">
        <v>12.149843356</v>
      </c>
      <c r="AO53" s="365">
        <v>12.169544833</v>
      </c>
      <c r="AP53" s="365">
        <v>12.187203070000001</v>
      </c>
      <c r="AQ53" s="365">
        <v>12.203074984000001</v>
      </c>
      <c r="AR53" s="365">
        <v>12.217067151</v>
      </c>
      <c r="AS53" s="365">
        <v>12.221921694000001</v>
      </c>
      <c r="AT53" s="365">
        <v>12.237597774999999</v>
      </c>
      <c r="AU53" s="365">
        <v>12.256837516999999</v>
      </c>
      <c r="AV53" s="365">
        <v>12.288078752000001</v>
      </c>
      <c r="AW53" s="365">
        <v>12.308117441</v>
      </c>
      <c r="AX53" s="365">
        <v>12.325391416</v>
      </c>
      <c r="AY53" s="922">
        <v>12.336624016</v>
      </c>
      <c r="AZ53" s="376">
        <v>12.35083</v>
      </c>
      <c r="BA53" s="376">
        <v>12.36472</v>
      </c>
      <c r="BB53" s="376">
        <v>12.38</v>
      </c>
      <c r="BC53" s="376">
        <v>12.392010000000001</v>
      </c>
      <c r="BD53" s="376">
        <v>12.40245</v>
      </c>
      <c r="BE53" s="376">
        <v>12.41034</v>
      </c>
      <c r="BF53" s="376">
        <v>12.418340000000001</v>
      </c>
      <c r="BG53" s="376">
        <v>12.42549</v>
      </c>
      <c r="BH53" s="376">
        <v>12.432180000000001</v>
      </c>
      <c r="BI53" s="376">
        <v>12.43731</v>
      </c>
      <c r="BJ53" s="376">
        <v>12.4413</v>
      </c>
      <c r="BK53" s="376">
        <v>12.44097</v>
      </c>
      <c r="BL53" s="376">
        <v>12.445</v>
      </c>
      <c r="BM53" s="376">
        <v>12.45025</v>
      </c>
      <c r="BN53" s="376">
        <v>12.458019999999999</v>
      </c>
      <c r="BO53" s="376">
        <v>12.464689999999999</v>
      </c>
      <c r="BP53" s="376">
        <v>12.471579999999999</v>
      </c>
      <c r="BQ53" s="376">
        <v>12.47889</v>
      </c>
      <c r="BR53" s="376">
        <v>12.486079999999999</v>
      </c>
      <c r="BS53" s="376">
        <v>12.49333</v>
      </c>
      <c r="BT53" s="376">
        <v>12.50065</v>
      </c>
      <c r="BU53" s="376">
        <v>12.50803</v>
      </c>
      <c r="BV53" s="376">
        <v>12.51549</v>
      </c>
    </row>
    <row r="54" spans="1:74" ht="11.05" customHeight="1" x14ac:dyDescent="0.2">
      <c r="A54" s="83" t="s">
        <v>428</v>
      </c>
      <c r="B54" s="552" t="s">
        <v>1035</v>
      </c>
      <c r="C54" s="545">
        <v>22.083619753000001</v>
      </c>
      <c r="D54" s="545">
        <v>22.162871604999999</v>
      </c>
      <c r="E54" s="545">
        <v>22.289608642000001</v>
      </c>
      <c r="F54" s="545">
        <v>22.541025926</v>
      </c>
      <c r="G54" s="545">
        <v>22.704837037000001</v>
      </c>
      <c r="H54" s="545">
        <v>22.858237036999999</v>
      </c>
      <c r="I54" s="545">
        <v>22.986885184999998</v>
      </c>
      <c r="J54" s="545">
        <v>23.130218519</v>
      </c>
      <c r="K54" s="545">
        <v>23.273896296</v>
      </c>
      <c r="L54" s="545">
        <v>23.444496296000001</v>
      </c>
      <c r="M54" s="545">
        <v>23.56892963</v>
      </c>
      <c r="N54" s="545">
        <v>23.673774074000001</v>
      </c>
      <c r="O54" s="545">
        <v>23.739479012</v>
      </c>
      <c r="P54" s="545">
        <v>23.819808642000002</v>
      </c>
      <c r="Q54" s="545">
        <v>23.895212346000001</v>
      </c>
      <c r="R54" s="545">
        <v>23.962702469</v>
      </c>
      <c r="S54" s="545">
        <v>24.030495062</v>
      </c>
      <c r="T54" s="545">
        <v>24.095602468999999</v>
      </c>
      <c r="U54" s="545">
        <v>24.175960494000002</v>
      </c>
      <c r="V54" s="545">
        <v>24.222245679</v>
      </c>
      <c r="W54" s="545">
        <v>24.252393826999999</v>
      </c>
      <c r="X54" s="545">
        <v>24.247063284999999</v>
      </c>
      <c r="Y54" s="545">
        <v>24.259443599000001</v>
      </c>
      <c r="Z54" s="545">
        <v>24.270193116000002</v>
      </c>
      <c r="AA54" s="545">
        <v>24.268191474000002</v>
      </c>
      <c r="AB54" s="545">
        <v>24.284019666999999</v>
      </c>
      <c r="AC54" s="545">
        <v>24.306557335000001</v>
      </c>
      <c r="AD54" s="545">
        <v>24.349670677999999</v>
      </c>
      <c r="AE54" s="545">
        <v>24.375227640999999</v>
      </c>
      <c r="AF54" s="545">
        <v>24.397094426999999</v>
      </c>
      <c r="AG54" s="545">
        <v>24.398548117000001</v>
      </c>
      <c r="AH54" s="545">
        <v>24.425576735</v>
      </c>
      <c r="AI54" s="545">
        <v>24.461457364000001</v>
      </c>
      <c r="AJ54" s="545">
        <v>24.524388122000001</v>
      </c>
      <c r="AK54" s="545">
        <v>24.564324183</v>
      </c>
      <c r="AL54" s="545">
        <v>24.599463664000002</v>
      </c>
      <c r="AM54" s="545">
        <v>24.628128798999999</v>
      </c>
      <c r="AN54" s="545">
        <v>24.654933449000001</v>
      </c>
      <c r="AO54" s="545">
        <v>24.678199846999998</v>
      </c>
      <c r="AP54" s="545">
        <v>24.688809854999999</v>
      </c>
      <c r="AQ54" s="545">
        <v>24.711838351000001</v>
      </c>
      <c r="AR54" s="545">
        <v>24.738167196999999</v>
      </c>
      <c r="AS54" s="545">
        <v>24.780457302999999</v>
      </c>
      <c r="AT54" s="545">
        <v>24.803891168</v>
      </c>
      <c r="AU54" s="545">
        <v>24.821129703</v>
      </c>
      <c r="AV54" s="545">
        <v>24.819527945000001</v>
      </c>
      <c r="AW54" s="545">
        <v>24.833859538999999</v>
      </c>
      <c r="AX54" s="545">
        <v>24.851479522000002</v>
      </c>
      <c r="AY54" s="949">
        <v>24.878014851</v>
      </c>
      <c r="AZ54" s="530">
        <v>24.89799</v>
      </c>
      <c r="BA54" s="530">
        <v>24.91704</v>
      </c>
      <c r="BB54" s="530">
        <v>24.938580000000002</v>
      </c>
      <c r="BC54" s="530">
        <v>24.953189999999999</v>
      </c>
      <c r="BD54" s="530">
        <v>24.964279999999999</v>
      </c>
      <c r="BE54" s="530">
        <v>24.97044</v>
      </c>
      <c r="BF54" s="530">
        <v>24.97559</v>
      </c>
      <c r="BG54" s="530">
        <v>24.97831</v>
      </c>
      <c r="BH54" s="530">
        <v>24.975960000000001</v>
      </c>
      <c r="BI54" s="530">
        <v>24.97578</v>
      </c>
      <c r="BJ54" s="530">
        <v>24.975149999999999</v>
      </c>
      <c r="BK54" s="530">
        <v>24.971579999999999</v>
      </c>
      <c r="BL54" s="530">
        <v>24.971900000000002</v>
      </c>
      <c r="BM54" s="530">
        <v>24.97363</v>
      </c>
      <c r="BN54" s="530">
        <v>24.978680000000001</v>
      </c>
      <c r="BO54" s="530">
        <v>24.981770000000001</v>
      </c>
      <c r="BP54" s="530">
        <v>24.984839999999998</v>
      </c>
      <c r="BQ54" s="530">
        <v>24.987580000000001</v>
      </c>
      <c r="BR54" s="530">
        <v>24.990780000000001</v>
      </c>
      <c r="BS54" s="530">
        <v>24.99417</v>
      </c>
      <c r="BT54" s="530">
        <v>24.99774</v>
      </c>
      <c r="BU54" s="530">
        <v>25.00149</v>
      </c>
      <c r="BV54" s="530">
        <v>25.005420000000001</v>
      </c>
    </row>
    <row r="55" spans="1:74" s="310" customFormat="1" ht="11.95" customHeight="1" x14ac:dyDescent="0.25">
      <c r="A55" s="312"/>
      <c r="B55" s="348" t="s">
        <v>826</v>
      </c>
      <c r="C55" s="348"/>
      <c r="D55" s="348"/>
      <c r="E55" s="348"/>
      <c r="F55" s="348"/>
      <c r="G55" s="348"/>
      <c r="H55" s="595"/>
      <c r="I55" s="348"/>
      <c r="J55" s="348"/>
      <c r="K55" s="348"/>
      <c r="L55" s="348"/>
      <c r="M55" s="348"/>
      <c r="N55" s="348"/>
      <c r="O55" s="348"/>
      <c r="P55" s="348"/>
      <c r="Q55" s="348"/>
      <c r="R55" s="795"/>
      <c r="S55" s="322"/>
      <c r="T55" s="322"/>
      <c r="U55" s="322"/>
      <c r="V55" s="322"/>
      <c r="W55" s="322"/>
      <c r="X55" s="322"/>
      <c r="Y55" s="322"/>
      <c r="Z55" s="322"/>
      <c r="AA55" s="322"/>
      <c r="AB55" s="322"/>
      <c r="AC55" s="323"/>
      <c r="AD55" s="323"/>
      <c r="AE55" s="323"/>
      <c r="AF55" s="323"/>
      <c r="AG55" s="323"/>
      <c r="AH55" s="323"/>
      <c r="AI55" s="323"/>
      <c r="AJ55" s="323"/>
      <c r="AK55" s="323"/>
      <c r="AL55" s="323"/>
      <c r="AM55" s="323"/>
      <c r="AN55" s="323"/>
      <c r="AO55" s="323"/>
      <c r="AP55" s="323"/>
      <c r="AQ55" s="323"/>
      <c r="AR55" s="323"/>
      <c r="AS55" s="323"/>
      <c r="AT55" s="323"/>
      <c r="AU55" s="323"/>
      <c r="AV55" s="323"/>
      <c r="AW55" s="323"/>
      <c r="AX55" s="323"/>
      <c r="AY55" s="719"/>
      <c r="AZ55" s="323"/>
      <c r="BA55" s="323"/>
      <c r="BB55" s="323"/>
      <c r="BC55" s="323"/>
      <c r="BD55" s="719"/>
      <c r="BE55" s="719"/>
      <c r="BF55" s="719"/>
      <c r="BG55" s="719"/>
      <c r="BH55" s="719"/>
      <c r="BI55" s="719"/>
      <c r="BJ55" s="323"/>
      <c r="BK55" s="323"/>
      <c r="BL55" s="323"/>
      <c r="BM55" s="323"/>
      <c r="BN55" s="323"/>
      <c r="BO55" s="323"/>
      <c r="BP55" s="323"/>
      <c r="BQ55" s="323"/>
      <c r="BR55" s="323"/>
      <c r="BS55" s="323"/>
      <c r="BT55" s="323"/>
      <c r="BU55" s="323"/>
      <c r="BV55" s="323"/>
    </row>
    <row r="56" spans="1:74" s="192" customFormat="1" ht="11.95" customHeight="1" x14ac:dyDescent="0.2">
      <c r="A56" s="191"/>
      <c r="B56" s="1018" t="str">
        <f>Dates!$G$2</f>
        <v>EIA completed modeling and analysis for this report on Thursday, February 6, 2025.</v>
      </c>
      <c r="C56" s="1019"/>
      <c r="D56" s="1019"/>
      <c r="E56" s="1019"/>
      <c r="F56" s="1019"/>
      <c r="G56" s="1019"/>
      <c r="H56" s="1019"/>
      <c r="I56" s="1019"/>
      <c r="J56" s="1019"/>
      <c r="K56" s="1019"/>
      <c r="L56" s="1019"/>
      <c r="M56" s="1019"/>
      <c r="N56" s="1019"/>
      <c r="O56" s="1019"/>
      <c r="P56" s="1019"/>
      <c r="Q56" s="1019"/>
      <c r="R56" s="794"/>
      <c r="AY56" s="868"/>
      <c r="AZ56" s="203"/>
      <c r="BA56" s="203"/>
      <c r="BB56" s="203"/>
      <c r="BC56" s="203"/>
      <c r="BD56" s="737"/>
      <c r="BE56" s="737"/>
      <c r="BF56" s="737"/>
      <c r="BG56" s="737"/>
      <c r="BH56" s="868"/>
      <c r="BI56" s="868"/>
      <c r="BJ56" s="203"/>
    </row>
    <row r="57" spans="1:74" s="192" customFormat="1" ht="11.95" customHeight="1" x14ac:dyDescent="0.2">
      <c r="A57" s="191"/>
      <c r="B57" s="1017" t="s">
        <v>483</v>
      </c>
      <c r="C57" s="1010"/>
      <c r="D57" s="1010"/>
      <c r="E57" s="1010"/>
      <c r="F57" s="1010"/>
      <c r="G57" s="1010"/>
      <c r="H57" s="1010"/>
      <c r="I57" s="1010"/>
      <c r="J57" s="1010"/>
      <c r="K57" s="1010"/>
      <c r="L57" s="1010"/>
      <c r="M57" s="1010"/>
      <c r="N57" s="1010"/>
      <c r="O57" s="1010"/>
      <c r="P57" s="1010"/>
      <c r="Q57" s="1010"/>
      <c r="R57" s="833"/>
      <c r="AY57" s="868"/>
      <c r="AZ57" s="203"/>
      <c r="BA57" s="203"/>
      <c r="BB57" s="203"/>
      <c r="BC57" s="203"/>
      <c r="BD57" s="737"/>
      <c r="BE57" s="737"/>
      <c r="BF57" s="737"/>
      <c r="BG57" s="737"/>
      <c r="BH57" s="868"/>
      <c r="BI57" s="868"/>
      <c r="BJ57" s="203"/>
    </row>
    <row r="58" spans="1:74" s="192" customFormat="1" ht="11.95" customHeight="1" x14ac:dyDescent="0.2">
      <c r="A58" s="191"/>
      <c r="B58" s="1120" t="s">
        <v>1440</v>
      </c>
      <c r="C58" s="1121"/>
      <c r="D58" s="1121"/>
      <c r="E58" s="1121"/>
      <c r="F58" s="1121"/>
      <c r="G58" s="1121"/>
      <c r="H58" s="1121"/>
      <c r="I58" s="1121"/>
      <c r="J58" s="1121"/>
      <c r="K58" s="1121"/>
      <c r="L58" s="1121"/>
      <c r="M58" s="1121"/>
      <c r="N58" s="1121"/>
      <c r="O58" s="1121"/>
      <c r="P58" s="1121"/>
      <c r="Q58" s="1121"/>
      <c r="R58" s="834"/>
      <c r="AY58" s="868"/>
      <c r="AZ58" s="203"/>
      <c r="BA58" s="203"/>
      <c r="BB58" s="203"/>
      <c r="BC58" s="203"/>
      <c r="BD58" s="737"/>
      <c r="BE58" s="737"/>
      <c r="BF58" s="737"/>
      <c r="BG58" s="737"/>
      <c r="BH58" s="868"/>
      <c r="BI58" s="868"/>
      <c r="BJ58" s="203"/>
    </row>
    <row r="59" spans="1:74" s="192" customFormat="1" ht="11.95" customHeight="1" x14ac:dyDescent="0.2">
      <c r="A59" s="191"/>
      <c r="B59" s="1046" t="s">
        <v>495</v>
      </c>
      <c r="C59" s="1089"/>
      <c r="D59" s="1089"/>
      <c r="E59" s="1089"/>
      <c r="F59" s="1089"/>
      <c r="G59" s="1089"/>
      <c r="H59" s="1089"/>
      <c r="I59" s="1089"/>
      <c r="J59" s="1089"/>
      <c r="K59" s="1089"/>
      <c r="L59" s="1089"/>
      <c r="M59" s="1089"/>
      <c r="N59" s="1089"/>
      <c r="O59" s="1089"/>
      <c r="P59" s="1089"/>
      <c r="Q59" s="1047"/>
      <c r="R59" s="834"/>
      <c r="AY59" s="868"/>
      <c r="AZ59" s="203"/>
      <c r="BA59" s="203"/>
      <c r="BB59" s="203"/>
      <c r="BC59" s="203"/>
      <c r="BD59" s="737"/>
      <c r="BE59" s="737"/>
      <c r="BF59" s="737"/>
      <c r="BG59" s="737"/>
      <c r="BH59" s="868"/>
      <c r="BI59" s="868"/>
      <c r="BJ59" s="203"/>
    </row>
    <row r="60" spans="1:74" s="192" customFormat="1" ht="11.95" customHeight="1" x14ac:dyDescent="0.2">
      <c r="A60" s="191"/>
      <c r="B60" s="1133" t="s">
        <v>496</v>
      </c>
      <c r="C60" s="1047"/>
      <c r="D60" s="1047"/>
      <c r="E60" s="1047"/>
      <c r="F60" s="1047"/>
      <c r="G60" s="1047"/>
      <c r="H60" s="1047"/>
      <c r="I60" s="1047"/>
      <c r="J60" s="1047"/>
      <c r="K60" s="1047"/>
      <c r="L60" s="1047"/>
      <c r="M60" s="1047"/>
      <c r="N60" s="1047"/>
      <c r="O60" s="1047"/>
      <c r="P60" s="1047"/>
      <c r="Q60" s="1047"/>
      <c r="R60" s="834"/>
      <c r="AY60" s="868"/>
      <c r="AZ60" s="203"/>
      <c r="BA60" s="203"/>
      <c r="BB60" s="203"/>
      <c r="BC60" s="203"/>
      <c r="BD60" s="737"/>
      <c r="BE60" s="737"/>
      <c r="BF60" s="737"/>
      <c r="BG60" s="868"/>
      <c r="BH60" s="868"/>
      <c r="BI60" s="868"/>
      <c r="BJ60" s="203"/>
    </row>
    <row r="61" spans="1:74" s="192" customFormat="1" ht="11.95" customHeight="1" x14ac:dyDescent="0.2">
      <c r="A61" s="191"/>
      <c r="B61" s="1134" t="s">
        <v>840</v>
      </c>
      <c r="C61" s="1134"/>
      <c r="D61" s="1134"/>
      <c r="E61" s="1134"/>
      <c r="F61" s="1134"/>
      <c r="G61" s="1134"/>
      <c r="H61" s="1134"/>
      <c r="I61" s="1134"/>
      <c r="J61" s="1134"/>
      <c r="K61" s="1134"/>
      <c r="L61" s="1134"/>
      <c r="M61" s="1134"/>
      <c r="N61" s="1134"/>
      <c r="O61" s="1134"/>
      <c r="P61" s="1134"/>
      <c r="Q61" s="1134"/>
      <c r="R61" s="1134"/>
      <c r="AY61" s="868"/>
      <c r="AZ61" s="203"/>
      <c r="BA61" s="203"/>
      <c r="BB61" s="203"/>
      <c r="BC61" s="203"/>
      <c r="BD61" s="737"/>
      <c r="BE61" s="737"/>
      <c r="BF61" s="737"/>
      <c r="BG61" s="868"/>
      <c r="BH61" s="868"/>
      <c r="BI61" s="868"/>
      <c r="BJ61" s="203"/>
    </row>
    <row r="62" spans="1:74" s="192" customFormat="1" ht="11.95" customHeight="1" x14ac:dyDescent="0.2">
      <c r="A62" s="160"/>
      <c r="B62" s="1046" t="s">
        <v>1489</v>
      </c>
      <c r="C62" s="1089"/>
      <c r="D62" s="1089"/>
      <c r="E62" s="1089"/>
      <c r="F62" s="1089"/>
      <c r="G62" s="1089"/>
      <c r="H62" s="1089"/>
      <c r="I62" s="1089"/>
      <c r="J62" s="1089"/>
      <c r="K62" s="1089"/>
      <c r="L62" s="1089"/>
      <c r="M62" s="1089"/>
      <c r="N62" s="1089"/>
      <c r="O62" s="1089"/>
      <c r="P62" s="1089"/>
      <c r="Q62" s="1047"/>
      <c r="R62" s="834"/>
      <c r="AY62" s="868"/>
      <c r="AZ62" s="203"/>
      <c r="BA62" s="203"/>
      <c r="BB62" s="203"/>
      <c r="BC62" s="203"/>
      <c r="BD62" s="737"/>
      <c r="BE62" s="737"/>
      <c r="BF62" s="737"/>
      <c r="BG62" s="868"/>
      <c r="BH62" s="868"/>
      <c r="BI62" s="868"/>
      <c r="BJ62" s="203"/>
    </row>
    <row r="63" spans="1:74" ht="12.85" x14ac:dyDescent="0.2">
      <c r="A63" s="160"/>
      <c r="B63" s="1046" t="s">
        <v>492</v>
      </c>
      <c r="C63" s="1047"/>
      <c r="D63" s="1047"/>
      <c r="E63" s="1047"/>
      <c r="F63" s="1047"/>
      <c r="G63" s="1047"/>
      <c r="H63" s="1047"/>
      <c r="I63" s="1047"/>
      <c r="J63" s="1047"/>
      <c r="K63" s="1047"/>
      <c r="L63" s="1047"/>
      <c r="M63" s="1047"/>
      <c r="N63" s="1047"/>
      <c r="O63" s="1047"/>
      <c r="P63" s="1047"/>
      <c r="Q63" s="1047"/>
      <c r="R63" s="834"/>
      <c r="BK63" s="134"/>
      <c r="BL63" s="134"/>
      <c r="BM63" s="134"/>
      <c r="BN63" s="134"/>
      <c r="BO63" s="134"/>
      <c r="BP63" s="134"/>
      <c r="BQ63" s="134"/>
      <c r="BR63" s="134"/>
      <c r="BS63" s="134"/>
      <c r="BT63" s="134"/>
      <c r="BU63" s="134"/>
      <c r="BV63" s="134"/>
    </row>
    <row r="64" spans="1:74" ht="12.85" x14ac:dyDescent="0.2">
      <c r="A64" s="160"/>
      <c r="B64" s="999" t="s">
        <v>1490</v>
      </c>
      <c r="C64" s="1047"/>
      <c r="D64" s="1047"/>
      <c r="E64" s="1047"/>
      <c r="F64" s="1047"/>
      <c r="G64" s="1047"/>
      <c r="H64" s="1047"/>
      <c r="I64" s="1047"/>
      <c r="J64" s="1047"/>
      <c r="K64" s="1047"/>
      <c r="L64" s="1047"/>
      <c r="M64" s="1047"/>
      <c r="N64" s="1047"/>
      <c r="O64" s="1047"/>
      <c r="P64" s="1047"/>
      <c r="Q64" s="1047"/>
      <c r="R64" s="834"/>
      <c r="BK64" s="134"/>
      <c r="BL64" s="134"/>
      <c r="BM64" s="134"/>
      <c r="BN64" s="134"/>
      <c r="BO64" s="134"/>
      <c r="BP64" s="134"/>
      <c r="BQ64" s="134"/>
      <c r="BR64" s="134"/>
      <c r="BS64" s="134"/>
      <c r="BT64" s="134"/>
      <c r="BU64" s="134"/>
      <c r="BV64" s="134"/>
    </row>
    <row r="65" spans="63:74" x14ac:dyDescent="0.2">
      <c r="BK65" s="134"/>
      <c r="BL65" s="134"/>
      <c r="BM65" s="134"/>
      <c r="BN65" s="134"/>
      <c r="BO65" s="134"/>
      <c r="BP65" s="134"/>
      <c r="BQ65" s="134"/>
      <c r="BR65" s="134"/>
      <c r="BS65" s="134"/>
      <c r="BT65" s="134"/>
      <c r="BU65" s="134"/>
      <c r="BV65" s="134"/>
    </row>
    <row r="66" spans="63:74" x14ac:dyDescent="0.2">
      <c r="BK66" s="134"/>
      <c r="BL66" s="134"/>
      <c r="BM66" s="134"/>
      <c r="BN66" s="134"/>
      <c r="BO66" s="134"/>
      <c r="BP66" s="134"/>
      <c r="BQ66" s="134"/>
      <c r="BR66" s="134"/>
      <c r="BS66" s="134"/>
      <c r="BT66" s="134"/>
      <c r="BU66" s="134"/>
      <c r="BV66" s="134"/>
    </row>
    <row r="67" spans="63:74" x14ac:dyDescent="0.2">
      <c r="BK67" s="134"/>
      <c r="BL67" s="134"/>
      <c r="BM67" s="134"/>
      <c r="BN67" s="134"/>
      <c r="BO67" s="134"/>
      <c r="BP67" s="134"/>
      <c r="BQ67" s="134"/>
      <c r="BR67" s="134"/>
      <c r="BS67" s="134"/>
      <c r="BT67" s="134"/>
      <c r="BU67" s="134"/>
      <c r="BV67" s="134"/>
    </row>
    <row r="68" spans="63:74" x14ac:dyDescent="0.2">
      <c r="BK68" s="134"/>
      <c r="BL68" s="134"/>
      <c r="BM68" s="134"/>
      <c r="BN68" s="134"/>
      <c r="BO68" s="134"/>
      <c r="BP68" s="134"/>
      <c r="BQ68" s="134"/>
      <c r="BR68" s="134"/>
      <c r="BS68" s="134"/>
      <c r="BT68" s="134"/>
      <c r="BU68" s="134"/>
      <c r="BV68" s="134"/>
    </row>
    <row r="69" spans="63:74" x14ac:dyDescent="0.2">
      <c r="BK69" s="134"/>
      <c r="BL69" s="134"/>
      <c r="BM69" s="134"/>
      <c r="BN69" s="134"/>
      <c r="BO69" s="134"/>
      <c r="BP69" s="134"/>
      <c r="BQ69" s="134"/>
      <c r="BR69" s="134"/>
      <c r="BS69" s="134"/>
      <c r="BT69" s="134"/>
      <c r="BU69" s="134"/>
      <c r="BV69" s="134"/>
    </row>
    <row r="70" spans="63:74" x14ac:dyDescent="0.2">
      <c r="BK70" s="134"/>
      <c r="BL70" s="134"/>
      <c r="BM70" s="134"/>
      <c r="BN70" s="134"/>
      <c r="BO70" s="134"/>
      <c r="BP70" s="134"/>
      <c r="BQ70" s="134"/>
      <c r="BR70" s="134"/>
      <c r="BS70" s="134"/>
      <c r="BT70" s="134"/>
      <c r="BU70" s="134"/>
      <c r="BV70" s="134"/>
    </row>
    <row r="71" spans="63:74" x14ac:dyDescent="0.2">
      <c r="BK71" s="134"/>
      <c r="BL71" s="134"/>
      <c r="BM71" s="134"/>
      <c r="BN71" s="134"/>
      <c r="BO71" s="134"/>
      <c r="BP71" s="134"/>
      <c r="BQ71" s="134"/>
      <c r="BR71" s="134"/>
      <c r="BS71" s="134"/>
      <c r="BT71" s="134"/>
      <c r="BU71" s="134"/>
      <c r="BV71" s="134"/>
    </row>
    <row r="72" spans="63:74" x14ac:dyDescent="0.2">
      <c r="BK72" s="134"/>
      <c r="BL72" s="134"/>
      <c r="BM72" s="134"/>
      <c r="BN72" s="134"/>
      <c r="BO72" s="134"/>
      <c r="BP72" s="134"/>
      <c r="BQ72" s="134"/>
      <c r="BR72" s="134"/>
      <c r="BS72" s="134"/>
      <c r="BT72" s="134"/>
      <c r="BU72" s="134"/>
      <c r="BV72" s="134"/>
    </row>
    <row r="73" spans="63:74" x14ac:dyDescent="0.2">
      <c r="BK73" s="134"/>
      <c r="BL73" s="134"/>
      <c r="BM73" s="134"/>
      <c r="BN73" s="134"/>
      <c r="BO73" s="134"/>
      <c r="BP73" s="134"/>
      <c r="BQ73" s="134"/>
      <c r="BR73" s="134"/>
      <c r="BS73" s="134"/>
      <c r="BT73" s="134"/>
      <c r="BU73" s="134"/>
      <c r="BV73" s="134"/>
    </row>
    <row r="74" spans="63:74" x14ac:dyDescent="0.2">
      <c r="BK74" s="134"/>
      <c r="BL74" s="134"/>
      <c r="BM74" s="134"/>
      <c r="BN74" s="134"/>
      <c r="BO74" s="134"/>
      <c r="BP74" s="134"/>
      <c r="BQ74" s="134"/>
      <c r="BR74" s="134"/>
      <c r="BS74" s="134"/>
      <c r="BT74" s="134"/>
      <c r="BU74" s="134"/>
      <c r="BV74" s="134"/>
    </row>
    <row r="75" spans="63:74" x14ac:dyDescent="0.2">
      <c r="BK75" s="134"/>
      <c r="BL75" s="134"/>
      <c r="BM75" s="134"/>
      <c r="BN75" s="134"/>
      <c r="BO75" s="134"/>
      <c r="BP75" s="134"/>
      <c r="BQ75" s="134"/>
      <c r="BR75" s="134"/>
      <c r="BS75" s="134"/>
      <c r="BT75" s="134"/>
      <c r="BU75" s="134"/>
      <c r="BV75" s="134"/>
    </row>
    <row r="76" spans="63:74" x14ac:dyDescent="0.2">
      <c r="BK76" s="134"/>
      <c r="BL76" s="134"/>
      <c r="BM76" s="134"/>
      <c r="BN76" s="134"/>
      <c r="BO76" s="134"/>
      <c r="BP76" s="134"/>
      <c r="BQ76" s="134"/>
      <c r="BR76" s="134"/>
      <c r="BS76" s="134"/>
      <c r="BT76" s="134"/>
      <c r="BU76" s="134"/>
      <c r="BV76" s="134"/>
    </row>
    <row r="77" spans="63:74" x14ac:dyDescent="0.2">
      <c r="BK77" s="134"/>
      <c r="BL77" s="134"/>
      <c r="BM77" s="134"/>
      <c r="BN77" s="134"/>
      <c r="BO77" s="134"/>
      <c r="BP77" s="134"/>
      <c r="BQ77" s="134"/>
      <c r="BR77" s="134"/>
      <c r="BS77" s="134"/>
      <c r="BT77" s="134"/>
      <c r="BU77" s="134"/>
      <c r="BV77" s="134"/>
    </row>
    <row r="78" spans="63:74" x14ac:dyDescent="0.2">
      <c r="BK78" s="134"/>
      <c r="BL78" s="134"/>
      <c r="BM78" s="134"/>
      <c r="BN78" s="134"/>
      <c r="BO78" s="134"/>
      <c r="BP78" s="134"/>
      <c r="BQ78" s="134"/>
      <c r="BR78" s="134"/>
      <c r="BS78" s="134"/>
      <c r="BT78" s="134"/>
      <c r="BU78" s="134"/>
      <c r="BV78" s="134"/>
    </row>
    <row r="79" spans="63:74" x14ac:dyDescent="0.2">
      <c r="BK79" s="134"/>
      <c r="BL79" s="134"/>
      <c r="BM79" s="134"/>
      <c r="BN79" s="134"/>
      <c r="BO79" s="134"/>
      <c r="BP79" s="134"/>
      <c r="BQ79" s="134"/>
      <c r="BR79" s="134"/>
      <c r="BS79" s="134"/>
      <c r="BT79" s="134"/>
      <c r="BU79" s="134"/>
      <c r="BV79" s="134"/>
    </row>
    <row r="80" spans="63:74" x14ac:dyDescent="0.2">
      <c r="BK80" s="134"/>
      <c r="BL80" s="134"/>
      <c r="BM80" s="134"/>
      <c r="BN80" s="134"/>
      <c r="BO80" s="134"/>
      <c r="BP80" s="134"/>
      <c r="BQ80" s="134"/>
      <c r="BR80" s="134"/>
      <c r="BS80" s="134"/>
      <c r="BT80" s="134"/>
      <c r="BU80" s="134"/>
      <c r="BV80" s="134"/>
    </row>
    <row r="81" spans="63:74" x14ac:dyDescent="0.2">
      <c r="BK81" s="134"/>
      <c r="BL81" s="134"/>
      <c r="BM81" s="134"/>
      <c r="BN81" s="134"/>
      <c r="BO81" s="134"/>
      <c r="BP81" s="134"/>
      <c r="BQ81" s="134"/>
      <c r="BR81" s="134"/>
      <c r="BS81" s="134"/>
      <c r="BT81" s="134"/>
      <c r="BU81" s="134"/>
      <c r="BV81" s="134"/>
    </row>
    <row r="82" spans="63:74" x14ac:dyDescent="0.2">
      <c r="BK82" s="134"/>
      <c r="BL82" s="134"/>
      <c r="BM82" s="134"/>
      <c r="BN82" s="134"/>
      <c r="BO82" s="134"/>
      <c r="BP82" s="134"/>
      <c r="BQ82" s="134"/>
      <c r="BR82" s="134"/>
      <c r="BS82" s="134"/>
      <c r="BT82" s="134"/>
      <c r="BU82" s="134"/>
      <c r="BV82" s="134"/>
    </row>
    <row r="83" spans="63:74" x14ac:dyDescent="0.2">
      <c r="BK83" s="134"/>
      <c r="BL83" s="134"/>
      <c r="BM83" s="134"/>
      <c r="BN83" s="134"/>
      <c r="BO83" s="134"/>
      <c r="BP83" s="134"/>
      <c r="BQ83" s="134"/>
      <c r="BR83" s="134"/>
      <c r="BS83" s="134"/>
      <c r="BT83" s="134"/>
      <c r="BU83" s="134"/>
      <c r="BV83" s="134"/>
    </row>
    <row r="84" spans="63:74" x14ac:dyDescent="0.2">
      <c r="BK84" s="134"/>
      <c r="BL84" s="134"/>
      <c r="BM84" s="134"/>
      <c r="BN84" s="134"/>
      <c r="BO84" s="134"/>
      <c r="BP84" s="134"/>
      <c r="BQ84" s="134"/>
      <c r="BR84" s="134"/>
      <c r="BS84" s="134"/>
      <c r="BT84" s="134"/>
      <c r="BU84" s="134"/>
      <c r="BV84" s="134"/>
    </row>
    <row r="85" spans="63:74" x14ac:dyDescent="0.2">
      <c r="BK85" s="134"/>
      <c r="BL85" s="134"/>
      <c r="BM85" s="134"/>
      <c r="BN85" s="134"/>
      <c r="BO85" s="134"/>
      <c r="BP85" s="134"/>
      <c r="BQ85" s="134"/>
      <c r="BR85" s="134"/>
      <c r="BS85" s="134"/>
      <c r="BT85" s="134"/>
      <c r="BU85" s="134"/>
      <c r="BV85" s="134"/>
    </row>
    <row r="86" spans="63:74" x14ac:dyDescent="0.2">
      <c r="BK86" s="134"/>
      <c r="BL86" s="134"/>
      <c r="BM86" s="134"/>
      <c r="BN86" s="134"/>
      <c r="BO86" s="134"/>
      <c r="BP86" s="134"/>
      <c r="BQ86" s="134"/>
      <c r="BR86" s="134"/>
      <c r="BS86" s="134"/>
      <c r="BT86" s="134"/>
      <c r="BU86" s="134"/>
      <c r="BV86" s="134"/>
    </row>
    <row r="87" spans="63:74" x14ac:dyDescent="0.2">
      <c r="BK87" s="134"/>
      <c r="BL87" s="134"/>
      <c r="BM87" s="134"/>
      <c r="BN87" s="134"/>
      <c r="BO87" s="134"/>
      <c r="BP87" s="134"/>
      <c r="BQ87" s="134"/>
      <c r="BR87" s="134"/>
      <c r="BS87" s="134"/>
      <c r="BT87" s="134"/>
      <c r="BU87" s="134"/>
      <c r="BV87" s="134"/>
    </row>
    <row r="88" spans="63:74" x14ac:dyDescent="0.2">
      <c r="BK88" s="134"/>
      <c r="BL88" s="134"/>
      <c r="BM88" s="134"/>
      <c r="BN88" s="134"/>
      <c r="BO88" s="134"/>
      <c r="BP88" s="134"/>
      <c r="BQ88" s="134"/>
      <c r="BR88" s="134"/>
      <c r="BS88" s="134"/>
      <c r="BT88" s="134"/>
      <c r="BU88" s="134"/>
      <c r="BV88" s="134"/>
    </row>
    <row r="89" spans="63:74" x14ac:dyDescent="0.2">
      <c r="BK89" s="134"/>
      <c r="BL89" s="134"/>
      <c r="BM89" s="134"/>
      <c r="BN89" s="134"/>
      <c r="BO89" s="134"/>
      <c r="BP89" s="134"/>
      <c r="BQ89" s="134"/>
      <c r="BR89" s="134"/>
      <c r="BS89" s="134"/>
      <c r="BT89" s="134"/>
      <c r="BU89" s="134"/>
      <c r="BV89" s="134"/>
    </row>
    <row r="90" spans="63:74" x14ac:dyDescent="0.2">
      <c r="BK90" s="134"/>
      <c r="BL90" s="134"/>
      <c r="BM90" s="134"/>
      <c r="BN90" s="134"/>
      <c r="BO90" s="134"/>
      <c r="BP90" s="134"/>
      <c r="BQ90" s="134"/>
      <c r="BR90" s="134"/>
      <c r="BS90" s="134"/>
      <c r="BT90" s="134"/>
      <c r="BU90" s="134"/>
      <c r="BV90" s="134"/>
    </row>
    <row r="91" spans="63:74" x14ac:dyDescent="0.2">
      <c r="BK91" s="134"/>
      <c r="BL91" s="134"/>
      <c r="BM91" s="134"/>
      <c r="BN91" s="134"/>
      <c r="BO91" s="134"/>
      <c r="BP91" s="134"/>
      <c r="BQ91" s="134"/>
      <c r="BR91" s="134"/>
      <c r="BS91" s="134"/>
      <c r="BT91" s="134"/>
      <c r="BU91" s="134"/>
      <c r="BV91" s="134"/>
    </row>
    <row r="92" spans="63:74" x14ac:dyDescent="0.2">
      <c r="BK92" s="134"/>
      <c r="BL92" s="134"/>
      <c r="BM92" s="134"/>
      <c r="BN92" s="134"/>
      <c r="BO92" s="134"/>
      <c r="BP92" s="134"/>
      <c r="BQ92" s="134"/>
      <c r="BR92" s="134"/>
      <c r="BS92" s="134"/>
      <c r="BT92" s="134"/>
      <c r="BU92" s="134"/>
      <c r="BV92" s="134"/>
    </row>
    <row r="93" spans="63:74" x14ac:dyDescent="0.2">
      <c r="BK93" s="134"/>
      <c r="BL93" s="134"/>
      <c r="BM93" s="134"/>
      <c r="BN93" s="134"/>
      <c r="BO93" s="134"/>
      <c r="BP93" s="134"/>
      <c r="BQ93" s="134"/>
      <c r="BR93" s="134"/>
      <c r="BS93" s="134"/>
      <c r="BT93" s="134"/>
      <c r="BU93" s="134"/>
      <c r="BV93" s="134"/>
    </row>
    <row r="94" spans="63:74" x14ac:dyDescent="0.2">
      <c r="BK94" s="134"/>
      <c r="BL94" s="134"/>
      <c r="BM94" s="134"/>
      <c r="BN94" s="134"/>
      <c r="BO94" s="134"/>
      <c r="BP94" s="134"/>
      <c r="BQ94" s="134"/>
      <c r="BR94" s="134"/>
      <c r="BS94" s="134"/>
      <c r="BT94" s="134"/>
      <c r="BU94" s="134"/>
      <c r="BV94" s="134"/>
    </row>
    <row r="95" spans="63:74" x14ac:dyDescent="0.2">
      <c r="BK95" s="134"/>
      <c r="BL95" s="134"/>
      <c r="BM95" s="134"/>
      <c r="BN95" s="134"/>
      <c r="BO95" s="134"/>
      <c r="BP95" s="134"/>
      <c r="BQ95" s="134"/>
      <c r="BR95" s="134"/>
      <c r="BS95" s="134"/>
      <c r="BT95" s="134"/>
      <c r="BU95" s="134"/>
      <c r="BV95" s="134"/>
    </row>
    <row r="96" spans="63:74" x14ac:dyDescent="0.2">
      <c r="BK96" s="134"/>
      <c r="BL96" s="134"/>
      <c r="BM96" s="134"/>
      <c r="BN96" s="134"/>
      <c r="BO96" s="134"/>
      <c r="BP96" s="134"/>
      <c r="BQ96" s="134"/>
      <c r="BR96" s="134"/>
      <c r="BS96" s="134"/>
      <c r="BT96" s="134"/>
      <c r="BU96" s="134"/>
      <c r="BV96" s="134"/>
    </row>
    <row r="97" spans="63:74" x14ac:dyDescent="0.2">
      <c r="BK97" s="134"/>
      <c r="BL97" s="134"/>
      <c r="BM97" s="134"/>
      <c r="BN97" s="134"/>
      <c r="BO97" s="134"/>
      <c r="BP97" s="134"/>
      <c r="BQ97" s="134"/>
      <c r="BR97" s="134"/>
      <c r="BS97" s="134"/>
      <c r="BT97" s="134"/>
      <c r="BU97" s="134"/>
      <c r="BV97" s="134"/>
    </row>
    <row r="98" spans="63:74" x14ac:dyDescent="0.2">
      <c r="BK98" s="134"/>
      <c r="BL98" s="134"/>
      <c r="BM98" s="134"/>
      <c r="BN98" s="134"/>
      <c r="BO98" s="134"/>
      <c r="BP98" s="134"/>
      <c r="BQ98" s="134"/>
      <c r="BR98" s="134"/>
      <c r="BS98" s="134"/>
      <c r="BT98" s="134"/>
      <c r="BU98" s="134"/>
      <c r="BV98" s="134"/>
    </row>
    <row r="99" spans="63:74" x14ac:dyDescent="0.2">
      <c r="BK99" s="134"/>
      <c r="BL99" s="134"/>
      <c r="BM99" s="134"/>
      <c r="BN99" s="134"/>
      <c r="BO99" s="134"/>
      <c r="BP99" s="134"/>
      <c r="BQ99" s="134"/>
      <c r="BR99" s="134"/>
      <c r="BS99" s="134"/>
      <c r="BT99" s="134"/>
      <c r="BU99" s="134"/>
      <c r="BV99" s="134"/>
    </row>
    <row r="100" spans="63:74" x14ac:dyDescent="0.2">
      <c r="BK100" s="134"/>
      <c r="BL100" s="134"/>
      <c r="BM100" s="134"/>
      <c r="BN100" s="134"/>
      <c r="BO100" s="134"/>
      <c r="BP100" s="134"/>
      <c r="BQ100" s="134"/>
      <c r="BR100" s="134"/>
      <c r="BS100" s="134"/>
      <c r="BT100" s="134"/>
      <c r="BU100" s="134"/>
      <c r="BV100" s="134"/>
    </row>
    <row r="101" spans="63:74" x14ac:dyDescent="0.2">
      <c r="BK101" s="134"/>
      <c r="BL101" s="134"/>
      <c r="BM101" s="134"/>
      <c r="BN101" s="134"/>
      <c r="BO101" s="134"/>
      <c r="BP101" s="134"/>
      <c r="BQ101" s="134"/>
      <c r="BR101" s="134"/>
      <c r="BS101" s="134"/>
      <c r="BT101" s="134"/>
      <c r="BU101" s="134"/>
      <c r="BV101" s="134"/>
    </row>
    <row r="102" spans="63:74" x14ac:dyDescent="0.2">
      <c r="BK102" s="134"/>
      <c r="BL102" s="134"/>
      <c r="BM102" s="134"/>
      <c r="BN102" s="134"/>
      <c r="BO102" s="134"/>
      <c r="BP102" s="134"/>
      <c r="BQ102" s="134"/>
      <c r="BR102" s="134"/>
      <c r="BS102" s="134"/>
      <c r="BT102" s="134"/>
      <c r="BU102" s="134"/>
      <c r="BV102" s="134"/>
    </row>
    <row r="103" spans="63:74" x14ac:dyDescent="0.2">
      <c r="BK103" s="134"/>
      <c r="BL103" s="134"/>
      <c r="BM103" s="134"/>
      <c r="BN103" s="134"/>
      <c r="BO103" s="134"/>
      <c r="BP103" s="134"/>
      <c r="BQ103" s="134"/>
      <c r="BR103" s="134"/>
      <c r="BS103" s="134"/>
      <c r="BT103" s="134"/>
      <c r="BU103" s="134"/>
      <c r="BV103" s="134"/>
    </row>
    <row r="104" spans="63:74" x14ac:dyDescent="0.2">
      <c r="BK104" s="134"/>
      <c r="BL104" s="134"/>
      <c r="BM104" s="134"/>
      <c r="BN104" s="134"/>
      <c r="BO104" s="134"/>
      <c r="BP104" s="134"/>
      <c r="BQ104" s="134"/>
      <c r="BR104" s="134"/>
      <c r="BS104" s="134"/>
      <c r="BT104" s="134"/>
      <c r="BU104" s="134"/>
      <c r="BV104" s="134"/>
    </row>
    <row r="105" spans="63:74" x14ac:dyDescent="0.2">
      <c r="BK105" s="134"/>
      <c r="BL105" s="134"/>
      <c r="BM105" s="134"/>
      <c r="BN105" s="134"/>
      <c r="BO105" s="134"/>
      <c r="BP105" s="134"/>
      <c r="BQ105" s="134"/>
      <c r="BR105" s="134"/>
      <c r="BS105" s="134"/>
      <c r="BT105" s="134"/>
      <c r="BU105" s="134"/>
      <c r="BV105" s="134"/>
    </row>
    <row r="106" spans="63:74" x14ac:dyDescent="0.2">
      <c r="BK106" s="134"/>
      <c r="BL106" s="134"/>
      <c r="BM106" s="134"/>
      <c r="BN106" s="134"/>
      <c r="BO106" s="134"/>
      <c r="BP106" s="134"/>
      <c r="BQ106" s="134"/>
      <c r="BR106" s="134"/>
      <c r="BS106" s="134"/>
      <c r="BT106" s="134"/>
      <c r="BU106" s="134"/>
      <c r="BV106" s="134"/>
    </row>
    <row r="107" spans="63:74" x14ac:dyDescent="0.2">
      <c r="BK107" s="134"/>
      <c r="BL107" s="134"/>
      <c r="BM107" s="134"/>
      <c r="BN107" s="134"/>
      <c r="BO107" s="134"/>
      <c r="BP107" s="134"/>
      <c r="BQ107" s="134"/>
      <c r="BR107" s="134"/>
      <c r="BS107" s="134"/>
      <c r="BT107" s="134"/>
      <c r="BU107" s="134"/>
      <c r="BV107" s="134"/>
    </row>
    <row r="108" spans="63:74" x14ac:dyDescent="0.2">
      <c r="BK108" s="134"/>
      <c r="BL108" s="134"/>
      <c r="BM108" s="134"/>
      <c r="BN108" s="134"/>
      <c r="BO108" s="134"/>
      <c r="BP108" s="134"/>
      <c r="BQ108" s="134"/>
      <c r="BR108" s="134"/>
      <c r="BS108" s="134"/>
      <c r="BT108" s="134"/>
      <c r="BU108" s="134"/>
      <c r="BV108" s="134"/>
    </row>
    <row r="109" spans="63:74" x14ac:dyDescent="0.2">
      <c r="BK109" s="134"/>
      <c r="BL109" s="134"/>
      <c r="BM109" s="134"/>
      <c r="BN109" s="134"/>
      <c r="BO109" s="134"/>
      <c r="BP109" s="134"/>
      <c r="BQ109" s="134"/>
      <c r="BR109" s="134"/>
      <c r="BS109" s="134"/>
      <c r="BT109" s="134"/>
      <c r="BU109" s="134"/>
      <c r="BV109" s="134"/>
    </row>
    <row r="110" spans="63:74" x14ac:dyDescent="0.2">
      <c r="BK110" s="134"/>
      <c r="BL110" s="134"/>
      <c r="BM110" s="134"/>
      <c r="BN110" s="134"/>
      <c r="BO110" s="134"/>
      <c r="BP110" s="134"/>
      <c r="BQ110" s="134"/>
      <c r="BR110" s="134"/>
      <c r="BS110" s="134"/>
      <c r="BT110" s="134"/>
      <c r="BU110" s="134"/>
      <c r="BV110" s="134"/>
    </row>
    <row r="111" spans="63:74" x14ac:dyDescent="0.2">
      <c r="BK111" s="134"/>
      <c r="BL111" s="134"/>
      <c r="BM111" s="134"/>
      <c r="BN111" s="134"/>
      <c r="BO111" s="134"/>
      <c r="BP111" s="134"/>
      <c r="BQ111" s="134"/>
      <c r="BR111" s="134"/>
      <c r="BS111" s="134"/>
      <c r="BT111" s="134"/>
      <c r="BU111" s="134"/>
      <c r="BV111" s="134"/>
    </row>
    <row r="112" spans="63:74" x14ac:dyDescent="0.2">
      <c r="BK112" s="134"/>
      <c r="BL112" s="134"/>
      <c r="BM112" s="134"/>
      <c r="BN112" s="134"/>
      <c r="BO112" s="134"/>
      <c r="BP112" s="134"/>
      <c r="BQ112" s="134"/>
      <c r="BR112" s="134"/>
      <c r="BS112" s="134"/>
      <c r="BT112" s="134"/>
      <c r="BU112" s="134"/>
      <c r="BV112" s="134"/>
    </row>
    <row r="113" spans="63:74" x14ac:dyDescent="0.2">
      <c r="BK113" s="134"/>
      <c r="BL113" s="134"/>
      <c r="BM113" s="134"/>
      <c r="BN113" s="134"/>
      <c r="BO113" s="134"/>
      <c r="BP113" s="134"/>
      <c r="BQ113" s="134"/>
      <c r="BR113" s="134"/>
      <c r="BS113" s="134"/>
      <c r="BT113" s="134"/>
      <c r="BU113" s="134"/>
      <c r="BV113" s="134"/>
    </row>
    <row r="114" spans="63:74" x14ac:dyDescent="0.2">
      <c r="BK114" s="134"/>
      <c r="BL114" s="134"/>
      <c r="BM114" s="134"/>
      <c r="BN114" s="134"/>
      <c r="BO114" s="134"/>
      <c r="BP114" s="134"/>
      <c r="BQ114" s="134"/>
      <c r="BR114" s="134"/>
      <c r="BS114" s="134"/>
      <c r="BT114" s="134"/>
      <c r="BU114" s="134"/>
      <c r="BV114" s="134"/>
    </row>
    <row r="115" spans="63:74" x14ac:dyDescent="0.2">
      <c r="BK115" s="134"/>
      <c r="BL115" s="134"/>
      <c r="BM115" s="134"/>
      <c r="BN115" s="134"/>
      <c r="BO115" s="134"/>
      <c r="BP115" s="134"/>
      <c r="BQ115" s="134"/>
      <c r="BR115" s="134"/>
      <c r="BS115" s="134"/>
      <c r="BT115" s="134"/>
      <c r="BU115" s="134"/>
      <c r="BV115" s="134"/>
    </row>
    <row r="116" spans="63:74" x14ac:dyDescent="0.2">
      <c r="BK116" s="134"/>
      <c r="BL116" s="134"/>
      <c r="BM116" s="134"/>
      <c r="BN116" s="134"/>
      <c r="BO116" s="134"/>
      <c r="BP116" s="134"/>
      <c r="BQ116" s="134"/>
      <c r="BR116" s="134"/>
      <c r="BS116" s="134"/>
      <c r="BT116" s="134"/>
      <c r="BU116" s="134"/>
      <c r="BV116" s="134"/>
    </row>
    <row r="117" spans="63:74" x14ac:dyDescent="0.2">
      <c r="BK117" s="134"/>
      <c r="BL117" s="134"/>
      <c r="BM117" s="134"/>
      <c r="BN117" s="134"/>
      <c r="BO117" s="134"/>
      <c r="BP117" s="134"/>
      <c r="BQ117" s="134"/>
      <c r="BR117" s="134"/>
      <c r="BS117" s="134"/>
      <c r="BT117" s="134"/>
      <c r="BU117" s="134"/>
      <c r="BV117" s="134"/>
    </row>
    <row r="118" spans="63:74" x14ac:dyDescent="0.2">
      <c r="BK118" s="134"/>
      <c r="BL118" s="134"/>
      <c r="BM118" s="134"/>
      <c r="BN118" s="134"/>
      <c r="BO118" s="134"/>
      <c r="BP118" s="134"/>
      <c r="BQ118" s="134"/>
      <c r="BR118" s="134"/>
      <c r="BS118" s="134"/>
      <c r="BT118" s="134"/>
      <c r="BU118" s="134"/>
      <c r="BV118" s="134"/>
    </row>
    <row r="119" spans="63:74" x14ac:dyDescent="0.2">
      <c r="BK119" s="134"/>
      <c r="BL119" s="134"/>
      <c r="BM119" s="134"/>
      <c r="BN119" s="134"/>
      <c r="BO119" s="134"/>
      <c r="BP119" s="134"/>
      <c r="BQ119" s="134"/>
      <c r="BR119" s="134"/>
      <c r="BS119" s="134"/>
      <c r="BT119" s="134"/>
      <c r="BU119" s="134"/>
      <c r="BV119" s="134"/>
    </row>
    <row r="120" spans="63:74" x14ac:dyDescent="0.2">
      <c r="BK120" s="134"/>
      <c r="BL120" s="134"/>
      <c r="BM120" s="134"/>
      <c r="BN120" s="134"/>
      <c r="BO120" s="134"/>
      <c r="BP120" s="134"/>
      <c r="BQ120" s="134"/>
      <c r="BR120" s="134"/>
      <c r="BS120" s="134"/>
      <c r="BT120" s="134"/>
      <c r="BU120" s="134"/>
      <c r="BV120" s="134"/>
    </row>
    <row r="121" spans="63:74" x14ac:dyDescent="0.2">
      <c r="BK121" s="134"/>
      <c r="BL121" s="134"/>
      <c r="BM121" s="134"/>
      <c r="BN121" s="134"/>
      <c r="BO121" s="134"/>
      <c r="BP121" s="134"/>
      <c r="BQ121" s="134"/>
      <c r="BR121" s="134"/>
      <c r="BS121" s="134"/>
      <c r="BT121" s="134"/>
      <c r="BU121" s="134"/>
      <c r="BV121" s="134"/>
    </row>
    <row r="122" spans="63:74" x14ac:dyDescent="0.2">
      <c r="BK122" s="134"/>
      <c r="BL122" s="134"/>
      <c r="BM122" s="134"/>
      <c r="BN122" s="134"/>
      <c r="BO122" s="134"/>
      <c r="BP122" s="134"/>
      <c r="BQ122" s="134"/>
      <c r="BR122" s="134"/>
      <c r="BS122" s="134"/>
      <c r="BT122" s="134"/>
      <c r="BU122" s="134"/>
      <c r="BV122" s="134"/>
    </row>
    <row r="123" spans="63:74" x14ac:dyDescent="0.2">
      <c r="BK123" s="134"/>
      <c r="BL123" s="134"/>
      <c r="BM123" s="134"/>
      <c r="BN123" s="134"/>
      <c r="BO123" s="134"/>
      <c r="BP123" s="134"/>
      <c r="BQ123" s="134"/>
      <c r="BR123" s="134"/>
      <c r="BS123" s="134"/>
      <c r="BT123" s="134"/>
      <c r="BU123" s="134"/>
      <c r="BV123" s="134"/>
    </row>
    <row r="124" spans="63:74" x14ac:dyDescent="0.2">
      <c r="BK124" s="134"/>
      <c r="BL124" s="134"/>
      <c r="BM124" s="134"/>
      <c r="BN124" s="134"/>
      <c r="BO124" s="134"/>
      <c r="BP124" s="134"/>
      <c r="BQ124" s="134"/>
      <c r="BR124" s="134"/>
      <c r="BS124" s="134"/>
      <c r="BT124" s="134"/>
      <c r="BU124" s="134"/>
      <c r="BV124" s="134"/>
    </row>
    <row r="125" spans="63:74" x14ac:dyDescent="0.2">
      <c r="BK125" s="134"/>
      <c r="BL125" s="134"/>
      <c r="BM125" s="134"/>
      <c r="BN125" s="134"/>
      <c r="BO125" s="134"/>
      <c r="BP125" s="134"/>
      <c r="BQ125" s="134"/>
      <c r="BR125" s="134"/>
      <c r="BS125" s="134"/>
      <c r="BT125" s="134"/>
      <c r="BU125" s="134"/>
      <c r="BV125" s="134"/>
    </row>
    <row r="126" spans="63:74" x14ac:dyDescent="0.2">
      <c r="BK126" s="134"/>
      <c r="BL126" s="134"/>
      <c r="BM126" s="134"/>
      <c r="BN126" s="134"/>
      <c r="BO126" s="134"/>
      <c r="BP126" s="134"/>
      <c r="BQ126" s="134"/>
      <c r="BR126" s="134"/>
      <c r="BS126" s="134"/>
      <c r="BT126" s="134"/>
      <c r="BU126" s="134"/>
      <c r="BV126" s="134"/>
    </row>
    <row r="127" spans="63:74" x14ac:dyDescent="0.2">
      <c r="BK127" s="134"/>
      <c r="BL127" s="134"/>
      <c r="BM127" s="134"/>
      <c r="BN127" s="134"/>
      <c r="BO127" s="134"/>
      <c r="BP127" s="134"/>
      <c r="BQ127" s="134"/>
      <c r="BR127" s="134"/>
      <c r="BS127" s="134"/>
      <c r="BT127" s="134"/>
      <c r="BU127" s="134"/>
      <c r="BV127" s="134"/>
    </row>
    <row r="128" spans="63:74" x14ac:dyDescent="0.2">
      <c r="BK128" s="134"/>
      <c r="BL128" s="134"/>
      <c r="BM128" s="134"/>
      <c r="BN128" s="134"/>
      <c r="BO128" s="134"/>
      <c r="BP128" s="134"/>
      <c r="BQ128" s="134"/>
      <c r="BR128" s="134"/>
      <c r="BS128" s="134"/>
      <c r="BT128" s="134"/>
      <c r="BU128" s="134"/>
      <c r="BV128" s="134"/>
    </row>
    <row r="129" spans="63:74" x14ac:dyDescent="0.2">
      <c r="BK129" s="134"/>
      <c r="BL129" s="134"/>
      <c r="BM129" s="134"/>
      <c r="BN129" s="134"/>
      <c r="BO129" s="134"/>
      <c r="BP129" s="134"/>
      <c r="BQ129" s="134"/>
      <c r="BR129" s="134"/>
      <c r="BS129" s="134"/>
      <c r="BT129" s="134"/>
      <c r="BU129" s="134"/>
      <c r="BV129" s="134"/>
    </row>
    <row r="130" spans="63:74" x14ac:dyDescent="0.2">
      <c r="BK130" s="134"/>
      <c r="BL130" s="134"/>
      <c r="BM130" s="134"/>
      <c r="BN130" s="134"/>
      <c r="BO130" s="134"/>
      <c r="BP130" s="134"/>
      <c r="BQ130" s="134"/>
      <c r="BR130" s="134"/>
      <c r="BS130" s="134"/>
      <c r="BT130" s="134"/>
      <c r="BU130" s="134"/>
      <c r="BV130" s="134"/>
    </row>
    <row r="131" spans="63:74" x14ac:dyDescent="0.2">
      <c r="BK131" s="134"/>
      <c r="BL131" s="134"/>
      <c r="BM131" s="134"/>
      <c r="BN131" s="134"/>
      <c r="BO131" s="134"/>
      <c r="BP131" s="134"/>
      <c r="BQ131" s="134"/>
      <c r="BR131" s="134"/>
      <c r="BS131" s="134"/>
      <c r="BT131" s="134"/>
      <c r="BU131" s="134"/>
      <c r="BV131" s="134"/>
    </row>
    <row r="132" spans="63:74" x14ac:dyDescent="0.2">
      <c r="BK132" s="134"/>
      <c r="BL132" s="134"/>
      <c r="BM132" s="134"/>
      <c r="BN132" s="134"/>
      <c r="BO132" s="134"/>
      <c r="BP132" s="134"/>
      <c r="BQ132" s="134"/>
      <c r="BR132" s="134"/>
      <c r="BS132" s="134"/>
      <c r="BT132" s="134"/>
      <c r="BU132" s="134"/>
      <c r="BV132" s="134"/>
    </row>
    <row r="133" spans="63:74" x14ac:dyDescent="0.2">
      <c r="BK133" s="134"/>
      <c r="BL133" s="134"/>
      <c r="BM133" s="134"/>
      <c r="BN133" s="134"/>
      <c r="BO133" s="134"/>
      <c r="BP133" s="134"/>
      <c r="BQ133" s="134"/>
      <c r="BR133" s="134"/>
      <c r="BS133" s="134"/>
      <c r="BT133" s="134"/>
      <c r="BU133" s="134"/>
      <c r="BV133" s="134"/>
    </row>
    <row r="134" spans="63:74" x14ac:dyDescent="0.2">
      <c r="BK134" s="134"/>
      <c r="BL134" s="134"/>
      <c r="BM134" s="134"/>
      <c r="BN134" s="134"/>
      <c r="BO134" s="134"/>
      <c r="BP134" s="134"/>
      <c r="BQ134" s="134"/>
      <c r="BR134" s="134"/>
      <c r="BS134" s="134"/>
      <c r="BT134" s="134"/>
      <c r="BU134" s="134"/>
      <c r="BV134" s="134"/>
    </row>
    <row r="135" spans="63:74" x14ac:dyDescent="0.2">
      <c r="BK135" s="134"/>
      <c r="BL135" s="134"/>
      <c r="BM135" s="134"/>
      <c r="BN135" s="134"/>
      <c r="BO135" s="134"/>
      <c r="BP135" s="134"/>
      <c r="BQ135" s="134"/>
      <c r="BR135" s="134"/>
      <c r="BS135" s="134"/>
      <c r="BT135" s="134"/>
      <c r="BU135" s="134"/>
      <c r="BV135" s="134"/>
    </row>
    <row r="136" spans="63:74" x14ac:dyDescent="0.2">
      <c r="BK136" s="134"/>
      <c r="BL136" s="134"/>
      <c r="BM136" s="134"/>
      <c r="BN136" s="134"/>
      <c r="BO136" s="134"/>
      <c r="BP136" s="134"/>
      <c r="BQ136" s="134"/>
      <c r="BR136" s="134"/>
      <c r="BS136" s="134"/>
      <c r="BT136" s="134"/>
      <c r="BU136" s="134"/>
      <c r="BV136" s="134"/>
    </row>
    <row r="137" spans="63:74" x14ac:dyDescent="0.2">
      <c r="BK137" s="134"/>
      <c r="BL137" s="134"/>
      <c r="BM137" s="134"/>
      <c r="BN137" s="134"/>
      <c r="BO137" s="134"/>
      <c r="BP137" s="134"/>
      <c r="BQ137" s="134"/>
      <c r="BR137" s="134"/>
      <c r="BS137" s="134"/>
      <c r="BT137" s="134"/>
      <c r="BU137" s="134"/>
      <c r="BV137" s="134"/>
    </row>
    <row r="138" spans="63:74" x14ac:dyDescent="0.2">
      <c r="BK138" s="134"/>
      <c r="BL138" s="134"/>
      <c r="BM138" s="134"/>
      <c r="BN138" s="134"/>
      <c r="BO138" s="134"/>
      <c r="BP138" s="134"/>
      <c r="BQ138" s="134"/>
      <c r="BR138" s="134"/>
      <c r="BS138" s="134"/>
      <c r="BT138" s="134"/>
      <c r="BU138" s="134"/>
      <c r="BV138" s="134"/>
    </row>
    <row r="139" spans="63:74" x14ac:dyDescent="0.2">
      <c r="BK139" s="134"/>
      <c r="BL139" s="134"/>
      <c r="BM139" s="134"/>
      <c r="BN139" s="134"/>
      <c r="BO139" s="134"/>
      <c r="BP139" s="134"/>
      <c r="BQ139" s="134"/>
      <c r="BR139" s="134"/>
      <c r="BS139" s="134"/>
      <c r="BT139" s="134"/>
      <c r="BU139" s="134"/>
      <c r="BV139" s="134"/>
    </row>
    <row r="140" spans="63:74" x14ac:dyDescent="0.2">
      <c r="BK140" s="134"/>
      <c r="BL140" s="134"/>
      <c r="BM140" s="134"/>
      <c r="BN140" s="134"/>
      <c r="BO140" s="134"/>
      <c r="BP140" s="134"/>
      <c r="BQ140" s="134"/>
      <c r="BR140" s="134"/>
      <c r="BS140" s="134"/>
      <c r="BT140" s="134"/>
      <c r="BU140" s="134"/>
      <c r="BV140" s="134"/>
    </row>
    <row r="141" spans="63:74" x14ac:dyDescent="0.2">
      <c r="BK141" s="134"/>
      <c r="BL141" s="134"/>
      <c r="BM141" s="134"/>
      <c r="BN141" s="134"/>
      <c r="BO141" s="134"/>
      <c r="BP141" s="134"/>
      <c r="BQ141" s="134"/>
      <c r="BR141" s="134"/>
      <c r="BS141" s="134"/>
      <c r="BT141" s="134"/>
      <c r="BU141" s="134"/>
      <c r="BV141" s="134"/>
    </row>
    <row r="142" spans="63:74" x14ac:dyDescent="0.2">
      <c r="BK142" s="134"/>
      <c r="BL142" s="134"/>
      <c r="BM142" s="134"/>
      <c r="BN142" s="134"/>
      <c r="BO142" s="134"/>
      <c r="BP142" s="134"/>
      <c r="BQ142" s="134"/>
      <c r="BR142" s="134"/>
      <c r="BS142" s="134"/>
      <c r="BT142" s="134"/>
      <c r="BU142" s="134"/>
      <c r="BV142" s="134"/>
    </row>
    <row r="143" spans="63:74" x14ac:dyDescent="0.2">
      <c r="BK143" s="134"/>
      <c r="BL143" s="134"/>
      <c r="BM143" s="134"/>
      <c r="BN143" s="134"/>
      <c r="BO143" s="134"/>
      <c r="BP143" s="134"/>
      <c r="BQ143" s="134"/>
      <c r="BR143" s="134"/>
      <c r="BS143" s="134"/>
      <c r="BT143" s="134"/>
      <c r="BU143" s="134"/>
      <c r="BV143" s="134"/>
    </row>
  </sheetData>
  <mergeCells count="17">
    <mergeCell ref="B63:Q63"/>
    <mergeCell ref="B64:Q64"/>
    <mergeCell ref="B60:Q60"/>
    <mergeCell ref="B62:Q62"/>
    <mergeCell ref="B56:Q56"/>
    <mergeCell ref="B58:Q58"/>
    <mergeCell ref="B59:Q59"/>
    <mergeCell ref="B57:Q57"/>
    <mergeCell ref="B61:R61"/>
    <mergeCell ref="A1:A2"/>
    <mergeCell ref="AM3:AX3"/>
    <mergeCell ref="AY3:BJ3"/>
    <mergeCell ref="BK3:BV3"/>
    <mergeCell ref="B1:AL1"/>
    <mergeCell ref="C3:N3"/>
    <mergeCell ref="O3:Z3"/>
    <mergeCell ref="AA3:AL3"/>
  </mergeCells>
  <phoneticPr fontId="7" type="noConversion"/>
  <hyperlinks>
    <hyperlink ref="A1:A2" location="Contents!A1" display="Table of Contents"/>
  </hyperlinks>
  <pageMargins left="0.25" right="0.25" top="0.25" bottom="0.25" header="0.5" footer="0.5"/>
  <pageSetup scale="70" orientation="portrait" horizontalDpi="300" verticalDpi="300" r:id="rId1"/>
  <headerFooter alignWithMargins="0">
    <oddFooter>&amp;L&amp;"Courier,Bold"&amp;F&amp;C&amp;P&amp;R&amp;"Courier,Bold"&amp;D  &amp;T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BV146"/>
  <sheetViews>
    <sheetView zoomScaleNormal="100" workbookViewId="0">
      <pane xSplit="2" ySplit="4" topLeftCell="AK5" activePane="bottomRight" state="frozen"/>
      <selection activeCell="BI18" sqref="BI18"/>
      <selection pane="topRight" activeCell="BI18" sqref="BI18"/>
      <selection pane="bottomLeft" activeCell="BI18" sqref="BI18"/>
      <selection pane="bottomRight" activeCell="B1" sqref="B1:AL1"/>
    </sheetView>
  </sheetViews>
  <sheetFormatPr defaultColWidth="9.5" defaultRowHeight="11.4" x14ac:dyDescent="0.15"/>
  <cols>
    <col min="1" max="1" width="13.5" style="96" customWidth="1"/>
    <col min="2" max="2" width="36.5" style="96" customWidth="1"/>
    <col min="3" max="50" width="6.5" style="96" customWidth="1"/>
    <col min="51" max="51" width="6.5" style="869" customWidth="1"/>
    <col min="52" max="55" width="6.5" style="133" customWidth="1"/>
    <col min="56" max="58" width="6.5" style="738" customWidth="1"/>
    <col min="59" max="61" width="6.5" style="869" customWidth="1"/>
    <col min="62" max="62" width="6.5" style="133" customWidth="1"/>
    <col min="63" max="74" width="6.5" style="96" customWidth="1"/>
    <col min="75" max="16384" width="9.5" style="96"/>
  </cols>
  <sheetData>
    <row r="1" spans="1:74" ht="13.4" customHeight="1" x14ac:dyDescent="0.2">
      <c r="A1" s="1020" t="s">
        <v>479</v>
      </c>
      <c r="B1" s="1135" t="s">
        <v>762</v>
      </c>
      <c r="C1" s="1073"/>
      <c r="D1" s="1073"/>
      <c r="E1" s="1073"/>
      <c r="F1" s="1073"/>
      <c r="G1" s="1073"/>
      <c r="H1" s="1073"/>
      <c r="I1" s="1073"/>
      <c r="J1" s="1073"/>
      <c r="K1" s="1073"/>
      <c r="L1" s="1073"/>
      <c r="M1" s="1073"/>
      <c r="N1" s="1073"/>
      <c r="O1" s="1073"/>
      <c r="P1" s="1073"/>
      <c r="Q1" s="1073"/>
      <c r="R1" s="1073"/>
      <c r="S1" s="1073"/>
      <c r="T1" s="1073"/>
      <c r="U1" s="1073"/>
      <c r="V1" s="1073"/>
      <c r="W1" s="1073"/>
      <c r="X1" s="1073"/>
      <c r="Y1" s="1073"/>
      <c r="Z1" s="1073"/>
      <c r="AA1" s="1073"/>
      <c r="AB1" s="1073"/>
      <c r="AC1" s="1073"/>
      <c r="AD1" s="1073"/>
      <c r="AE1" s="1073"/>
      <c r="AF1" s="1073"/>
      <c r="AG1" s="1073"/>
      <c r="AH1" s="1073"/>
      <c r="AI1" s="1073"/>
      <c r="AJ1" s="1073"/>
      <c r="AK1" s="1073"/>
      <c r="AL1" s="1073"/>
    </row>
    <row r="2" spans="1:74" s="97" customFormat="1" ht="13.4" customHeight="1" x14ac:dyDescent="0.2">
      <c r="A2" s="1021"/>
      <c r="B2" s="317" t="str">
        <f>"U.S. Energy Information Administration  |  Short-Term Energy Outlook  - "&amp;Dates!D1</f>
        <v>U.S. Energy Information Administration  |  Short-Term Energy Outlook  - February 2025</v>
      </c>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Y2" s="870"/>
      <c r="AZ2" s="201"/>
      <c r="BA2" s="201"/>
      <c r="BB2" s="201"/>
      <c r="BC2" s="201"/>
      <c r="BD2" s="739"/>
      <c r="BE2" s="739"/>
      <c r="BF2" s="739"/>
      <c r="BG2" s="870"/>
      <c r="BH2" s="870"/>
      <c r="BI2" s="870"/>
      <c r="BJ2" s="201"/>
    </row>
    <row r="3" spans="1:74" s="7" customFormat="1" ht="12.85" x14ac:dyDescent="0.2">
      <c r="A3" s="338" t="s">
        <v>777</v>
      </c>
      <c r="B3" s="9"/>
      <c r="C3" s="1023">
        <f>Dates!D3</f>
        <v>2021</v>
      </c>
      <c r="D3" s="1015"/>
      <c r="E3" s="1015"/>
      <c r="F3" s="1015"/>
      <c r="G3" s="1015"/>
      <c r="H3" s="1015"/>
      <c r="I3" s="1015"/>
      <c r="J3" s="1015"/>
      <c r="K3" s="1015"/>
      <c r="L3" s="1015"/>
      <c r="M3" s="1015"/>
      <c r="N3" s="1016"/>
      <c r="O3" s="1023">
        <f>C3+1</f>
        <v>2022</v>
      </c>
      <c r="P3" s="1024"/>
      <c r="Q3" s="1024"/>
      <c r="R3" s="1024"/>
      <c r="S3" s="1024"/>
      <c r="T3" s="1024"/>
      <c r="U3" s="1024"/>
      <c r="V3" s="1024"/>
      <c r="W3" s="1024"/>
      <c r="X3" s="1015"/>
      <c r="Y3" s="1015"/>
      <c r="Z3" s="1016"/>
      <c r="AA3" s="1012">
        <f>O3+1</f>
        <v>2023</v>
      </c>
      <c r="AB3" s="1015"/>
      <c r="AC3" s="1015"/>
      <c r="AD3" s="1015"/>
      <c r="AE3" s="1015"/>
      <c r="AF3" s="1015"/>
      <c r="AG3" s="1015"/>
      <c r="AH3" s="1015"/>
      <c r="AI3" s="1015"/>
      <c r="AJ3" s="1015"/>
      <c r="AK3" s="1015"/>
      <c r="AL3" s="1016"/>
      <c r="AM3" s="1012">
        <f>AA3+1</f>
        <v>2024</v>
      </c>
      <c r="AN3" s="1015"/>
      <c r="AO3" s="1015"/>
      <c r="AP3" s="1015"/>
      <c r="AQ3" s="1015"/>
      <c r="AR3" s="1015"/>
      <c r="AS3" s="1015"/>
      <c r="AT3" s="1015"/>
      <c r="AU3" s="1015"/>
      <c r="AV3" s="1015"/>
      <c r="AW3" s="1015"/>
      <c r="AX3" s="1016"/>
      <c r="AY3" s="1012">
        <f>AM3+1</f>
        <v>2025</v>
      </c>
      <c r="AZ3" s="1013"/>
      <c r="BA3" s="1013"/>
      <c r="BB3" s="1013"/>
      <c r="BC3" s="1013"/>
      <c r="BD3" s="1013"/>
      <c r="BE3" s="1013"/>
      <c r="BF3" s="1013"/>
      <c r="BG3" s="1013"/>
      <c r="BH3" s="1013"/>
      <c r="BI3" s="1013"/>
      <c r="BJ3" s="1014"/>
      <c r="BK3" s="1012">
        <f>AY3+1</f>
        <v>2026</v>
      </c>
      <c r="BL3" s="1015"/>
      <c r="BM3" s="1015"/>
      <c r="BN3" s="1015"/>
      <c r="BO3" s="1015"/>
      <c r="BP3" s="1015"/>
      <c r="BQ3" s="1015"/>
      <c r="BR3" s="1015"/>
      <c r="BS3" s="1015"/>
      <c r="BT3" s="1015"/>
      <c r="BU3" s="1015"/>
      <c r="BV3" s="1016"/>
    </row>
    <row r="4" spans="1:74" s="7" customFormat="1" ht="10.7" x14ac:dyDescent="0.2">
      <c r="A4" s="344" t="str">
        <f>TEXT(Dates!$D$2,"dddd, mmmm d, yyyy")</f>
        <v>Thursday, February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6" t="s">
        <v>215</v>
      </c>
      <c r="AZ4" s="12" t="s">
        <v>216</v>
      </c>
      <c r="BA4" s="12" t="s">
        <v>217</v>
      </c>
      <c r="BB4" s="12" t="s">
        <v>218</v>
      </c>
      <c r="BC4" s="12" t="s">
        <v>219</v>
      </c>
      <c r="BD4" s="656" t="s">
        <v>220</v>
      </c>
      <c r="BE4" s="656"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6"/>
      <c r="B5" s="98" t="s">
        <v>91</v>
      </c>
      <c r="C5" s="553"/>
      <c r="D5" s="553"/>
      <c r="E5" s="553"/>
      <c r="F5" s="553"/>
      <c r="G5" s="553"/>
      <c r="H5" s="553"/>
      <c r="I5" s="553"/>
      <c r="J5" s="553"/>
      <c r="K5" s="553"/>
      <c r="L5" s="553"/>
      <c r="M5" s="553"/>
      <c r="N5" s="553"/>
      <c r="O5" s="553"/>
      <c r="P5" s="553"/>
      <c r="Q5" s="553"/>
      <c r="R5" s="553"/>
      <c r="S5" s="553"/>
      <c r="T5" s="553"/>
      <c r="U5" s="553"/>
      <c r="V5" s="553"/>
      <c r="W5" s="553"/>
      <c r="X5" s="553"/>
      <c r="Y5" s="553"/>
      <c r="Z5" s="553"/>
      <c r="AA5" s="553"/>
      <c r="AB5" s="553"/>
      <c r="AC5" s="553"/>
      <c r="AD5" s="553"/>
      <c r="AE5" s="553"/>
      <c r="AF5" s="553"/>
      <c r="AG5" s="553"/>
      <c r="AH5" s="553"/>
      <c r="AI5" s="553"/>
      <c r="AJ5" s="553"/>
      <c r="AK5" s="553"/>
      <c r="AL5" s="553"/>
      <c r="AM5" s="553"/>
      <c r="AN5" s="553"/>
      <c r="AO5" s="553"/>
      <c r="AP5" s="553"/>
      <c r="AQ5" s="553"/>
      <c r="AR5" s="553"/>
      <c r="AS5" s="553"/>
      <c r="AT5" s="553"/>
      <c r="AU5" s="553"/>
      <c r="AV5" s="553"/>
      <c r="AW5" s="553"/>
      <c r="AX5" s="553"/>
      <c r="AY5" s="992"/>
      <c r="AZ5" s="911"/>
      <c r="BA5" s="911"/>
      <c r="BB5" s="556"/>
      <c r="BC5" s="911"/>
      <c r="BD5" s="912"/>
      <c r="BE5" s="912"/>
      <c r="BF5" s="912"/>
      <c r="BG5" s="912"/>
      <c r="BH5" s="912"/>
      <c r="BI5" s="912"/>
      <c r="BJ5" s="556"/>
      <c r="BK5" s="556"/>
      <c r="BL5" s="556"/>
      <c r="BM5" s="556"/>
      <c r="BN5" s="556"/>
      <c r="BO5" s="556"/>
      <c r="BP5" s="556"/>
      <c r="BQ5" s="556"/>
      <c r="BR5" s="556"/>
      <c r="BS5" s="556"/>
      <c r="BT5" s="556"/>
      <c r="BU5" s="556"/>
      <c r="BV5" s="556"/>
    </row>
    <row r="6" spans="1:74" ht="11.05" customHeight="1" x14ac:dyDescent="0.2">
      <c r="A6" s="6" t="s">
        <v>284</v>
      </c>
      <c r="B6" s="559" t="s">
        <v>1176</v>
      </c>
      <c r="C6" s="408">
        <v>804.64799478999998</v>
      </c>
      <c r="D6" s="408">
        <v>793.98244457999999</v>
      </c>
      <c r="E6" s="408">
        <v>508.32085900999999</v>
      </c>
      <c r="F6" s="408">
        <v>308.25292347999999</v>
      </c>
      <c r="G6" s="408">
        <v>151.07068433000001</v>
      </c>
      <c r="H6" s="408">
        <v>12.330113461</v>
      </c>
      <c r="I6" s="408">
        <v>4.5616309511999997</v>
      </c>
      <c r="J6" s="408">
        <v>5.9720163247000002</v>
      </c>
      <c r="K6" s="408">
        <v>40.066163111000002</v>
      </c>
      <c r="L6" s="408">
        <v>179.99051281000001</v>
      </c>
      <c r="M6" s="408">
        <v>509.39802329000003</v>
      </c>
      <c r="N6" s="408">
        <v>615.69717188000004</v>
      </c>
      <c r="O6" s="408">
        <v>914.31612460999997</v>
      </c>
      <c r="P6" s="408">
        <v>712.07821869999998</v>
      </c>
      <c r="Q6" s="408">
        <v>524.73971004999999</v>
      </c>
      <c r="R6" s="408">
        <v>341.71330318000003</v>
      </c>
      <c r="S6" s="408">
        <v>122.31098531000001</v>
      </c>
      <c r="T6" s="408">
        <v>25.919205014999999</v>
      </c>
      <c r="U6" s="408">
        <v>3.6341984293</v>
      </c>
      <c r="V6" s="408">
        <v>5.8200687941</v>
      </c>
      <c r="W6" s="408">
        <v>44.461342389999999</v>
      </c>
      <c r="X6" s="408">
        <v>257.62061211999998</v>
      </c>
      <c r="Y6" s="408">
        <v>511.37259153000002</v>
      </c>
      <c r="Z6" s="408">
        <v>781.20562273999997</v>
      </c>
      <c r="AA6" s="408">
        <v>715.28997420999997</v>
      </c>
      <c r="AB6" s="408">
        <v>621.52996453000003</v>
      </c>
      <c r="AC6" s="408">
        <v>585.63408690999995</v>
      </c>
      <c r="AD6" s="408">
        <v>297.5021701</v>
      </c>
      <c r="AE6" s="408">
        <v>144.76110976999999</v>
      </c>
      <c r="AF6" s="408">
        <v>42.935307160000001</v>
      </c>
      <c r="AG6" s="408">
        <v>4.7456561163000002</v>
      </c>
      <c r="AH6" s="408">
        <v>9.7260919170999998</v>
      </c>
      <c r="AI6" s="408">
        <v>45.663443448000002</v>
      </c>
      <c r="AJ6" s="408">
        <v>206.71011637000001</v>
      </c>
      <c r="AK6" s="408">
        <v>504.80040019</v>
      </c>
      <c r="AL6" s="408">
        <v>624.22368666</v>
      </c>
      <c r="AM6" s="408">
        <v>840.02835976999995</v>
      </c>
      <c r="AN6" s="408">
        <v>575.05480828999998</v>
      </c>
      <c r="AO6" s="408">
        <v>488.99247622000001</v>
      </c>
      <c r="AP6" s="408">
        <v>280.52837947</v>
      </c>
      <c r="AQ6" s="408">
        <v>112.96771739</v>
      </c>
      <c r="AR6" s="408">
        <v>19.600159226999999</v>
      </c>
      <c r="AS6" s="408">
        <v>3.9708240306999998</v>
      </c>
      <c r="AT6" s="408">
        <v>9.1368613046</v>
      </c>
      <c r="AU6" s="408">
        <v>37.057886983000003</v>
      </c>
      <c r="AV6" s="408">
        <v>186.56808336</v>
      </c>
      <c r="AW6" s="408">
        <v>429.51393256</v>
      </c>
      <c r="AX6" s="408">
        <v>702.45615008000004</v>
      </c>
      <c r="AY6" s="926">
        <v>927.02888886999995</v>
      </c>
      <c r="AZ6" s="380">
        <v>644.55132313000001</v>
      </c>
      <c r="BA6" s="380">
        <v>527.63008674000002</v>
      </c>
      <c r="BB6" s="380">
        <v>299.11612172000002</v>
      </c>
      <c r="BC6" s="380">
        <v>135.03164491999999</v>
      </c>
      <c r="BD6" s="380">
        <v>31.040604855000002</v>
      </c>
      <c r="BE6" s="380">
        <v>7.2490372870000002</v>
      </c>
      <c r="BF6" s="380">
        <v>11.108301368999999</v>
      </c>
      <c r="BG6" s="380">
        <v>55.150271236000002</v>
      </c>
      <c r="BH6" s="380">
        <v>236.65439506000001</v>
      </c>
      <c r="BI6" s="380">
        <v>478.93893350000002</v>
      </c>
      <c r="BJ6" s="380">
        <v>713.89791363999996</v>
      </c>
      <c r="BK6" s="380">
        <v>790.39180147000002</v>
      </c>
      <c r="BL6" s="380">
        <v>643.52956752</v>
      </c>
      <c r="BM6" s="380">
        <v>524.97442641999999</v>
      </c>
      <c r="BN6" s="380">
        <v>297.60123398000002</v>
      </c>
      <c r="BO6" s="380">
        <v>134.36740155999999</v>
      </c>
      <c r="BP6" s="380">
        <v>30.937752392</v>
      </c>
      <c r="BQ6" s="380">
        <v>7.2325998143000003</v>
      </c>
      <c r="BR6" s="380">
        <v>11.073182545</v>
      </c>
      <c r="BS6" s="380">
        <v>54.927720002999997</v>
      </c>
      <c r="BT6" s="380">
        <v>235.55078277999999</v>
      </c>
      <c r="BU6" s="380">
        <v>476.74586148999998</v>
      </c>
      <c r="BV6" s="380">
        <v>710.62583529000005</v>
      </c>
    </row>
    <row r="7" spans="1:74" ht="11.05" customHeight="1" x14ac:dyDescent="0.2">
      <c r="A7" s="6" t="s">
        <v>43</v>
      </c>
      <c r="B7" s="784" t="s">
        <v>1025</v>
      </c>
      <c r="C7" s="408">
        <v>1123.5676960000001</v>
      </c>
      <c r="D7" s="408">
        <v>1051.9317418000001</v>
      </c>
      <c r="E7" s="408">
        <v>837.37018873</v>
      </c>
      <c r="F7" s="408">
        <v>519.74377898</v>
      </c>
      <c r="G7" s="408">
        <v>246.55995970999999</v>
      </c>
      <c r="H7" s="408">
        <v>14.961055336999999</v>
      </c>
      <c r="I7" s="408">
        <v>12.639136199999999</v>
      </c>
      <c r="J7" s="408">
        <v>3.6068559945000001</v>
      </c>
      <c r="K7" s="408">
        <v>68.287536575000004</v>
      </c>
      <c r="L7" s="408">
        <v>279.26189337</v>
      </c>
      <c r="M7" s="408">
        <v>727.35829390000004</v>
      </c>
      <c r="N7" s="408">
        <v>914.08163895999996</v>
      </c>
      <c r="O7" s="408">
        <v>1303.0142062</v>
      </c>
      <c r="P7" s="408">
        <v>993.75945196999999</v>
      </c>
      <c r="Q7" s="408">
        <v>840.97146512999996</v>
      </c>
      <c r="R7" s="408">
        <v>543.87048593999998</v>
      </c>
      <c r="S7" s="408">
        <v>186.87449261</v>
      </c>
      <c r="T7" s="408">
        <v>53.364625283000002</v>
      </c>
      <c r="U7" s="408">
        <v>3.0061351348000001</v>
      </c>
      <c r="V7" s="408">
        <v>3.4726439453000002</v>
      </c>
      <c r="W7" s="408">
        <v>108.09723455</v>
      </c>
      <c r="X7" s="408">
        <v>386.41676196999998</v>
      </c>
      <c r="Y7" s="408">
        <v>613.65580666000005</v>
      </c>
      <c r="Z7" s="408">
        <v>982.71881594000001</v>
      </c>
      <c r="AA7" s="408">
        <v>925.78678946000002</v>
      </c>
      <c r="AB7" s="408">
        <v>940.43086383000002</v>
      </c>
      <c r="AC7" s="408">
        <v>850.51082679000001</v>
      </c>
      <c r="AD7" s="408">
        <v>468.08144858999998</v>
      </c>
      <c r="AE7" s="408">
        <v>282.86959601000001</v>
      </c>
      <c r="AF7" s="408">
        <v>69.162770477999999</v>
      </c>
      <c r="AG7" s="408">
        <v>1.163846148</v>
      </c>
      <c r="AH7" s="408">
        <v>24.693017469000001</v>
      </c>
      <c r="AI7" s="408">
        <v>65.648568276000006</v>
      </c>
      <c r="AJ7" s="408">
        <v>288.80795742999999</v>
      </c>
      <c r="AK7" s="408">
        <v>788.64435315000003</v>
      </c>
      <c r="AL7" s="408">
        <v>853.73294005000002</v>
      </c>
      <c r="AM7" s="408">
        <v>1088.5485044</v>
      </c>
      <c r="AN7" s="408">
        <v>912.28384266</v>
      </c>
      <c r="AO7" s="408">
        <v>764.25904180999999</v>
      </c>
      <c r="AP7" s="408">
        <v>543.78193247000002</v>
      </c>
      <c r="AQ7" s="408">
        <v>190.08317509</v>
      </c>
      <c r="AR7" s="408">
        <v>17.80135271</v>
      </c>
      <c r="AS7" s="408">
        <v>0.72224445609999999</v>
      </c>
      <c r="AT7" s="408">
        <v>16.717073232000001</v>
      </c>
      <c r="AU7" s="408">
        <v>94.698378406000003</v>
      </c>
      <c r="AV7" s="408">
        <v>381.45083634999997</v>
      </c>
      <c r="AW7" s="408">
        <v>605.21478019999995</v>
      </c>
      <c r="AX7" s="408">
        <v>1060.3445474</v>
      </c>
      <c r="AY7" s="926">
        <v>1248.7249664999999</v>
      </c>
      <c r="AZ7" s="380">
        <v>1011.4958483</v>
      </c>
      <c r="BA7" s="380">
        <v>849.77272430000005</v>
      </c>
      <c r="BB7" s="380">
        <v>521.84804257999997</v>
      </c>
      <c r="BC7" s="380">
        <v>245.97447241</v>
      </c>
      <c r="BD7" s="380">
        <v>47.411060118000002</v>
      </c>
      <c r="BE7" s="380">
        <v>8.0229984489999993</v>
      </c>
      <c r="BF7" s="380">
        <v>17.28697433</v>
      </c>
      <c r="BG7" s="380">
        <v>104.24103538</v>
      </c>
      <c r="BH7" s="380">
        <v>397.61613774</v>
      </c>
      <c r="BI7" s="380">
        <v>666.02434786000003</v>
      </c>
      <c r="BJ7" s="380">
        <v>957.70608458000004</v>
      </c>
      <c r="BK7" s="380">
        <v>1117.1781867</v>
      </c>
      <c r="BL7" s="380">
        <v>957.45538581000005</v>
      </c>
      <c r="BM7" s="380">
        <v>846.42849330000001</v>
      </c>
      <c r="BN7" s="380">
        <v>519.81378097000004</v>
      </c>
      <c r="BO7" s="380">
        <v>245.04149681999999</v>
      </c>
      <c r="BP7" s="380">
        <v>47.254663784999998</v>
      </c>
      <c r="BQ7" s="380">
        <v>8.0034537183999994</v>
      </c>
      <c r="BR7" s="380">
        <v>17.237083137999999</v>
      </c>
      <c r="BS7" s="380">
        <v>103.87630226</v>
      </c>
      <c r="BT7" s="380">
        <v>396.08303203999998</v>
      </c>
      <c r="BU7" s="380">
        <v>663.40771955000002</v>
      </c>
      <c r="BV7" s="380">
        <v>953.92951039000002</v>
      </c>
    </row>
    <row r="8" spans="1:74" ht="11.05" customHeight="1" x14ac:dyDescent="0.2">
      <c r="A8" s="6" t="s">
        <v>44</v>
      </c>
      <c r="B8" s="784" t="s">
        <v>1026</v>
      </c>
      <c r="C8" s="408">
        <v>1064.7729592000001</v>
      </c>
      <c r="D8" s="408">
        <v>1015.7124414</v>
      </c>
      <c r="E8" s="408">
        <v>736.27220774</v>
      </c>
      <c r="F8" s="408">
        <v>440.36854163999999</v>
      </c>
      <c r="G8" s="408">
        <v>215.45598419000001</v>
      </c>
      <c r="H8" s="408">
        <v>9.6065518213000001</v>
      </c>
      <c r="I8" s="408">
        <v>3.7519907913999999</v>
      </c>
      <c r="J8" s="408">
        <v>2.0301915687999998</v>
      </c>
      <c r="K8" s="408">
        <v>50.331768085999997</v>
      </c>
      <c r="L8" s="408">
        <v>206.20977456</v>
      </c>
      <c r="M8" s="408">
        <v>707.94392373000005</v>
      </c>
      <c r="N8" s="408">
        <v>809.10280587</v>
      </c>
      <c r="O8" s="408">
        <v>1242.3172026</v>
      </c>
      <c r="P8" s="408">
        <v>932.57346285999995</v>
      </c>
      <c r="Q8" s="408">
        <v>758.38709340000003</v>
      </c>
      <c r="R8" s="408">
        <v>494.67852083000002</v>
      </c>
      <c r="S8" s="408">
        <v>145.75952298000001</v>
      </c>
      <c r="T8" s="408">
        <v>27.067609506</v>
      </c>
      <c r="U8" s="408">
        <v>1.7172393877000001</v>
      </c>
      <c r="V8" s="408">
        <v>3.4246497737000001</v>
      </c>
      <c r="W8" s="408">
        <v>67.367376414000006</v>
      </c>
      <c r="X8" s="408">
        <v>393.42772398</v>
      </c>
      <c r="Y8" s="408">
        <v>588.43353099000001</v>
      </c>
      <c r="Z8" s="408">
        <v>980.45016303</v>
      </c>
      <c r="AA8" s="408">
        <v>843.08953020000001</v>
      </c>
      <c r="AB8" s="408">
        <v>813.72118808000005</v>
      </c>
      <c r="AC8" s="408">
        <v>794.45732714999997</v>
      </c>
      <c r="AD8" s="408">
        <v>367.24369038999998</v>
      </c>
      <c r="AE8" s="408">
        <v>241.40297229999999</v>
      </c>
      <c r="AF8" s="408">
        <v>44.040351788999999</v>
      </c>
      <c r="AG8" s="408">
        <v>1.2453484212999999</v>
      </c>
      <c r="AH8" s="408">
        <v>12.803383834</v>
      </c>
      <c r="AI8" s="408">
        <v>57.252400170999998</v>
      </c>
      <c r="AJ8" s="408">
        <v>272.65667601000001</v>
      </c>
      <c r="AK8" s="408">
        <v>714.68096813</v>
      </c>
      <c r="AL8" s="408">
        <v>789.64287747000003</v>
      </c>
      <c r="AM8" s="408">
        <v>1017.9846467</v>
      </c>
      <c r="AN8" s="408">
        <v>830.11911636000002</v>
      </c>
      <c r="AO8" s="408">
        <v>669.27113381000004</v>
      </c>
      <c r="AP8" s="408">
        <v>428.58076333999998</v>
      </c>
      <c r="AQ8" s="408">
        <v>125.18622444</v>
      </c>
      <c r="AR8" s="408">
        <v>9.0084488221000001</v>
      </c>
      <c r="AS8" s="408">
        <v>0.77640848483000002</v>
      </c>
      <c r="AT8" s="408">
        <v>7.9206146811</v>
      </c>
      <c r="AU8" s="408">
        <v>60.695992535999999</v>
      </c>
      <c r="AV8" s="408">
        <v>305.54332772999999</v>
      </c>
      <c r="AW8" s="408">
        <v>549.97623137999994</v>
      </c>
      <c r="AX8" s="408">
        <v>997.99530019999997</v>
      </c>
      <c r="AY8" s="926">
        <v>1190.410179</v>
      </c>
      <c r="AZ8" s="380">
        <v>936.64740153000002</v>
      </c>
      <c r="BA8" s="380">
        <v>770.39921389000006</v>
      </c>
      <c r="BB8" s="380">
        <v>439.98961715000002</v>
      </c>
      <c r="BC8" s="380">
        <v>186.88071748999999</v>
      </c>
      <c r="BD8" s="380">
        <v>23.475360585000001</v>
      </c>
      <c r="BE8" s="380">
        <v>4.2300320148999999</v>
      </c>
      <c r="BF8" s="380">
        <v>9.6716691642000008</v>
      </c>
      <c r="BG8" s="380">
        <v>71.253958541000003</v>
      </c>
      <c r="BH8" s="380">
        <v>339.77676001999998</v>
      </c>
      <c r="BI8" s="380">
        <v>614.90236632000006</v>
      </c>
      <c r="BJ8" s="380">
        <v>892.97876375999999</v>
      </c>
      <c r="BK8" s="380">
        <v>1041.4839876999999</v>
      </c>
      <c r="BL8" s="380">
        <v>887.63263587999995</v>
      </c>
      <c r="BM8" s="380">
        <v>767.23726333000002</v>
      </c>
      <c r="BN8" s="380">
        <v>438.15147302999998</v>
      </c>
      <c r="BO8" s="380">
        <v>186.08810177000001</v>
      </c>
      <c r="BP8" s="380">
        <v>23.367659639999999</v>
      </c>
      <c r="BQ8" s="380">
        <v>4.2105199506000002</v>
      </c>
      <c r="BR8" s="380">
        <v>9.6284093330000005</v>
      </c>
      <c r="BS8" s="380">
        <v>70.951749942999996</v>
      </c>
      <c r="BT8" s="380">
        <v>338.39600959000001</v>
      </c>
      <c r="BU8" s="380">
        <v>612.42088904000002</v>
      </c>
      <c r="BV8" s="380">
        <v>889.37654672999997</v>
      </c>
    </row>
    <row r="9" spans="1:74" ht="11.05" customHeight="1" x14ac:dyDescent="0.2">
      <c r="A9" s="6" t="s">
        <v>45</v>
      </c>
      <c r="B9" s="784" t="s">
        <v>1027</v>
      </c>
      <c r="C9" s="408">
        <v>1146.5894567</v>
      </c>
      <c r="D9" s="408">
        <v>1248.6708587999999</v>
      </c>
      <c r="E9" s="408">
        <v>689.88724950999995</v>
      </c>
      <c r="F9" s="408">
        <v>448.18288357</v>
      </c>
      <c r="G9" s="408">
        <v>243.03244993999999</v>
      </c>
      <c r="H9" s="408">
        <v>14.459045795</v>
      </c>
      <c r="I9" s="408">
        <v>6.6672459223000002</v>
      </c>
      <c r="J9" s="408">
        <v>5.2777234602999998</v>
      </c>
      <c r="K9" s="408">
        <v>57.300315513999998</v>
      </c>
      <c r="L9" s="408">
        <v>227.07620548</v>
      </c>
      <c r="M9" s="408">
        <v>780.13006084999995</v>
      </c>
      <c r="N9" s="408">
        <v>879.88806352999995</v>
      </c>
      <c r="O9" s="408">
        <v>1391.4270125999999</v>
      </c>
      <c r="P9" s="408">
        <v>1084.3804563000001</v>
      </c>
      <c r="Q9" s="408">
        <v>790.97928195999998</v>
      </c>
      <c r="R9" s="408">
        <v>567.14694282999994</v>
      </c>
      <c r="S9" s="408">
        <v>159.43668163000001</v>
      </c>
      <c r="T9" s="408">
        <v>26.037106503</v>
      </c>
      <c r="U9" s="408">
        <v>3.4256341402000001</v>
      </c>
      <c r="V9" s="408">
        <v>13.614404492</v>
      </c>
      <c r="W9" s="408">
        <v>82.050526809000004</v>
      </c>
      <c r="X9" s="408">
        <v>425.39340023</v>
      </c>
      <c r="Y9" s="408">
        <v>694.64273044000004</v>
      </c>
      <c r="Z9" s="408">
        <v>1105.3848055000001</v>
      </c>
      <c r="AA9" s="408">
        <v>998.44109391999996</v>
      </c>
      <c r="AB9" s="408">
        <v>880.86954181999999</v>
      </c>
      <c r="AC9" s="408">
        <v>848.96791437000002</v>
      </c>
      <c r="AD9" s="408">
        <v>441.65645909</v>
      </c>
      <c r="AE9" s="408">
        <v>215.90171315000001</v>
      </c>
      <c r="AF9" s="408">
        <v>43.494196518000003</v>
      </c>
      <c r="AG9" s="408">
        <v>5.9574061462000003</v>
      </c>
      <c r="AH9" s="408">
        <v>20.833359349999998</v>
      </c>
      <c r="AI9" s="408">
        <v>67.226409379000003</v>
      </c>
      <c r="AJ9" s="408">
        <v>337.26258469999999</v>
      </c>
      <c r="AK9" s="408">
        <v>735.54318378000005</v>
      </c>
      <c r="AL9" s="408">
        <v>825.56996260000005</v>
      </c>
      <c r="AM9" s="408">
        <v>1191.7623960999999</v>
      </c>
      <c r="AN9" s="408">
        <v>774.10523348000004</v>
      </c>
      <c r="AO9" s="408">
        <v>689.65296454999998</v>
      </c>
      <c r="AP9" s="408">
        <v>392.84362564999998</v>
      </c>
      <c r="AQ9" s="408">
        <v>134.29155071</v>
      </c>
      <c r="AR9" s="408">
        <v>19.453814329</v>
      </c>
      <c r="AS9" s="408">
        <v>7.1070675832000001</v>
      </c>
      <c r="AT9" s="408">
        <v>13.021571257</v>
      </c>
      <c r="AU9" s="408">
        <v>47.737652638</v>
      </c>
      <c r="AV9" s="408">
        <v>293.86416427</v>
      </c>
      <c r="AW9" s="408">
        <v>593.55222264999998</v>
      </c>
      <c r="AX9" s="408">
        <v>1030.1953498</v>
      </c>
      <c r="AY9" s="926">
        <v>1328.3796368999999</v>
      </c>
      <c r="AZ9" s="380">
        <v>1005.7950624</v>
      </c>
      <c r="BA9" s="380">
        <v>800.13266791000001</v>
      </c>
      <c r="BB9" s="380">
        <v>453.57499474000002</v>
      </c>
      <c r="BC9" s="380">
        <v>202.44142120999999</v>
      </c>
      <c r="BD9" s="380">
        <v>33.616392791000003</v>
      </c>
      <c r="BE9" s="380">
        <v>8.2604449039999999</v>
      </c>
      <c r="BF9" s="380">
        <v>18.975194948999999</v>
      </c>
      <c r="BG9" s="380">
        <v>91.227190888999999</v>
      </c>
      <c r="BH9" s="380">
        <v>374.38624134999998</v>
      </c>
      <c r="BI9" s="380">
        <v>699.17601769999999</v>
      </c>
      <c r="BJ9" s="380">
        <v>1020.7702673</v>
      </c>
      <c r="BK9" s="380">
        <v>1171.5154399</v>
      </c>
      <c r="BL9" s="380">
        <v>973.61902041999997</v>
      </c>
      <c r="BM9" s="380">
        <v>797.53553332000001</v>
      </c>
      <c r="BN9" s="380">
        <v>452.10685486</v>
      </c>
      <c r="BO9" s="380">
        <v>201.7917448</v>
      </c>
      <c r="BP9" s="380">
        <v>33.514359235000001</v>
      </c>
      <c r="BQ9" s="380">
        <v>8.2377077605999993</v>
      </c>
      <c r="BR9" s="380">
        <v>18.918162860999999</v>
      </c>
      <c r="BS9" s="380">
        <v>90.945302251000001</v>
      </c>
      <c r="BT9" s="380">
        <v>373.18214991999997</v>
      </c>
      <c r="BU9" s="380">
        <v>696.90910855000004</v>
      </c>
      <c r="BV9" s="380">
        <v>1017.4512723</v>
      </c>
    </row>
    <row r="10" spans="1:74" ht="11.05" customHeight="1" x14ac:dyDescent="0.2">
      <c r="A10" s="6" t="s">
        <v>46</v>
      </c>
      <c r="B10" s="784" t="s">
        <v>1028</v>
      </c>
      <c r="C10" s="408">
        <v>1180.5906582</v>
      </c>
      <c r="D10" s="408">
        <v>1375.470227</v>
      </c>
      <c r="E10" s="408">
        <v>672.71562667000001</v>
      </c>
      <c r="F10" s="408">
        <v>478.12653501</v>
      </c>
      <c r="G10" s="408">
        <v>225.35851156999999</v>
      </c>
      <c r="H10" s="408">
        <v>13.861752726000001</v>
      </c>
      <c r="I10" s="408">
        <v>8.0376529556000005</v>
      </c>
      <c r="J10" s="408">
        <v>11.587380506000001</v>
      </c>
      <c r="K10" s="408">
        <v>67.846260490999995</v>
      </c>
      <c r="L10" s="408">
        <v>295.41914229999998</v>
      </c>
      <c r="M10" s="408">
        <v>737.60317382999995</v>
      </c>
      <c r="N10" s="408">
        <v>994.55494104000002</v>
      </c>
      <c r="O10" s="408">
        <v>1441.9756434999999</v>
      </c>
      <c r="P10" s="408">
        <v>1194.1732147</v>
      </c>
      <c r="Q10" s="408">
        <v>847.29932485999996</v>
      </c>
      <c r="R10" s="408">
        <v>577.54203514000005</v>
      </c>
      <c r="S10" s="408">
        <v>184.62231029</v>
      </c>
      <c r="T10" s="408">
        <v>29.588797019000001</v>
      </c>
      <c r="U10" s="408">
        <v>9.1540829515999995</v>
      </c>
      <c r="V10" s="408">
        <v>18.210174415000001</v>
      </c>
      <c r="W10" s="408">
        <v>83.933587075999995</v>
      </c>
      <c r="X10" s="408">
        <v>404.96444272000002</v>
      </c>
      <c r="Y10" s="408">
        <v>825.08986281</v>
      </c>
      <c r="Z10" s="408">
        <v>1288.8282085999999</v>
      </c>
      <c r="AA10" s="408">
        <v>1182.7077288999999</v>
      </c>
      <c r="AB10" s="408">
        <v>1031.0435345000001</v>
      </c>
      <c r="AC10" s="408">
        <v>955.80917354999997</v>
      </c>
      <c r="AD10" s="408">
        <v>487.57141421</v>
      </c>
      <c r="AE10" s="408">
        <v>144.67206089000001</v>
      </c>
      <c r="AF10" s="408">
        <v>22.451093981</v>
      </c>
      <c r="AG10" s="408">
        <v>17.118925721</v>
      </c>
      <c r="AH10" s="408">
        <v>16.506945372000001</v>
      </c>
      <c r="AI10" s="408">
        <v>57.849155013000001</v>
      </c>
      <c r="AJ10" s="408">
        <v>359.86008485000002</v>
      </c>
      <c r="AK10" s="408">
        <v>744.46884455999998</v>
      </c>
      <c r="AL10" s="408">
        <v>903.38859944000001</v>
      </c>
      <c r="AM10" s="408">
        <v>1338.8269786000001</v>
      </c>
      <c r="AN10" s="408">
        <v>759.37754860999996</v>
      </c>
      <c r="AO10" s="408">
        <v>737.29414492000001</v>
      </c>
      <c r="AP10" s="408">
        <v>397.45760138000003</v>
      </c>
      <c r="AQ10" s="408">
        <v>164.31064660999999</v>
      </c>
      <c r="AR10" s="408">
        <v>34.979310413</v>
      </c>
      <c r="AS10" s="408">
        <v>11.877338579</v>
      </c>
      <c r="AT10" s="408">
        <v>21.360384023999998</v>
      </c>
      <c r="AU10" s="408">
        <v>53.493996635999999</v>
      </c>
      <c r="AV10" s="408">
        <v>266.75163250000003</v>
      </c>
      <c r="AW10" s="408">
        <v>696.84531035999998</v>
      </c>
      <c r="AX10" s="408">
        <v>1080.3949302999999</v>
      </c>
      <c r="AY10" s="926">
        <v>1384.5886019</v>
      </c>
      <c r="AZ10" s="380">
        <v>1046.5084357000001</v>
      </c>
      <c r="BA10" s="380">
        <v>810.78104944999995</v>
      </c>
      <c r="BB10" s="380">
        <v>453.52927341999998</v>
      </c>
      <c r="BC10" s="380">
        <v>199.19678585</v>
      </c>
      <c r="BD10" s="380">
        <v>41.546375193000003</v>
      </c>
      <c r="BE10" s="380">
        <v>14.190924413999999</v>
      </c>
      <c r="BF10" s="380">
        <v>24.824477384000001</v>
      </c>
      <c r="BG10" s="380">
        <v>112.25679072</v>
      </c>
      <c r="BH10" s="380">
        <v>404.28994428999999</v>
      </c>
      <c r="BI10" s="380">
        <v>772.32538291000003</v>
      </c>
      <c r="BJ10" s="380">
        <v>1135.1795273</v>
      </c>
      <c r="BK10" s="380">
        <v>1272.6173033</v>
      </c>
      <c r="BL10" s="380">
        <v>1029.6505354999999</v>
      </c>
      <c r="BM10" s="380">
        <v>809.24046439000006</v>
      </c>
      <c r="BN10" s="380">
        <v>452.72674976000002</v>
      </c>
      <c r="BO10" s="380">
        <v>198.880616</v>
      </c>
      <c r="BP10" s="380">
        <v>41.503722930999999</v>
      </c>
      <c r="BQ10" s="380">
        <v>14.17788599</v>
      </c>
      <c r="BR10" s="380">
        <v>24.792636318</v>
      </c>
      <c r="BS10" s="380">
        <v>112.08944887</v>
      </c>
      <c r="BT10" s="380">
        <v>403.57700606999998</v>
      </c>
      <c r="BU10" s="380">
        <v>770.83902761000002</v>
      </c>
      <c r="BV10" s="380">
        <v>1132.9350500999999</v>
      </c>
    </row>
    <row r="11" spans="1:74" ht="11.05" customHeight="1" x14ac:dyDescent="0.2">
      <c r="A11" s="6" t="s">
        <v>193</v>
      </c>
      <c r="B11" s="784" t="s">
        <v>1087</v>
      </c>
      <c r="C11" s="408">
        <v>578.64354257000002</v>
      </c>
      <c r="D11" s="408">
        <v>484.56288566000001</v>
      </c>
      <c r="E11" s="408">
        <v>283.24543870999997</v>
      </c>
      <c r="F11" s="408">
        <v>153.66372398999999</v>
      </c>
      <c r="G11" s="408">
        <v>56.477456748000002</v>
      </c>
      <c r="H11" s="408">
        <v>1.1237760080999999</v>
      </c>
      <c r="I11" s="408">
        <v>5.3417047749000003E-2</v>
      </c>
      <c r="J11" s="408">
        <v>2.6670443310999999E-2</v>
      </c>
      <c r="K11" s="408">
        <v>10.162156752</v>
      </c>
      <c r="L11" s="408">
        <v>69.664841640999995</v>
      </c>
      <c r="M11" s="408">
        <v>377.71592988999998</v>
      </c>
      <c r="N11" s="408">
        <v>350.70273836000001</v>
      </c>
      <c r="O11" s="408">
        <v>644.47559729</v>
      </c>
      <c r="P11" s="408">
        <v>411.88714298999997</v>
      </c>
      <c r="Q11" s="408">
        <v>285.91469734999998</v>
      </c>
      <c r="R11" s="408">
        <v>156.41396365</v>
      </c>
      <c r="S11" s="408">
        <v>30.902558474999999</v>
      </c>
      <c r="T11" s="408">
        <v>0.94114973789</v>
      </c>
      <c r="U11" s="408">
        <v>2.6236689242999999E-2</v>
      </c>
      <c r="V11" s="408">
        <v>5.2408107699999998E-2</v>
      </c>
      <c r="W11" s="408">
        <v>12.712600610999999</v>
      </c>
      <c r="X11" s="408">
        <v>176.58104170999999</v>
      </c>
      <c r="Y11" s="408">
        <v>267.38257207999999</v>
      </c>
      <c r="Z11" s="408">
        <v>536.08286201999999</v>
      </c>
      <c r="AA11" s="408">
        <v>449.60745279999998</v>
      </c>
      <c r="AB11" s="408">
        <v>307.45648396000001</v>
      </c>
      <c r="AC11" s="408">
        <v>301.51554202</v>
      </c>
      <c r="AD11" s="408">
        <v>116.45038777000001</v>
      </c>
      <c r="AE11" s="408">
        <v>65.148007387999996</v>
      </c>
      <c r="AF11" s="408">
        <v>8.5556932367999998</v>
      </c>
      <c r="AG11" s="408">
        <v>2.5886687200000001E-2</v>
      </c>
      <c r="AH11" s="408">
        <v>0.15514302055000001</v>
      </c>
      <c r="AI11" s="408">
        <v>9.3403045940999991</v>
      </c>
      <c r="AJ11" s="408">
        <v>110.36381512</v>
      </c>
      <c r="AK11" s="408">
        <v>325.48143799000002</v>
      </c>
      <c r="AL11" s="408">
        <v>453.29638462000003</v>
      </c>
      <c r="AM11" s="408">
        <v>573.53235011000004</v>
      </c>
      <c r="AN11" s="408">
        <v>404.57993004999997</v>
      </c>
      <c r="AO11" s="408">
        <v>269.40434382000001</v>
      </c>
      <c r="AP11" s="408">
        <v>110.95177656</v>
      </c>
      <c r="AQ11" s="408">
        <v>24.179592287999998</v>
      </c>
      <c r="AR11" s="408">
        <v>0.61768855065999995</v>
      </c>
      <c r="AS11" s="408">
        <v>2.5504944886000001E-2</v>
      </c>
      <c r="AT11" s="408">
        <v>5.0945735561000002E-2</v>
      </c>
      <c r="AU11" s="408">
        <v>9.8902215131000002</v>
      </c>
      <c r="AV11" s="408">
        <v>109.68614088</v>
      </c>
      <c r="AW11" s="408">
        <v>223.10828086000001</v>
      </c>
      <c r="AX11" s="408">
        <v>510.57623998000003</v>
      </c>
      <c r="AY11" s="926">
        <v>694.51190769000004</v>
      </c>
      <c r="AZ11" s="380">
        <v>391.52407985999997</v>
      </c>
      <c r="BA11" s="380">
        <v>314.22635322999997</v>
      </c>
      <c r="BB11" s="380">
        <v>132.41911009</v>
      </c>
      <c r="BC11" s="380">
        <v>41.729412889999999</v>
      </c>
      <c r="BD11" s="380">
        <v>1.9866549099999999</v>
      </c>
      <c r="BE11" s="380">
        <v>9.3423804139000005E-2</v>
      </c>
      <c r="BF11" s="380">
        <v>0.36018386077999998</v>
      </c>
      <c r="BG11" s="380">
        <v>11.833840890999999</v>
      </c>
      <c r="BH11" s="380">
        <v>117.53078634000001</v>
      </c>
      <c r="BI11" s="380">
        <v>292.86985764999997</v>
      </c>
      <c r="BJ11" s="380">
        <v>456.83043121999998</v>
      </c>
      <c r="BK11" s="380">
        <v>525.73790658999997</v>
      </c>
      <c r="BL11" s="380">
        <v>410.66146219000001</v>
      </c>
      <c r="BM11" s="380">
        <v>311.82851598000002</v>
      </c>
      <c r="BN11" s="380">
        <v>131.4086471</v>
      </c>
      <c r="BO11" s="380">
        <v>41.399804793000001</v>
      </c>
      <c r="BP11" s="380">
        <v>1.9689891299</v>
      </c>
      <c r="BQ11" s="380">
        <v>9.2177822202999998E-2</v>
      </c>
      <c r="BR11" s="380">
        <v>0.35616003693999998</v>
      </c>
      <c r="BS11" s="380">
        <v>11.735032836</v>
      </c>
      <c r="BT11" s="380">
        <v>116.67079902</v>
      </c>
      <c r="BU11" s="380">
        <v>290.71875009000001</v>
      </c>
      <c r="BV11" s="380">
        <v>453.38701272999998</v>
      </c>
    </row>
    <row r="12" spans="1:74" ht="11.05" customHeight="1" x14ac:dyDescent="0.2">
      <c r="A12" s="6" t="s">
        <v>47</v>
      </c>
      <c r="B12" s="784" t="s">
        <v>1030</v>
      </c>
      <c r="C12" s="408">
        <v>737.73012720999998</v>
      </c>
      <c r="D12" s="408">
        <v>715.89944057000002</v>
      </c>
      <c r="E12" s="408">
        <v>338.41729542000002</v>
      </c>
      <c r="F12" s="408">
        <v>231.06305125</v>
      </c>
      <c r="G12" s="408">
        <v>82.798963396000005</v>
      </c>
      <c r="H12" s="408">
        <v>0.92575261323000002</v>
      </c>
      <c r="I12" s="408">
        <v>1E-10</v>
      </c>
      <c r="J12" s="408">
        <v>1E-10</v>
      </c>
      <c r="K12" s="408">
        <v>19.680059015000001</v>
      </c>
      <c r="L12" s="408">
        <v>103.68462288000001</v>
      </c>
      <c r="M12" s="408">
        <v>522.07290633000002</v>
      </c>
      <c r="N12" s="408">
        <v>413.96229719000002</v>
      </c>
      <c r="O12" s="408">
        <v>846.78897895</v>
      </c>
      <c r="P12" s="408">
        <v>590.97886229999995</v>
      </c>
      <c r="Q12" s="408">
        <v>387.53855694999999</v>
      </c>
      <c r="R12" s="408">
        <v>217.02470965000001</v>
      </c>
      <c r="S12" s="408">
        <v>31.839521882</v>
      </c>
      <c r="T12" s="408">
        <v>0.69125805808999996</v>
      </c>
      <c r="U12" s="408">
        <v>1E-10</v>
      </c>
      <c r="V12" s="408">
        <v>1E-10</v>
      </c>
      <c r="W12" s="408">
        <v>22.604944401000001</v>
      </c>
      <c r="X12" s="408">
        <v>240.31627811999999</v>
      </c>
      <c r="Y12" s="408">
        <v>428.97923157000002</v>
      </c>
      <c r="Z12" s="408">
        <v>670.95365834999996</v>
      </c>
      <c r="AA12" s="408">
        <v>577.42332188</v>
      </c>
      <c r="AB12" s="408">
        <v>413.37110594000001</v>
      </c>
      <c r="AC12" s="408">
        <v>398.34982434</v>
      </c>
      <c r="AD12" s="408">
        <v>187.11994283999999</v>
      </c>
      <c r="AE12" s="408">
        <v>61.826309707</v>
      </c>
      <c r="AF12" s="408">
        <v>6.9316182100999999</v>
      </c>
      <c r="AG12" s="408">
        <v>1E-10</v>
      </c>
      <c r="AH12" s="408">
        <v>1E-10</v>
      </c>
      <c r="AI12" s="408">
        <v>13.739886351999999</v>
      </c>
      <c r="AJ12" s="408">
        <v>145.48061448000001</v>
      </c>
      <c r="AK12" s="408">
        <v>414.65661254000003</v>
      </c>
      <c r="AL12" s="408">
        <v>597.96988945999999</v>
      </c>
      <c r="AM12" s="408">
        <v>851.10807889</v>
      </c>
      <c r="AN12" s="408">
        <v>449.39781649999998</v>
      </c>
      <c r="AO12" s="408">
        <v>356.58356307000003</v>
      </c>
      <c r="AP12" s="408">
        <v>137.86304691000001</v>
      </c>
      <c r="AQ12" s="408">
        <v>28.182270459000001</v>
      </c>
      <c r="AR12" s="408">
        <v>0.22908716445999999</v>
      </c>
      <c r="AS12" s="408">
        <v>1E-10</v>
      </c>
      <c r="AT12" s="408">
        <v>1E-10</v>
      </c>
      <c r="AU12" s="408">
        <v>10.744820827</v>
      </c>
      <c r="AV12" s="408">
        <v>131.74501606999999</v>
      </c>
      <c r="AW12" s="408">
        <v>272.59639155999997</v>
      </c>
      <c r="AX12" s="408">
        <v>630.53058626999996</v>
      </c>
      <c r="AY12" s="926">
        <v>918.26731125000003</v>
      </c>
      <c r="AZ12" s="380">
        <v>511.19561576000001</v>
      </c>
      <c r="BA12" s="380">
        <v>404.23576979000001</v>
      </c>
      <c r="BB12" s="380">
        <v>173.61661758</v>
      </c>
      <c r="BC12" s="380">
        <v>53.041150301999998</v>
      </c>
      <c r="BD12" s="380">
        <v>2.1462794145999999</v>
      </c>
      <c r="BE12" s="380">
        <v>0</v>
      </c>
      <c r="BF12" s="380">
        <v>0.21098393402000001</v>
      </c>
      <c r="BG12" s="380">
        <v>18.667276523999998</v>
      </c>
      <c r="BH12" s="380">
        <v>163.92525585000001</v>
      </c>
      <c r="BI12" s="380">
        <v>413.08810421999999</v>
      </c>
      <c r="BJ12" s="380">
        <v>626.89248610000004</v>
      </c>
      <c r="BK12" s="380">
        <v>707.2623241</v>
      </c>
      <c r="BL12" s="380">
        <v>540.97031578999997</v>
      </c>
      <c r="BM12" s="380">
        <v>402.26362812999997</v>
      </c>
      <c r="BN12" s="380">
        <v>172.79945404</v>
      </c>
      <c r="BO12" s="380">
        <v>52.811858979999997</v>
      </c>
      <c r="BP12" s="380">
        <v>2.1361387161000001</v>
      </c>
      <c r="BQ12" s="380">
        <v>0</v>
      </c>
      <c r="BR12" s="380">
        <v>0.20969214487999999</v>
      </c>
      <c r="BS12" s="380">
        <v>18.586690591</v>
      </c>
      <c r="BT12" s="380">
        <v>163.15693328</v>
      </c>
      <c r="BU12" s="380">
        <v>411.04597448999999</v>
      </c>
      <c r="BV12" s="380">
        <v>623.74972939999998</v>
      </c>
    </row>
    <row r="13" spans="1:74" ht="11.05" customHeight="1" x14ac:dyDescent="0.2">
      <c r="A13" s="6" t="s">
        <v>48</v>
      </c>
      <c r="B13" s="784" t="s">
        <v>1031</v>
      </c>
      <c r="C13" s="408">
        <v>514.79363864000004</v>
      </c>
      <c r="D13" s="408">
        <v>580.12223784000003</v>
      </c>
      <c r="E13" s="408">
        <v>199.94205805999999</v>
      </c>
      <c r="F13" s="408">
        <v>102.31886156</v>
      </c>
      <c r="G13" s="408">
        <v>18.141527</v>
      </c>
      <c r="H13" s="408">
        <v>7.3463738636000003E-2</v>
      </c>
      <c r="I13" s="408">
        <v>1E-10</v>
      </c>
      <c r="J13" s="408">
        <v>1E-10</v>
      </c>
      <c r="K13" s="408">
        <v>1.1673717824000001</v>
      </c>
      <c r="L13" s="408">
        <v>31.960703686999999</v>
      </c>
      <c r="M13" s="408">
        <v>258.07646696</v>
      </c>
      <c r="N13" s="408">
        <v>204.59756045</v>
      </c>
      <c r="O13" s="408">
        <v>578.06206269999996</v>
      </c>
      <c r="P13" s="408">
        <v>498.32938044999997</v>
      </c>
      <c r="Q13" s="408">
        <v>262.59877452000001</v>
      </c>
      <c r="R13" s="408">
        <v>51.994966374999997</v>
      </c>
      <c r="S13" s="408">
        <v>3.8519884523000001</v>
      </c>
      <c r="T13" s="408">
        <v>1E-10</v>
      </c>
      <c r="U13" s="408">
        <v>1E-10</v>
      </c>
      <c r="V13" s="408">
        <v>7.2978675270999993E-2</v>
      </c>
      <c r="W13" s="408">
        <v>1.6689889339999999</v>
      </c>
      <c r="X13" s="408">
        <v>66.241146071000003</v>
      </c>
      <c r="Y13" s="408">
        <v>298.20920704999997</v>
      </c>
      <c r="Z13" s="408">
        <v>438.72997717999999</v>
      </c>
      <c r="AA13" s="408">
        <v>402.03901088999999</v>
      </c>
      <c r="AB13" s="408">
        <v>329.69048752999998</v>
      </c>
      <c r="AC13" s="408">
        <v>199.83925327</v>
      </c>
      <c r="AD13" s="408">
        <v>85.900523329999999</v>
      </c>
      <c r="AE13" s="408">
        <v>5.7130942696</v>
      </c>
      <c r="AF13" s="408">
        <v>7.2664802749000001E-2</v>
      </c>
      <c r="AG13" s="408">
        <v>1E-10</v>
      </c>
      <c r="AH13" s="408">
        <v>1E-10</v>
      </c>
      <c r="AI13" s="408">
        <v>1.1792249522</v>
      </c>
      <c r="AJ13" s="408">
        <v>47.087803632000004</v>
      </c>
      <c r="AK13" s="408">
        <v>255.77278913999999</v>
      </c>
      <c r="AL13" s="408">
        <v>391.37113958999998</v>
      </c>
      <c r="AM13" s="408">
        <v>634.94946058999994</v>
      </c>
      <c r="AN13" s="408">
        <v>255.22985269</v>
      </c>
      <c r="AO13" s="408">
        <v>185.10985452</v>
      </c>
      <c r="AP13" s="408">
        <v>45.674749665999997</v>
      </c>
      <c r="AQ13" s="408">
        <v>3.2156042408999999</v>
      </c>
      <c r="AR13" s="408">
        <v>1E-10</v>
      </c>
      <c r="AS13" s="408">
        <v>1E-10</v>
      </c>
      <c r="AT13" s="408">
        <v>1E-10</v>
      </c>
      <c r="AU13" s="408">
        <v>2.0080136518999998</v>
      </c>
      <c r="AV13" s="408">
        <v>17.603118331000001</v>
      </c>
      <c r="AW13" s="408">
        <v>152.56464768000001</v>
      </c>
      <c r="AX13" s="408">
        <v>336.04526181</v>
      </c>
      <c r="AY13" s="926">
        <v>657.84158019999995</v>
      </c>
      <c r="AZ13" s="380">
        <v>294.55783778</v>
      </c>
      <c r="BA13" s="380">
        <v>223.49785768000001</v>
      </c>
      <c r="BB13" s="380">
        <v>72.736333078000001</v>
      </c>
      <c r="BC13" s="380">
        <v>9.8775129330000002</v>
      </c>
      <c r="BD13" s="380">
        <v>0.22359738770000001</v>
      </c>
      <c r="BE13" s="380">
        <v>0</v>
      </c>
      <c r="BF13" s="380">
        <v>0.22344316417999999</v>
      </c>
      <c r="BG13" s="380">
        <v>4.5579765192000004</v>
      </c>
      <c r="BH13" s="380">
        <v>59.344941779000003</v>
      </c>
      <c r="BI13" s="380">
        <v>244.93637122000001</v>
      </c>
      <c r="BJ13" s="380">
        <v>440.72514073000002</v>
      </c>
      <c r="BK13" s="380">
        <v>492.00166399</v>
      </c>
      <c r="BL13" s="380">
        <v>347.15600372</v>
      </c>
      <c r="BM13" s="380">
        <v>222.36258613999999</v>
      </c>
      <c r="BN13" s="380">
        <v>72.353961638000001</v>
      </c>
      <c r="BO13" s="380">
        <v>9.8201742710000008</v>
      </c>
      <c r="BP13" s="380">
        <v>0.22194161601000001</v>
      </c>
      <c r="BQ13" s="380">
        <v>0</v>
      </c>
      <c r="BR13" s="380">
        <v>0.22177687467000001</v>
      </c>
      <c r="BS13" s="380">
        <v>4.5306529999</v>
      </c>
      <c r="BT13" s="380">
        <v>59.018351731000003</v>
      </c>
      <c r="BU13" s="380">
        <v>243.69361402999999</v>
      </c>
      <c r="BV13" s="380">
        <v>438.54519586999999</v>
      </c>
    </row>
    <row r="14" spans="1:74" ht="11.05" customHeight="1" x14ac:dyDescent="0.2">
      <c r="A14" s="6" t="s">
        <v>49</v>
      </c>
      <c r="B14" s="784" t="s">
        <v>1032</v>
      </c>
      <c r="C14" s="408">
        <v>874.73325009999996</v>
      </c>
      <c r="D14" s="408">
        <v>780.18451898000001</v>
      </c>
      <c r="E14" s="408">
        <v>643.11415610999995</v>
      </c>
      <c r="F14" s="408">
        <v>404.01542726999998</v>
      </c>
      <c r="G14" s="408">
        <v>220.52137085000001</v>
      </c>
      <c r="H14" s="408">
        <v>34.541976519000002</v>
      </c>
      <c r="I14" s="408">
        <v>4.5647804466000004</v>
      </c>
      <c r="J14" s="408">
        <v>22.887531648</v>
      </c>
      <c r="K14" s="408">
        <v>81.909173831999993</v>
      </c>
      <c r="L14" s="408">
        <v>343.97710168999998</v>
      </c>
      <c r="M14" s="408">
        <v>491.0416366</v>
      </c>
      <c r="N14" s="408">
        <v>792.29843798000002</v>
      </c>
      <c r="O14" s="408">
        <v>887.66739307</v>
      </c>
      <c r="P14" s="408">
        <v>805.92312962000005</v>
      </c>
      <c r="Q14" s="408">
        <v>608.27953510999998</v>
      </c>
      <c r="R14" s="408">
        <v>422.09154883000002</v>
      </c>
      <c r="S14" s="408">
        <v>240.36688358999999</v>
      </c>
      <c r="T14" s="408">
        <v>68.960046937000001</v>
      </c>
      <c r="U14" s="408">
        <v>6.8318715992000003</v>
      </c>
      <c r="V14" s="408">
        <v>11.415231248</v>
      </c>
      <c r="W14" s="408">
        <v>65.734549888999993</v>
      </c>
      <c r="X14" s="408">
        <v>311.17716283999999</v>
      </c>
      <c r="Y14" s="408">
        <v>769.84512694</v>
      </c>
      <c r="Z14" s="408">
        <v>926.33506401</v>
      </c>
      <c r="AA14" s="408">
        <v>967.41985612999997</v>
      </c>
      <c r="AB14" s="408">
        <v>830.69179597000004</v>
      </c>
      <c r="AC14" s="408">
        <v>778.44009700000004</v>
      </c>
      <c r="AD14" s="408">
        <v>451.50899922999997</v>
      </c>
      <c r="AE14" s="408">
        <v>184.18206570000001</v>
      </c>
      <c r="AF14" s="408">
        <v>101.91310405</v>
      </c>
      <c r="AG14" s="408">
        <v>10.788401689000001</v>
      </c>
      <c r="AH14" s="408">
        <v>18.775902894000001</v>
      </c>
      <c r="AI14" s="408">
        <v>99.318540120999998</v>
      </c>
      <c r="AJ14" s="408">
        <v>319.82938131999998</v>
      </c>
      <c r="AK14" s="408">
        <v>579.25881773000003</v>
      </c>
      <c r="AL14" s="408">
        <v>774.61942901999998</v>
      </c>
      <c r="AM14" s="408">
        <v>923.30407761000004</v>
      </c>
      <c r="AN14" s="408">
        <v>676.34515219000002</v>
      </c>
      <c r="AO14" s="408">
        <v>639.83164966000004</v>
      </c>
      <c r="AP14" s="408">
        <v>392.03566506999999</v>
      </c>
      <c r="AQ14" s="408">
        <v>254.74853110000001</v>
      </c>
      <c r="AR14" s="408">
        <v>46.431375568999997</v>
      </c>
      <c r="AS14" s="408">
        <v>10.873020731</v>
      </c>
      <c r="AT14" s="408">
        <v>18.069223654000002</v>
      </c>
      <c r="AU14" s="408">
        <v>73.681371095000003</v>
      </c>
      <c r="AV14" s="408">
        <v>228.81479116</v>
      </c>
      <c r="AW14" s="408">
        <v>678.37346196999999</v>
      </c>
      <c r="AX14" s="408">
        <v>724.44250559</v>
      </c>
      <c r="AY14" s="926">
        <v>1004.2230926</v>
      </c>
      <c r="AZ14" s="380">
        <v>679.54979174000005</v>
      </c>
      <c r="BA14" s="380">
        <v>582.74775061000003</v>
      </c>
      <c r="BB14" s="380">
        <v>405.02396353</v>
      </c>
      <c r="BC14" s="380">
        <v>221.60567051999999</v>
      </c>
      <c r="BD14" s="380">
        <v>79.281065917999996</v>
      </c>
      <c r="BE14" s="380">
        <v>15.64805389</v>
      </c>
      <c r="BF14" s="380">
        <v>23.965894952999999</v>
      </c>
      <c r="BG14" s="380">
        <v>112.79202475</v>
      </c>
      <c r="BH14" s="380">
        <v>338.5432237</v>
      </c>
      <c r="BI14" s="380">
        <v>613.81747794</v>
      </c>
      <c r="BJ14" s="380">
        <v>878.73033740999995</v>
      </c>
      <c r="BK14" s="380">
        <v>865.99713114999997</v>
      </c>
      <c r="BL14" s="380">
        <v>706.23843564000003</v>
      </c>
      <c r="BM14" s="380">
        <v>581.85591074000001</v>
      </c>
      <c r="BN14" s="380">
        <v>404.41354302000002</v>
      </c>
      <c r="BO14" s="380">
        <v>221.28774659999999</v>
      </c>
      <c r="BP14" s="380">
        <v>79.190333398000007</v>
      </c>
      <c r="BQ14" s="380">
        <v>15.629376208</v>
      </c>
      <c r="BR14" s="380">
        <v>23.929870311999998</v>
      </c>
      <c r="BS14" s="380">
        <v>112.62108215000001</v>
      </c>
      <c r="BT14" s="380">
        <v>337.98836892999998</v>
      </c>
      <c r="BU14" s="380">
        <v>612.81289468</v>
      </c>
      <c r="BV14" s="380">
        <v>877.33599948000005</v>
      </c>
    </row>
    <row r="15" spans="1:74" ht="11.05" customHeight="1" x14ac:dyDescent="0.2">
      <c r="A15" s="6" t="s">
        <v>50</v>
      </c>
      <c r="B15" s="784" t="s">
        <v>1035</v>
      </c>
      <c r="C15" s="408">
        <v>549.86444932999996</v>
      </c>
      <c r="D15" s="408">
        <v>493.08932069000002</v>
      </c>
      <c r="E15" s="408">
        <v>524.47837497</v>
      </c>
      <c r="F15" s="408">
        <v>286.05310775999999</v>
      </c>
      <c r="G15" s="408">
        <v>174.59265149000001</v>
      </c>
      <c r="H15" s="408">
        <v>28.364384335</v>
      </c>
      <c r="I15" s="408">
        <v>10.479489945999999</v>
      </c>
      <c r="J15" s="408">
        <v>14.311644547</v>
      </c>
      <c r="K15" s="408">
        <v>52.667023065000002</v>
      </c>
      <c r="L15" s="408">
        <v>245.98839122999999</v>
      </c>
      <c r="M15" s="408">
        <v>323.81332658999997</v>
      </c>
      <c r="N15" s="408">
        <v>634.16648877</v>
      </c>
      <c r="O15" s="408">
        <v>548.55735073000005</v>
      </c>
      <c r="P15" s="408">
        <v>478.19217176000001</v>
      </c>
      <c r="Q15" s="408">
        <v>401.13982038</v>
      </c>
      <c r="R15" s="408">
        <v>336.80609306999997</v>
      </c>
      <c r="S15" s="408">
        <v>212.51287769000001</v>
      </c>
      <c r="T15" s="408">
        <v>56.244782931000003</v>
      </c>
      <c r="U15" s="408">
        <v>10.489978831</v>
      </c>
      <c r="V15" s="408">
        <v>7.7220385621999998</v>
      </c>
      <c r="W15" s="408">
        <v>30.853310659000002</v>
      </c>
      <c r="X15" s="408">
        <v>140.04334735</v>
      </c>
      <c r="Y15" s="408">
        <v>516.35322784000005</v>
      </c>
      <c r="Z15" s="408">
        <v>626.66298051000001</v>
      </c>
      <c r="AA15" s="408">
        <v>629.34163039999999</v>
      </c>
      <c r="AB15" s="408">
        <v>590.93614723999997</v>
      </c>
      <c r="AC15" s="408">
        <v>606.61063577000004</v>
      </c>
      <c r="AD15" s="408">
        <v>354.71415840999998</v>
      </c>
      <c r="AE15" s="408">
        <v>190.48735717</v>
      </c>
      <c r="AF15" s="408">
        <v>105.48757263</v>
      </c>
      <c r="AG15" s="408">
        <v>11.05402812</v>
      </c>
      <c r="AH15" s="408">
        <v>9.6898446747999998</v>
      </c>
      <c r="AI15" s="408">
        <v>74.808912922999994</v>
      </c>
      <c r="AJ15" s="408">
        <v>172.24439192</v>
      </c>
      <c r="AK15" s="408">
        <v>383.33221071999998</v>
      </c>
      <c r="AL15" s="408">
        <v>479.04676358</v>
      </c>
      <c r="AM15" s="408">
        <v>576.31678085999999</v>
      </c>
      <c r="AN15" s="408">
        <v>500.12949391000001</v>
      </c>
      <c r="AO15" s="408">
        <v>492.58172636</v>
      </c>
      <c r="AP15" s="408">
        <v>348.42920436999998</v>
      </c>
      <c r="AQ15" s="408">
        <v>207.28310467</v>
      </c>
      <c r="AR15" s="408">
        <v>56.842777449000003</v>
      </c>
      <c r="AS15" s="408">
        <v>7.8244555413999999</v>
      </c>
      <c r="AT15" s="408">
        <v>17.695178774999999</v>
      </c>
      <c r="AU15" s="408">
        <v>41.323673440999997</v>
      </c>
      <c r="AV15" s="408">
        <v>145.47397591000001</v>
      </c>
      <c r="AW15" s="408">
        <v>458.97637008999999</v>
      </c>
      <c r="AX15" s="408">
        <v>484.19197959000002</v>
      </c>
      <c r="AY15" s="926">
        <v>570.38787031000004</v>
      </c>
      <c r="AZ15" s="380">
        <v>470.86333261999999</v>
      </c>
      <c r="BA15" s="380">
        <v>431.05357686999997</v>
      </c>
      <c r="BB15" s="380">
        <v>320.90604869999999</v>
      </c>
      <c r="BC15" s="380">
        <v>188.35206631</v>
      </c>
      <c r="BD15" s="380">
        <v>75.959626334999996</v>
      </c>
      <c r="BE15" s="380">
        <v>19.518740789999999</v>
      </c>
      <c r="BF15" s="380">
        <v>18.564078948999999</v>
      </c>
      <c r="BG15" s="380">
        <v>56.278213129000001</v>
      </c>
      <c r="BH15" s="380">
        <v>196.35483819999999</v>
      </c>
      <c r="BI15" s="380">
        <v>395.85494066000001</v>
      </c>
      <c r="BJ15" s="380">
        <v>569.81641210999999</v>
      </c>
      <c r="BK15" s="380">
        <v>548.45685935999995</v>
      </c>
      <c r="BL15" s="380">
        <v>466.28055418000002</v>
      </c>
      <c r="BM15" s="380">
        <v>430.07917607000002</v>
      </c>
      <c r="BN15" s="380">
        <v>320.20041370000001</v>
      </c>
      <c r="BO15" s="380">
        <v>187.98769161000001</v>
      </c>
      <c r="BP15" s="380">
        <v>75.907581424</v>
      </c>
      <c r="BQ15" s="380">
        <v>19.546659999999999</v>
      </c>
      <c r="BR15" s="380">
        <v>18.592524469000001</v>
      </c>
      <c r="BS15" s="380">
        <v>56.304863556999997</v>
      </c>
      <c r="BT15" s="380">
        <v>196.16689565999999</v>
      </c>
      <c r="BU15" s="380">
        <v>395.08048475999999</v>
      </c>
      <c r="BV15" s="380">
        <v>568.47549108999999</v>
      </c>
    </row>
    <row r="16" spans="1:74" ht="11.05" customHeight="1" x14ac:dyDescent="0.2">
      <c r="A16" s="6"/>
      <c r="B16" s="784"/>
      <c r="C16" s="408"/>
      <c r="D16" s="408"/>
      <c r="E16" s="408"/>
      <c r="F16" s="408"/>
      <c r="G16" s="408"/>
      <c r="H16" s="408"/>
      <c r="I16" s="408"/>
      <c r="J16" s="408"/>
      <c r="K16" s="408"/>
      <c r="L16" s="408"/>
      <c r="M16" s="408"/>
      <c r="N16" s="408"/>
      <c r="O16" s="408"/>
      <c r="P16" s="408"/>
      <c r="Q16" s="408"/>
      <c r="R16" s="408"/>
      <c r="S16" s="408"/>
      <c r="T16" s="408"/>
      <c r="U16" s="408"/>
      <c r="V16" s="408"/>
      <c r="W16" s="408"/>
      <c r="X16" s="408"/>
      <c r="Y16" s="408"/>
      <c r="Z16" s="408"/>
      <c r="AA16" s="408"/>
      <c r="AB16" s="408"/>
      <c r="AC16" s="408"/>
      <c r="AD16" s="408"/>
      <c r="AE16" s="408"/>
      <c r="AF16" s="408"/>
      <c r="AG16" s="408"/>
      <c r="AH16" s="408"/>
      <c r="AI16" s="408"/>
      <c r="AJ16" s="408"/>
      <c r="AK16" s="408"/>
      <c r="AL16" s="408"/>
      <c r="AM16" s="408"/>
      <c r="AN16" s="408"/>
      <c r="AO16" s="408"/>
      <c r="AP16" s="408"/>
      <c r="AQ16" s="408"/>
      <c r="AR16" s="408"/>
      <c r="AS16" s="408"/>
      <c r="AT16" s="408"/>
      <c r="AU16" s="408"/>
      <c r="AV16" s="408"/>
      <c r="AW16" s="408"/>
      <c r="AX16" s="408"/>
      <c r="AY16" s="926"/>
      <c r="AZ16" s="380"/>
      <c r="BA16" s="380"/>
      <c r="BB16" s="380"/>
      <c r="BC16" s="380"/>
      <c r="BD16" s="380"/>
      <c r="BE16" s="380"/>
      <c r="BF16" s="380"/>
      <c r="BG16" s="380"/>
      <c r="BH16" s="380"/>
      <c r="BI16" s="380"/>
      <c r="BJ16" s="380"/>
      <c r="BK16" s="380"/>
      <c r="BL16" s="380"/>
      <c r="BM16" s="380"/>
      <c r="BN16" s="380"/>
      <c r="BO16" s="380"/>
      <c r="BP16" s="380"/>
      <c r="BQ16" s="380"/>
      <c r="BR16" s="380"/>
      <c r="BS16" s="380"/>
      <c r="BT16" s="380"/>
      <c r="BU16" s="380"/>
      <c r="BV16" s="380"/>
    </row>
    <row r="17" spans="1:74" ht="11.05" customHeight="1" x14ac:dyDescent="0.2">
      <c r="A17" s="6"/>
      <c r="B17" s="98" t="s">
        <v>1438</v>
      </c>
      <c r="C17" s="554"/>
      <c r="D17" s="554"/>
      <c r="E17" s="554"/>
      <c r="F17" s="554"/>
      <c r="G17" s="554"/>
      <c r="H17" s="554"/>
      <c r="I17" s="554"/>
      <c r="J17" s="554"/>
      <c r="K17" s="554"/>
      <c r="L17" s="554"/>
      <c r="M17" s="554"/>
      <c r="N17" s="554"/>
      <c r="O17" s="554"/>
      <c r="P17" s="554"/>
      <c r="Q17" s="554"/>
      <c r="R17" s="554"/>
      <c r="S17" s="554"/>
      <c r="T17" s="554"/>
      <c r="U17" s="554"/>
      <c r="V17" s="554"/>
      <c r="W17" s="554"/>
      <c r="X17" s="554"/>
      <c r="Y17" s="554"/>
      <c r="Z17" s="554"/>
      <c r="AA17" s="554"/>
      <c r="AB17" s="554"/>
      <c r="AC17" s="554"/>
      <c r="AD17" s="554"/>
      <c r="AE17" s="554"/>
      <c r="AF17" s="554"/>
      <c r="AG17" s="554"/>
      <c r="AH17" s="554"/>
      <c r="AI17" s="554"/>
      <c r="AJ17" s="554"/>
      <c r="AK17" s="554"/>
      <c r="AL17" s="554"/>
      <c r="AM17" s="554"/>
      <c r="AN17" s="554"/>
      <c r="AO17" s="554"/>
      <c r="AP17" s="554"/>
      <c r="AQ17" s="554"/>
      <c r="AR17" s="554"/>
      <c r="AS17" s="554"/>
      <c r="AT17" s="554"/>
      <c r="AU17" s="554"/>
      <c r="AV17" s="554"/>
      <c r="AW17" s="554"/>
      <c r="AX17" s="554"/>
      <c r="AY17" s="993"/>
      <c r="AZ17" s="557"/>
      <c r="BA17" s="557"/>
      <c r="BB17" s="557"/>
      <c r="BC17" s="557"/>
      <c r="BD17" s="557"/>
      <c r="BE17" s="557"/>
      <c r="BF17" s="557"/>
      <c r="BG17" s="557"/>
      <c r="BH17" s="557"/>
      <c r="BI17" s="557"/>
      <c r="BJ17" s="557"/>
      <c r="BK17" s="557"/>
      <c r="BL17" s="557"/>
      <c r="BM17" s="557"/>
      <c r="BN17" s="557"/>
      <c r="BO17" s="557"/>
      <c r="BP17" s="557"/>
      <c r="BQ17" s="557"/>
      <c r="BR17" s="557"/>
      <c r="BS17" s="557"/>
      <c r="BT17" s="557"/>
      <c r="BU17" s="557"/>
      <c r="BV17" s="557"/>
    </row>
    <row r="18" spans="1:74" ht="11.05" customHeight="1" x14ac:dyDescent="0.2">
      <c r="A18" s="6" t="s">
        <v>80</v>
      </c>
      <c r="B18" s="559" t="s">
        <v>1176</v>
      </c>
      <c r="C18" s="408">
        <v>854.95324990999995</v>
      </c>
      <c r="D18" s="408">
        <v>695.32546962000004</v>
      </c>
      <c r="E18" s="408">
        <v>561.73665931000005</v>
      </c>
      <c r="F18" s="408">
        <v>319.89452096000002</v>
      </c>
      <c r="G18" s="408">
        <v>134.35347055</v>
      </c>
      <c r="H18" s="408">
        <v>27.97966014</v>
      </c>
      <c r="I18" s="408">
        <v>5.7572630733999999</v>
      </c>
      <c r="J18" s="408">
        <v>9.9187334440000008</v>
      </c>
      <c r="K18" s="408">
        <v>48.703945785000002</v>
      </c>
      <c r="L18" s="408">
        <v>237.25407371</v>
      </c>
      <c r="M18" s="408">
        <v>516.73349526000004</v>
      </c>
      <c r="N18" s="408">
        <v>732.80849202000002</v>
      </c>
      <c r="O18" s="408">
        <v>840.06406490999996</v>
      </c>
      <c r="P18" s="408">
        <v>700.58760814000004</v>
      </c>
      <c r="Q18" s="408">
        <v>554.48465798999996</v>
      </c>
      <c r="R18" s="408">
        <v>319.32056180000001</v>
      </c>
      <c r="S18" s="408">
        <v>133.73194956</v>
      </c>
      <c r="T18" s="408">
        <v>25.331317678000001</v>
      </c>
      <c r="U18" s="408">
        <v>5.5178677292999998</v>
      </c>
      <c r="V18" s="408">
        <v>9.5870686932000009</v>
      </c>
      <c r="W18" s="408">
        <v>46.974370020999999</v>
      </c>
      <c r="X18" s="408">
        <v>229.65310463</v>
      </c>
      <c r="Y18" s="408">
        <v>520.38327369000001</v>
      </c>
      <c r="Z18" s="408">
        <v>722.00645269999995</v>
      </c>
      <c r="AA18" s="408">
        <v>855.22976205999998</v>
      </c>
      <c r="AB18" s="408">
        <v>708.87694640999996</v>
      </c>
      <c r="AC18" s="408">
        <v>568.84637454000006</v>
      </c>
      <c r="AD18" s="408">
        <v>324.29277986</v>
      </c>
      <c r="AE18" s="408">
        <v>136.09285793000001</v>
      </c>
      <c r="AF18" s="408">
        <v>24.774219744</v>
      </c>
      <c r="AG18" s="408">
        <v>5.3854886770999997</v>
      </c>
      <c r="AH18" s="408">
        <v>9.3020375774000001</v>
      </c>
      <c r="AI18" s="408">
        <v>45.343389448000003</v>
      </c>
      <c r="AJ18" s="408">
        <v>229.21361322999999</v>
      </c>
      <c r="AK18" s="408">
        <v>517.43798920999996</v>
      </c>
      <c r="AL18" s="408">
        <v>730.22126376999995</v>
      </c>
      <c r="AM18" s="408">
        <v>843.89660334999996</v>
      </c>
      <c r="AN18" s="408">
        <v>697.64916691999997</v>
      </c>
      <c r="AO18" s="408">
        <v>561.36260536999998</v>
      </c>
      <c r="AP18" s="408">
        <v>319.22978828999999</v>
      </c>
      <c r="AQ18" s="408">
        <v>136.96512485</v>
      </c>
      <c r="AR18" s="408">
        <v>26.438552719</v>
      </c>
      <c r="AS18" s="408">
        <v>5.3429537457</v>
      </c>
      <c r="AT18" s="408">
        <v>9.1154774215999996</v>
      </c>
      <c r="AU18" s="408">
        <v>43.980632798000002</v>
      </c>
      <c r="AV18" s="408">
        <v>224.13315807000001</v>
      </c>
      <c r="AW18" s="408">
        <v>510.64310433000003</v>
      </c>
      <c r="AX18" s="408">
        <v>709.62491925999996</v>
      </c>
      <c r="AY18" s="926">
        <v>830.74732792999998</v>
      </c>
      <c r="AZ18" s="380">
        <v>675.14059999999995</v>
      </c>
      <c r="BA18" s="380">
        <v>541.84870000000001</v>
      </c>
      <c r="BB18" s="380">
        <v>314.75099999999998</v>
      </c>
      <c r="BC18" s="380">
        <v>135.5729</v>
      </c>
      <c r="BD18" s="380">
        <v>25.633690000000001</v>
      </c>
      <c r="BE18" s="380">
        <v>4.7541260000000003</v>
      </c>
      <c r="BF18" s="380">
        <v>8.7378499999999999</v>
      </c>
      <c r="BG18" s="380">
        <v>41.941459999999999</v>
      </c>
      <c r="BH18" s="380">
        <v>220.6994</v>
      </c>
      <c r="BI18" s="380">
        <v>492.08969999999999</v>
      </c>
      <c r="BJ18" s="380">
        <v>709.21220000000005</v>
      </c>
      <c r="BK18" s="380">
        <v>834.25390000000004</v>
      </c>
      <c r="BL18" s="380">
        <v>652.68920000000003</v>
      </c>
      <c r="BM18" s="380">
        <v>536.07389999999998</v>
      </c>
      <c r="BN18" s="380">
        <v>314.62369999999999</v>
      </c>
      <c r="BO18" s="380">
        <v>137.2097</v>
      </c>
      <c r="BP18" s="380">
        <v>26.309180000000001</v>
      </c>
      <c r="BQ18" s="380">
        <v>4.8476910000000002</v>
      </c>
      <c r="BR18" s="380">
        <v>8.7589129999999997</v>
      </c>
      <c r="BS18" s="380">
        <v>44.275039999999997</v>
      </c>
      <c r="BT18" s="380">
        <v>221.58</v>
      </c>
      <c r="BU18" s="380">
        <v>495.39330000000001</v>
      </c>
      <c r="BV18" s="380">
        <v>722.41980000000001</v>
      </c>
    </row>
    <row r="19" spans="1:74" ht="11.05" customHeight="1" x14ac:dyDescent="0.2">
      <c r="A19" s="6" t="s">
        <v>71</v>
      </c>
      <c r="B19" s="784" t="s">
        <v>1025</v>
      </c>
      <c r="C19" s="408">
        <v>1187.9979573999999</v>
      </c>
      <c r="D19" s="408">
        <v>1025.8190509000001</v>
      </c>
      <c r="E19" s="408">
        <v>918.73284394999996</v>
      </c>
      <c r="F19" s="408">
        <v>566.94926122000004</v>
      </c>
      <c r="G19" s="408">
        <v>237.42318478000001</v>
      </c>
      <c r="H19" s="408">
        <v>51.505099336000001</v>
      </c>
      <c r="I19" s="408">
        <v>3.5889495848999999</v>
      </c>
      <c r="J19" s="408">
        <v>14.891691884</v>
      </c>
      <c r="K19" s="408">
        <v>88.683389688999995</v>
      </c>
      <c r="L19" s="408">
        <v>381.67207911000003</v>
      </c>
      <c r="M19" s="408">
        <v>722.96236753999995</v>
      </c>
      <c r="N19" s="408">
        <v>994.26341504000004</v>
      </c>
      <c r="O19" s="408">
        <v>1168.6435054000001</v>
      </c>
      <c r="P19" s="408">
        <v>1020.5376239</v>
      </c>
      <c r="Q19" s="408">
        <v>910.68155492999995</v>
      </c>
      <c r="R19" s="408">
        <v>565.87263441000005</v>
      </c>
      <c r="S19" s="408">
        <v>239.65493269999999</v>
      </c>
      <c r="T19" s="408">
        <v>47.522236796000001</v>
      </c>
      <c r="U19" s="408">
        <v>4.5791117030999997</v>
      </c>
      <c r="V19" s="408">
        <v>13.824823567999999</v>
      </c>
      <c r="W19" s="408">
        <v>89.027347746000004</v>
      </c>
      <c r="X19" s="408">
        <v>371.47957234</v>
      </c>
      <c r="Y19" s="408">
        <v>736.55023573999995</v>
      </c>
      <c r="Z19" s="408">
        <v>994.73873878999996</v>
      </c>
      <c r="AA19" s="408">
        <v>1190.9398556000001</v>
      </c>
      <c r="AB19" s="408">
        <v>1030.9057786999999</v>
      </c>
      <c r="AC19" s="408">
        <v>928.78401496000004</v>
      </c>
      <c r="AD19" s="408">
        <v>571.22920489000001</v>
      </c>
      <c r="AE19" s="408">
        <v>240.49121377</v>
      </c>
      <c r="AF19" s="408">
        <v>47.009969652999999</v>
      </c>
      <c r="AG19" s="408">
        <v>4.5850621498999997</v>
      </c>
      <c r="AH19" s="408">
        <v>13.46048442</v>
      </c>
      <c r="AI19" s="408">
        <v>87.878330204999997</v>
      </c>
      <c r="AJ19" s="408">
        <v>374.76178773999999</v>
      </c>
      <c r="AK19" s="408">
        <v>719.88710250999998</v>
      </c>
      <c r="AL19" s="408">
        <v>998.76453790999994</v>
      </c>
      <c r="AM19" s="408">
        <v>1166.5686639</v>
      </c>
      <c r="AN19" s="408">
        <v>1022.3039261</v>
      </c>
      <c r="AO19" s="408">
        <v>921.74959575000003</v>
      </c>
      <c r="AP19" s="408">
        <v>561.45644842000002</v>
      </c>
      <c r="AQ19" s="408">
        <v>244.34783912</v>
      </c>
      <c r="AR19" s="408">
        <v>50.345616947000003</v>
      </c>
      <c r="AS19" s="408">
        <v>4.5500348179000003</v>
      </c>
      <c r="AT19" s="408">
        <v>13.27801899</v>
      </c>
      <c r="AU19" s="408">
        <v>80.548491347999999</v>
      </c>
      <c r="AV19" s="408">
        <v>363.91771716</v>
      </c>
      <c r="AW19" s="408">
        <v>720.22720585000002</v>
      </c>
      <c r="AX19" s="408">
        <v>972.86091653999995</v>
      </c>
      <c r="AY19" s="926">
        <v>1145.0918931000001</v>
      </c>
      <c r="AZ19" s="380">
        <v>999.40150000000006</v>
      </c>
      <c r="BA19" s="380">
        <v>886.4425</v>
      </c>
      <c r="BB19" s="380">
        <v>557.54610000000002</v>
      </c>
      <c r="BC19" s="380">
        <v>237.9178</v>
      </c>
      <c r="BD19" s="380">
        <v>47.508850000000002</v>
      </c>
      <c r="BE19" s="380">
        <v>4.1927919999999999</v>
      </c>
      <c r="BF19" s="380">
        <v>11.714359999999999</v>
      </c>
      <c r="BG19" s="380">
        <v>79.023849999999996</v>
      </c>
      <c r="BH19" s="380">
        <v>366.22550000000001</v>
      </c>
      <c r="BI19" s="380">
        <v>702.24869999999999</v>
      </c>
      <c r="BJ19" s="380">
        <v>984.83479999999997</v>
      </c>
      <c r="BK19" s="380">
        <v>1136.4110000000001</v>
      </c>
      <c r="BL19" s="380">
        <v>959.36749999999995</v>
      </c>
      <c r="BM19" s="380">
        <v>861.29600000000005</v>
      </c>
      <c r="BN19" s="380">
        <v>550.90430000000003</v>
      </c>
      <c r="BO19" s="380">
        <v>247.73679999999999</v>
      </c>
      <c r="BP19" s="380">
        <v>43.852879999999999</v>
      </c>
      <c r="BQ19" s="380">
        <v>4.2789669999999997</v>
      </c>
      <c r="BR19" s="380">
        <v>12.64432</v>
      </c>
      <c r="BS19" s="380">
        <v>85.159660000000002</v>
      </c>
      <c r="BT19" s="380">
        <v>360.15109999999999</v>
      </c>
      <c r="BU19" s="380">
        <v>707.90800000000002</v>
      </c>
      <c r="BV19" s="380">
        <v>1008.058</v>
      </c>
    </row>
    <row r="20" spans="1:74" ht="11.05" customHeight="1" x14ac:dyDescent="0.2">
      <c r="A20" s="6" t="s">
        <v>72</v>
      </c>
      <c r="B20" s="784" t="s">
        <v>1026</v>
      </c>
      <c r="C20" s="408">
        <v>1129.0509128000001</v>
      </c>
      <c r="D20" s="408">
        <v>946.43736635000005</v>
      </c>
      <c r="E20" s="408">
        <v>830.96403212999996</v>
      </c>
      <c r="F20" s="408">
        <v>479.79834473</v>
      </c>
      <c r="G20" s="408">
        <v>170.99866972000001</v>
      </c>
      <c r="H20" s="408">
        <v>23.458622859999998</v>
      </c>
      <c r="I20" s="408">
        <v>1.8061671059</v>
      </c>
      <c r="J20" s="408">
        <v>9.1672768206999997</v>
      </c>
      <c r="K20" s="408">
        <v>59.201590715000002</v>
      </c>
      <c r="L20" s="408">
        <v>321.48860251999997</v>
      </c>
      <c r="M20" s="408">
        <v>673.18278928999996</v>
      </c>
      <c r="N20" s="408">
        <v>911.47622361000003</v>
      </c>
      <c r="O20" s="408">
        <v>1109.8519183999999</v>
      </c>
      <c r="P20" s="408">
        <v>950.23100397999997</v>
      </c>
      <c r="Q20" s="408">
        <v>821.04048567999996</v>
      </c>
      <c r="R20" s="408">
        <v>480.60257881000001</v>
      </c>
      <c r="S20" s="408">
        <v>177.99819747999999</v>
      </c>
      <c r="T20" s="408">
        <v>22.628305309000002</v>
      </c>
      <c r="U20" s="408">
        <v>2.1338358822000001</v>
      </c>
      <c r="V20" s="408">
        <v>8.5379820055</v>
      </c>
      <c r="W20" s="408">
        <v>59.466126514999999</v>
      </c>
      <c r="X20" s="408">
        <v>306.33014541</v>
      </c>
      <c r="Y20" s="408">
        <v>689.62989023</v>
      </c>
      <c r="Z20" s="408">
        <v>907.64489319999996</v>
      </c>
      <c r="AA20" s="408">
        <v>1133.4065677000001</v>
      </c>
      <c r="AB20" s="408">
        <v>962.11074585999995</v>
      </c>
      <c r="AC20" s="408">
        <v>843.24325211999997</v>
      </c>
      <c r="AD20" s="408">
        <v>484.41649538000001</v>
      </c>
      <c r="AE20" s="408">
        <v>181.72366009999999</v>
      </c>
      <c r="AF20" s="408">
        <v>22.901247828999999</v>
      </c>
      <c r="AG20" s="408">
        <v>2.2579477647999999</v>
      </c>
      <c r="AH20" s="408">
        <v>8.2526767470000006</v>
      </c>
      <c r="AI20" s="408">
        <v>58.419327707999997</v>
      </c>
      <c r="AJ20" s="408">
        <v>313.29328556000002</v>
      </c>
      <c r="AK20" s="408">
        <v>672.93011663000004</v>
      </c>
      <c r="AL20" s="408">
        <v>920.68312303000005</v>
      </c>
      <c r="AM20" s="408">
        <v>1111.5247368</v>
      </c>
      <c r="AN20" s="408">
        <v>944.63102925999999</v>
      </c>
      <c r="AO20" s="408">
        <v>833.17709003000004</v>
      </c>
      <c r="AP20" s="408">
        <v>473.18914430000001</v>
      </c>
      <c r="AQ20" s="408">
        <v>186.76749513999999</v>
      </c>
      <c r="AR20" s="408">
        <v>25.134701121999999</v>
      </c>
      <c r="AS20" s="408">
        <v>2.3040238303999998</v>
      </c>
      <c r="AT20" s="408">
        <v>7.8730671366999996</v>
      </c>
      <c r="AU20" s="408">
        <v>53.161744257000002</v>
      </c>
      <c r="AV20" s="408">
        <v>309.11014835999998</v>
      </c>
      <c r="AW20" s="408">
        <v>669.74520414000006</v>
      </c>
      <c r="AX20" s="408">
        <v>899.51741243000004</v>
      </c>
      <c r="AY20" s="926">
        <v>1083.0403136</v>
      </c>
      <c r="AZ20" s="380">
        <v>917.43029999999999</v>
      </c>
      <c r="BA20" s="380">
        <v>797.63030000000003</v>
      </c>
      <c r="BB20" s="380">
        <v>465.66789999999997</v>
      </c>
      <c r="BC20" s="380">
        <v>181.45099999999999</v>
      </c>
      <c r="BD20" s="380">
        <v>24.098780000000001</v>
      </c>
      <c r="BE20" s="380">
        <v>1.7234389999999999</v>
      </c>
      <c r="BF20" s="380">
        <v>6.7657340000000001</v>
      </c>
      <c r="BG20" s="380">
        <v>51.946249999999999</v>
      </c>
      <c r="BH20" s="380">
        <v>308.66079999999999</v>
      </c>
      <c r="BI20" s="380">
        <v>649.17650000000003</v>
      </c>
      <c r="BJ20" s="380">
        <v>909.83479999999997</v>
      </c>
      <c r="BK20" s="380">
        <v>1076.356</v>
      </c>
      <c r="BL20" s="380">
        <v>879.47569999999996</v>
      </c>
      <c r="BM20" s="380">
        <v>774.62959999999998</v>
      </c>
      <c r="BN20" s="380">
        <v>461.6737</v>
      </c>
      <c r="BO20" s="380">
        <v>190.24160000000001</v>
      </c>
      <c r="BP20" s="380">
        <v>23.52412</v>
      </c>
      <c r="BQ20" s="380">
        <v>1.706639</v>
      </c>
      <c r="BR20" s="380">
        <v>6.9352799999999997</v>
      </c>
      <c r="BS20" s="380">
        <v>56.468440000000001</v>
      </c>
      <c r="BT20" s="380">
        <v>303.62630000000001</v>
      </c>
      <c r="BU20" s="380">
        <v>657.83219999999994</v>
      </c>
      <c r="BV20" s="380">
        <v>936.79520000000002</v>
      </c>
    </row>
    <row r="21" spans="1:74" ht="11.05" customHeight="1" x14ac:dyDescent="0.2">
      <c r="A21" s="6" t="s">
        <v>73</v>
      </c>
      <c r="B21" s="784" t="s">
        <v>1027</v>
      </c>
      <c r="C21" s="408">
        <v>1249.0243187000001</v>
      </c>
      <c r="D21" s="408">
        <v>1056.6695291999999</v>
      </c>
      <c r="E21" s="408">
        <v>851.1539027</v>
      </c>
      <c r="F21" s="408">
        <v>505.35174218999998</v>
      </c>
      <c r="G21" s="408">
        <v>193.70062708</v>
      </c>
      <c r="H21" s="408">
        <v>31.245289265</v>
      </c>
      <c r="I21" s="408">
        <v>6.5374076629999998</v>
      </c>
      <c r="J21" s="408">
        <v>17.708575011000001</v>
      </c>
      <c r="K21" s="408">
        <v>80.133435558000002</v>
      </c>
      <c r="L21" s="408">
        <v>385.89664260000001</v>
      </c>
      <c r="M21" s="408">
        <v>756.48488897000004</v>
      </c>
      <c r="N21" s="408">
        <v>1027.5859183</v>
      </c>
      <c r="O21" s="408">
        <v>1226.5909962999999</v>
      </c>
      <c r="P21" s="408">
        <v>1074.3489763</v>
      </c>
      <c r="Q21" s="408">
        <v>832.01274844</v>
      </c>
      <c r="R21" s="408">
        <v>500.88693246999998</v>
      </c>
      <c r="S21" s="408">
        <v>196.50928549</v>
      </c>
      <c r="T21" s="408">
        <v>29.484635624999999</v>
      </c>
      <c r="U21" s="408">
        <v>7.1583532686</v>
      </c>
      <c r="V21" s="408">
        <v>16.894366672</v>
      </c>
      <c r="W21" s="408">
        <v>73.050483596000007</v>
      </c>
      <c r="X21" s="408">
        <v>369.81256616000002</v>
      </c>
      <c r="Y21" s="408">
        <v>772.06160379000005</v>
      </c>
      <c r="Z21" s="408">
        <v>1020.1048019999999</v>
      </c>
      <c r="AA21" s="408">
        <v>1255.3468608999999</v>
      </c>
      <c r="AB21" s="408">
        <v>1092.6951956</v>
      </c>
      <c r="AC21" s="408">
        <v>866.80942420999997</v>
      </c>
      <c r="AD21" s="408">
        <v>510.86922010000001</v>
      </c>
      <c r="AE21" s="408">
        <v>200.22979874000001</v>
      </c>
      <c r="AF21" s="408">
        <v>29.859924439</v>
      </c>
      <c r="AG21" s="408">
        <v>7.4673961845000001</v>
      </c>
      <c r="AH21" s="408">
        <v>16.454016953</v>
      </c>
      <c r="AI21" s="408">
        <v>69.259573121000003</v>
      </c>
      <c r="AJ21" s="408">
        <v>367.87680950999999</v>
      </c>
      <c r="AK21" s="408">
        <v>763.30547501000001</v>
      </c>
      <c r="AL21" s="408">
        <v>1037.5080734999999</v>
      </c>
      <c r="AM21" s="408">
        <v>1237.3930068</v>
      </c>
      <c r="AN21" s="408">
        <v>1071.7957704</v>
      </c>
      <c r="AO21" s="408">
        <v>849.54166124000005</v>
      </c>
      <c r="AP21" s="408">
        <v>500.70127430999997</v>
      </c>
      <c r="AQ21" s="408">
        <v>204.3990067</v>
      </c>
      <c r="AR21" s="408">
        <v>30.199571444</v>
      </c>
      <c r="AS21" s="408">
        <v>7.2147265015000004</v>
      </c>
      <c r="AT21" s="408">
        <v>16.381276328999999</v>
      </c>
      <c r="AU21" s="408">
        <v>67.154813085000001</v>
      </c>
      <c r="AV21" s="408">
        <v>362.34642047</v>
      </c>
      <c r="AW21" s="408">
        <v>753.16881674000001</v>
      </c>
      <c r="AX21" s="408">
        <v>997.26775965000002</v>
      </c>
      <c r="AY21" s="926">
        <v>1204.6757633</v>
      </c>
      <c r="AZ21" s="380">
        <v>1016.932</v>
      </c>
      <c r="BA21" s="380">
        <v>809.10080000000005</v>
      </c>
      <c r="BB21" s="380">
        <v>490.3768</v>
      </c>
      <c r="BC21" s="380">
        <v>197.38480000000001</v>
      </c>
      <c r="BD21" s="380">
        <v>29.499929999999999</v>
      </c>
      <c r="BE21" s="380">
        <v>4.9867010000000001</v>
      </c>
      <c r="BF21" s="380">
        <v>15.75835</v>
      </c>
      <c r="BG21" s="380">
        <v>59.970930000000003</v>
      </c>
      <c r="BH21" s="380">
        <v>349.87970000000001</v>
      </c>
      <c r="BI21" s="380">
        <v>718.82839999999999</v>
      </c>
      <c r="BJ21" s="380">
        <v>999.30889999999999</v>
      </c>
      <c r="BK21" s="380">
        <v>1204.1179999999999</v>
      </c>
      <c r="BL21" s="380">
        <v>977.0489</v>
      </c>
      <c r="BM21" s="380">
        <v>793.97069999999997</v>
      </c>
      <c r="BN21" s="380">
        <v>490.31139999999999</v>
      </c>
      <c r="BO21" s="380">
        <v>201.74549999999999</v>
      </c>
      <c r="BP21" s="380">
        <v>28.400860000000002</v>
      </c>
      <c r="BQ21" s="380">
        <v>4.6513309999999999</v>
      </c>
      <c r="BR21" s="380">
        <v>15.22085</v>
      </c>
      <c r="BS21" s="380">
        <v>65.224580000000003</v>
      </c>
      <c r="BT21" s="380">
        <v>350.81319999999999</v>
      </c>
      <c r="BU21" s="380">
        <v>728.42430000000002</v>
      </c>
      <c r="BV21" s="380">
        <v>1023.904</v>
      </c>
    </row>
    <row r="22" spans="1:74" ht="11.05" customHeight="1" x14ac:dyDescent="0.2">
      <c r="A22" s="6" t="s">
        <v>74</v>
      </c>
      <c r="B22" s="784" t="s">
        <v>1028</v>
      </c>
      <c r="C22" s="408">
        <v>1308.9060331999999</v>
      </c>
      <c r="D22" s="408">
        <v>1111.7947597</v>
      </c>
      <c r="E22" s="408">
        <v>829.02457976000005</v>
      </c>
      <c r="F22" s="408">
        <v>489.71534637000002</v>
      </c>
      <c r="G22" s="408">
        <v>203.62910031000001</v>
      </c>
      <c r="H22" s="408">
        <v>35.205737759000002</v>
      </c>
      <c r="I22" s="408">
        <v>10.596543055</v>
      </c>
      <c r="J22" s="408">
        <v>24.620420102000001</v>
      </c>
      <c r="K22" s="408">
        <v>97.902693998999993</v>
      </c>
      <c r="L22" s="408">
        <v>425.22158996000002</v>
      </c>
      <c r="M22" s="408">
        <v>800.93804768999996</v>
      </c>
      <c r="N22" s="408">
        <v>1143.3012019</v>
      </c>
      <c r="O22" s="408">
        <v>1279.8685022</v>
      </c>
      <c r="P22" s="408">
        <v>1134.9848262999999</v>
      </c>
      <c r="Q22" s="408">
        <v>806.44458783000005</v>
      </c>
      <c r="R22" s="408">
        <v>490.80160460000002</v>
      </c>
      <c r="S22" s="408">
        <v>203.04972476</v>
      </c>
      <c r="T22" s="408">
        <v>32.034404881999997</v>
      </c>
      <c r="U22" s="408">
        <v>11.11027063</v>
      </c>
      <c r="V22" s="408">
        <v>24.279334548000001</v>
      </c>
      <c r="W22" s="408">
        <v>89.333068264000005</v>
      </c>
      <c r="X22" s="408">
        <v>420.46725178000003</v>
      </c>
      <c r="Y22" s="408">
        <v>801.55965817000003</v>
      </c>
      <c r="Z22" s="408">
        <v>1136.1226919999999</v>
      </c>
      <c r="AA22" s="408">
        <v>1311.7635388000001</v>
      </c>
      <c r="AB22" s="408">
        <v>1161.5599357000001</v>
      </c>
      <c r="AC22" s="408">
        <v>845.86026254000001</v>
      </c>
      <c r="AD22" s="408">
        <v>512.69534754999995</v>
      </c>
      <c r="AE22" s="408">
        <v>209.07643464</v>
      </c>
      <c r="AF22" s="408">
        <v>32.508325434</v>
      </c>
      <c r="AG22" s="408">
        <v>11.953648843</v>
      </c>
      <c r="AH22" s="408">
        <v>23.881168290000002</v>
      </c>
      <c r="AI22" s="408">
        <v>84.863816127999996</v>
      </c>
      <c r="AJ22" s="408">
        <v>412.92127820000002</v>
      </c>
      <c r="AK22" s="408">
        <v>808.36780929999998</v>
      </c>
      <c r="AL22" s="408">
        <v>1153.1410931</v>
      </c>
      <c r="AM22" s="408">
        <v>1303.6078484</v>
      </c>
      <c r="AN22" s="408">
        <v>1154.9109754999999</v>
      </c>
      <c r="AO22" s="408">
        <v>836.53216275</v>
      </c>
      <c r="AP22" s="408">
        <v>498.4817716</v>
      </c>
      <c r="AQ22" s="408">
        <v>200.85795375999999</v>
      </c>
      <c r="AR22" s="408">
        <v>29.969597817</v>
      </c>
      <c r="AS22" s="408">
        <v>12.189976072</v>
      </c>
      <c r="AT22" s="408">
        <v>23.662256720999999</v>
      </c>
      <c r="AU22" s="408">
        <v>83.916771030000007</v>
      </c>
      <c r="AV22" s="408">
        <v>405.02520578999997</v>
      </c>
      <c r="AW22" s="408">
        <v>794.82270213000004</v>
      </c>
      <c r="AX22" s="408">
        <v>1102.9414271999999</v>
      </c>
      <c r="AY22" s="926">
        <v>1289.0092639</v>
      </c>
      <c r="AZ22" s="380">
        <v>1095.989</v>
      </c>
      <c r="BA22" s="380">
        <v>807.08169999999996</v>
      </c>
      <c r="BB22" s="380">
        <v>486.95679999999999</v>
      </c>
      <c r="BC22" s="380">
        <v>197.30779999999999</v>
      </c>
      <c r="BD22" s="380">
        <v>29.427689999999998</v>
      </c>
      <c r="BE22" s="380">
        <v>10.42268</v>
      </c>
      <c r="BF22" s="380">
        <v>23.70213</v>
      </c>
      <c r="BG22" s="380">
        <v>76.646109999999993</v>
      </c>
      <c r="BH22" s="380">
        <v>392.798</v>
      </c>
      <c r="BI22" s="380">
        <v>762.35559999999998</v>
      </c>
      <c r="BJ22" s="380">
        <v>1100.6780000000001</v>
      </c>
      <c r="BK22" s="380">
        <v>1300.731</v>
      </c>
      <c r="BL22" s="380">
        <v>1069.9580000000001</v>
      </c>
      <c r="BM22" s="380">
        <v>807.86869999999999</v>
      </c>
      <c r="BN22" s="380">
        <v>492.42</v>
      </c>
      <c r="BO22" s="380">
        <v>195.7501</v>
      </c>
      <c r="BP22" s="380">
        <v>29.628900000000002</v>
      </c>
      <c r="BQ22" s="380">
        <v>10.611700000000001</v>
      </c>
      <c r="BR22" s="380">
        <v>22.882429999999999</v>
      </c>
      <c r="BS22" s="380">
        <v>82.892240000000001</v>
      </c>
      <c r="BT22" s="380">
        <v>397.6472</v>
      </c>
      <c r="BU22" s="380">
        <v>774.51649999999995</v>
      </c>
      <c r="BV22" s="380">
        <v>1118.0530000000001</v>
      </c>
    </row>
    <row r="23" spans="1:74" ht="11.05" customHeight="1" x14ac:dyDescent="0.2">
      <c r="A23" s="6" t="s">
        <v>75</v>
      </c>
      <c r="B23" s="784" t="s">
        <v>1087</v>
      </c>
      <c r="C23" s="408">
        <v>607.38696625</v>
      </c>
      <c r="D23" s="408">
        <v>440.58709242999998</v>
      </c>
      <c r="E23" s="408">
        <v>349.01336026000001</v>
      </c>
      <c r="F23" s="408">
        <v>141.36959687999999</v>
      </c>
      <c r="G23" s="408">
        <v>38.121602940000002</v>
      </c>
      <c r="H23" s="408">
        <v>1.4635635229999999</v>
      </c>
      <c r="I23" s="408">
        <v>8.7494358820999998E-2</v>
      </c>
      <c r="J23" s="408">
        <v>0.39344069390999997</v>
      </c>
      <c r="K23" s="408">
        <v>10.328069166000001</v>
      </c>
      <c r="L23" s="408">
        <v>115.12769762000001</v>
      </c>
      <c r="M23" s="408">
        <v>338.65172244000001</v>
      </c>
      <c r="N23" s="408">
        <v>463.56878451</v>
      </c>
      <c r="O23" s="408">
        <v>593.65216621000002</v>
      </c>
      <c r="P23" s="408">
        <v>445.20145388999998</v>
      </c>
      <c r="Q23" s="408">
        <v>342.71536810999999</v>
      </c>
      <c r="R23" s="408">
        <v>145.63916426</v>
      </c>
      <c r="S23" s="408">
        <v>40.257408200999997</v>
      </c>
      <c r="T23" s="408">
        <v>1.4975109152999999</v>
      </c>
      <c r="U23" s="408">
        <v>9.2836063585999995E-2</v>
      </c>
      <c r="V23" s="408">
        <v>0.38998158778999997</v>
      </c>
      <c r="W23" s="408">
        <v>10.140132476</v>
      </c>
      <c r="X23" s="408">
        <v>105.11329320999999</v>
      </c>
      <c r="Y23" s="408">
        <v>347.57567862000002</v>
      </c>
      <c r="Z23" s="408">
        <v>453.98616170999998</v>
      </c>
      <c r="AA23" s="408">
        <v>604.24036382999998</v>
      </c>
      <c r="AB23" s="408">
        <v>445.71158687000002</v>
      </c>
      <c r="AC23" s="408">
        <v>352.84286945999997</v>
      </c>
      <c r="AD23" s="408">
        <v>147.19204897</v>
      </c>
      <c r="AE23" s="408">
        <v>41.413733981</v>
      </c>
      <c r="AF23" s="408">
        <v>1.2770664854</v>
      </c>
      <c r="AG23" s="408">
        <v>9.5459732500999997E-2</v>
      </c>
      <c r="AH23" s="408">
        <v>0.37702142971000002</v>
      </c>
      <c r="AI23" s="408">
        <v>9.8939005697999995</v>
      </c>
      <c r="AJ23" s="408">
        <v>108.68924857</v>
      </c>
      <c r="AK23" s="408">
        <v>332.56388862</v>
      </c>
      <c r="AL23" s="408">
        <v>463.84796252000001</v>
      </c>
      <c r="AM23" s="408">
        <v>598.58894996000004</v>
      </c>
      <c r="AN23" s="408">
        <v>425.85829573000001</v>
      </c>
      <c r="AO23" s="408">
        <v>332.45851694999999</v>
      </c>
      <c r="AP23" s="408">
        <v>143.80393229000001</v>
      </c>
      <c r="AQ23" s="408">
        <v>41.913806534999999</v>
      </c>
      <c r="AR23" s="408">
        <v>2.0102587517999999</v>
      </c>
      <c r="AS23" s="408">
        <v>9.2040916277000007E-2</v>
      </c>
      <c r="AT23" s="408">
        <v>0.28478937343999999</v>
      </c>
      <c r="AU23" s="408">
        <v>8.9201389504000002</v>
      </c>
      <c r="AV23" s="408">
        <v>107.28248934</v>
      </c>
      <c r="AW23" s="408">
        <v>326.61141965000002</v>
      </c>
      <c r="AX23" s="408">
        <v>461.47925276000001</v>
      </c>
      <c r="AY23" s="926">
        <v>579.91964688999997</v>
      </c>
      <c r="AZ23" s="380">
        <v>416.9606</v>
      </c>
      <c r="BA23" s="380">
        <v>313.24599999999998</v>
      </c>
      <c r="BB23" s="380">
        <v>139.17439999999999</v>
      </c>
      <c r="BC23" s="380">
        <v>40.663550000000001</v>
      </c>
      <c r="BD23" s="380">
        <v>2.0042070000000001</v>
      </c>
      <c r="BE23" s="380">
        <v>3.5731400000000003E-2</v>
      </c>
      <c r="BF23" s="380">
        <v>0.14358599999999999</v>
      </c>
      <c r="BG23" s="380">
        <v>8.7655899999999995</v>
      </c>
      <c r="BH23" s="380">
        <v>106.46259999999999</v>
      </c>
      <c r="BI23" s="380">
        <v>304.80349999999999</v>
      </c>
      <c r="BJ23" s="380">
        <v>464.64010000000002</v>
      </c>
      <c r="BK23" s="380">
        <v>584.82939999999996</v>
      </c>
      <c r="BL23" s="380">
        <v>389.33210000000003</v>
      </c>
      <c r="BM23" s="380">
        <v>308.7543</v>
      </c>
      <c r="BN23" s="380">
        <v>139.19929999999999</v>
      </c>
      <c r="BO23" s="380">
        <v>42.636510000000001</v>
      </c>
      <c r="BP23" s="380">
        <v>2.1285989999999999</v>
      </c>
      <c r="BQ23" s="380">
        <v>3.9233999999999998E-2</v>
      </c>
      <c r="BR23" s="380">
        <v>0.1400747</v>
      </c>
      <c r="BS23" s="380">
        <v>9.1705509999999997</v>
      </c>
      <c r="BT23" s="380">
        <v>103.8447</v>
      </c>
      <c r="BU23" s="380">
        <v>310.31450000000001</v>
      </c>
      <c r="BV23" s="380">
        <v>482.33819999999997</v>
      </c>
    </row>
    <row r="24" spans="1:74" ht="11.05" customHeight="1" x14ac:dyDescent="0.2">
      <c r="A24" s="6" t="s">
        <v>76</v>
      </c>
      <c r="B24" s="784" t="s">
        <v>1030</v>
      </c>
      <c r="C24" s="408">
        <v>782.26674195999999</v>
      </c>
      <c r="D24" s="408">
        <v>567.36474811000005</v>
      </c>
      <c r="E24" s="408">
        <v>422.57329508999999</v>
      </c>
      <c r="F24" s="408">
        <v>180.97365428000001</v>
      </c>
      <c r="G24" s="408">
        <v>49.328685489000001</v>
      </c>
      <c r="H24" s="408">
        <v>1.5343784693</v>
      </c>
      <c r="I24" s="408">
        <v>7.0419343085999994E-2</v>
      </c>
      <c r="J24" s="408">
        <v>0.18725295136</v>
      </c>
      <c r="K24" s="408">
        <v>15.727906037</v>
      </c>
      <c r="L24" s="408">
        <v>162.20731868999999</v>
      </c>
      <c r="M24" s="408">
        <v>462.14281376000002</v>
      </c>
      <c r="N24" s="408">
        <v>625.04574694999997</v>
      </c>
      <c r="O24" s="408">
        <v>766.04822729</v>
      </c>
      <c r="P24" s="408">
        <v>581.78237707999995</v>
      </c>
      <c r="Q24" s="408">
        <v>416.24786595</v>
      </c>
      <c r="R24" s="408">
        <v>190.96776080999999</v>
      </c>
      <c r="S24" s="408">
        <v>51.264323056999999</v>
      </c>
      <c r="T24" s="408">
        <v>1.5562888085</v>
      </c>
      <c r="U24" s="408">
        <v>7.0419343085999994E-2</v>
      </c>
      <c r="V24" s="408">
        <v>0.18725295136</v>
      </c>
      <c r="W24" s="408">
        <v>14.488854778</v>
      </c>
      <c r="X24" s="408">
        <v>148.67531417000001</v>
      </c>
      <c r="Y24" s="408">
        <v>476.43309883000001</v>
      </c>
      <c r="Z24" s="408">
        <v>603.60605684999996</v>
      </c>
      <c r="AA24" s="408">
        <v>786.51876829000003</v>
      </c>
      <c r="AB24" s="408">
        <v>589.08373183000003</v>
      </c>
      <c r="AC24" s="408">
        <v>434.98734129000002</v>
      </c>
      <c r="AD24" s="408">
        <v>197.50563141999999</v>
      </c>
      <c r="AE24" s="408">
        <v>52.247359388</v>
      </c>
      <c r="AF24" s="408">
        <v>1.3915449677</v>
      </c>
      <c r="AG24" s="408">
        <v>7.0419343085999994E-2</v>
      </c>
      <c r="AH24" s="408">
        <v>0.18725295136</v>
      </c>
      <c r="AI24" s="408">
        <v>14.117621861</v>
      </c>
      <c r="AJ24" s="408">
        <v>149.65739060000001</v>
      </c>
      <c r="AK24" s="408">
        <v>466.54049206000002</v>
      </c>
      <c r="AL24" s="408">
        <v>614.77580949000003</v>
      </c>
      <c r="AM24" s="408">
        <v>776.13631851000002</v>
      </c>
      <c r="AN24" s="408">
        <v>568.06240132999994</v>
      </c>
      <c r="AO24" s="408">
        <v>412.00299576999998</v>
      </c>
      <c r="AP24" s="408">
        <v>194.59870355000001</v>
      </c>
      <c r="AQ24" s="408">
        <v>51.45293495</v>
      </c>
      <c r="AR24" s="408">
        <v>1.943604398</v>
      </c>
      <c r="AS24" s="408">
        <v>7.0419343085999994E-2</v>
      </c>
      <c r="AT24" s="408">
        <v>0.18725295136</v>
      </c>
      <c r="AU24" s="408">
        <v>13.937111792</v>
      </c>
      <c r="AV24" s="408">
        <v>147.21906829</v>
      </c>
      <c r="AW24" s="408">
        <v>453.58519981000001</v>
      </c>
      <c r="AX24" s="408">
        <v>604.45149868999999</v>
      </c>
      <c r="AY24" s="926">
        <v>759.69050258000004</v>
      </c>
      <c r="AZ24" s="380">
        <v>543.95680000000004</v>
      </c>
      <c r="BA24" s="380">
        <v>391.15480000000002</v>
      </c>
      <c r="BB24" s="380">
        <v>190.16929999999999</v>
      </c>
      <c r="BC24" s="380">
        <v>49.40504</v>
      </c>
      <c r="BD24" s="380">
        <v>1.8960870000000001</v>
      </c>
      <c r="BE24" s="380">
        <v>0</v>
      </c>
      <c r="BF24" s="380">
        <v>0.187253</v>
      </c>
      <c r="BG24" s="380">
        <v>13.29481</v>
      </c>
      <c r="BH24" s="380">
        <v>144.21799999999999</v>
      </c>
      <c r="BI24" s="380">
        <v>418.26049999999998</v>
      </c>
      <c r="BJ24" s="380">
        <v>604.77110000000005</v>
      </c>
      <c r="BK24" s="380">
        <v>767.92669999999998</v>
      </c>
      <c r="BL24" s="380">
        <v>508.65719999999999</v>
      </c>
      <c r="BM24" s="380">
        <v>387.05369999999999</v>
      </c>
      <c r="BN24" s="380">
        <v>192.85550000000001</v>
      </c>
      <c r="BO24" s="380">
        <v>50.969479999999997</v>
      </c>
      <c r="BP24" s="380">
        <v>2.040381</v>
      </c>
      <c r="BQ24" s="380">
        <v>0</v>
      </c>
      <c r="BR24" s="380">
        <v>9.1166300000000006E-2</v>
      </c>
      <c r="BS24" s="380">
        <v>13.844150000000001</v>
      </c>
      <c r="BT24" s="380">
        <v>144.1489</v>
      </c>
      <c r="BU24" s="380">
        <v>428.22120000000001</v>
      </c>
      <c r="BV24" s="380">
        <v>627.30989999999997</v>
      </c>
    </row>
    <row r="25" spans="1:74" ht="11.05" customHeight="1" x14ac:dyDescent="0.2">
      <c r="A25" s="6" t="s">
        <v>77</v>
      </c>
      <c r="B25" s="784" t="s">
        <v>1031</v>
      </c>
      <c r="C25" s="408">
        <v>543.67270211000005</v>
      </c>
      <c r="D25" s="408">
        <v>374.29184425</v>
      </c>
      <c r="E25" s="408">
        <v>221.21634551</v>
      </c>
      <c r="F25" s="408">
        <v>74.763927271</v>
      </c>
      <c r="G25" s="408">
        <v>10.839794767000001</v>
      </c>
      <c r="H25" s="408">
        <v>7.0192130448000004E-2</v>
      </c>
      <c r="I25" s="408">
        <v>1.5399425159E-2</v>
      </c>
      <c r="J25" s="408">
        <v>0.17011905103</v>
      </c>
      <c r="K25" s="408">
        <v>3.0815987263000002</v>
      </c>
      <c r="L25" s="408">
        <v>61.360799667999999</v>
      </c>
      <c r="M25" s="408">
        <v>264.76129961999999</v>
      </c>
      <c r="N25" s="408">
        <v>458.84083272999999</v>
      </c>
      <c r="O25" s="408">
        <v>533.04761221000001</v>
      </c>
      <c r="P25" s="408">
        <v>389.24837824000002</v>
      </c>
      <c r="Q25" s="408">
        <v>221.7728989</v>
      </c>
      <c r="R25" s="408">
        <v>81.335452856000003</v>
      </c>
      <c r="S25" s="408">
        <v>11.494503389</v>
      </c>
      <c r="T25" s="408">
        <v>7.7538504300999997E-2</v>
      </c>
      <c r="U25" s="408">
        <v>1.5399425159E-2</v>
      </c>
      <c r="V25" s="408">
        <v>0.17011905103</v>
      </c>
      <c r="W25" s="408">
        <v>2.5158445079999998</v>
      </c>
      <c r="X25" s="408">
        <v>57.800146382999998</v>
      </c>
      <c r="Y25" s="408">
        <v>266.76855393</v>
      </c>
      <c r="Z25" s="408">
        <v>428.62975441999998</v>
      </c>
      <c r="AA25" s="408">
        <v>547.80926916999999</v>
      </c>
      <c r="AB25" s="408">
        <v>404.69587195999998</v>
      </c>
      <c r="AC25" s="408">
        <v>235.75734180000001</v>
      </c>
      <c r="AD25" s="408">
        <v>83.290569489000006</v>
      </c>
      <c r="AE25" s="408">
        <v>11.639518931</v>
      </c>
      <c r="AF25" s="408">
        <v>7.7538504300999997E-2</v>
      </c>
      <c r="AG25" s="408">
        <v>1.5399425159E-2</v>
      </c>
      <c r="AH25" s="408">
        <v>0.17741691855</v>
      </c>
      <c r="AI25" s="408">
        <v>2.3965932336</v>
      </c>
      <c r="AJ25" s="408">
        <v>56.065715066000003</v>
      </c>
      <c r="AK25" s="408">
        <v>273.54442788</v>
      </c>
      <c r="AL25" s="408">
        <v>432.54898171000002</v>
      </c>
      <c r="AM25" s="408">
        <v>538.32383813000001</v>
      </c>
      <c r="AN25" s="408">
        <v>400.90026632000001</v>
      </c>
      <c r="AO25" s="408">
        <v>224.60662446000001</v>
      </c>
      <c r="AP25" s="408">
        <v>79.572789072000006</v>
      </c>
      <c r="AQ25" s="408">
        <v>10.753625357000001</v>
      </c>
      <c r="AR25" s="408">
        <v>7.7009001344999994E-2</v>
      </c>
      <c r="AS25" s="408">
        <v>1.5399425159E-2</v>
      </c>
      <c r="AT25" s="408">
        <v>0.16185583774000001</v>
      </c>
      <c r="AU25" s="408">
        <v>2.3790110839</v>
      </c>
      <c r="AV25" s="408">
        <v>54.154222025999999</v>
      </c>
      <c r="AW25" s="408">
        <v>264.39242179000001</v>
      </c>
      <c r="AX25" s="408">
        <v>411.99559211000002</v>
      </c>
      <c r="AY25" s="926">
        <v>536.82452246000003</v>
      </c>
      <c r="AZ25" s="380">
        <v>378.58229999999998</v>
      </c>
      <c r="BA25" s="380">
        <v>208.05879999999999</v>
      </c>
      <c r="BB25" s="380">
        <v>76.044839999999994</v>
      </c>
      <c r="BC25" s="380">
        <v>9.9985189999999999</v>
      </c>
      <c r="BD25" s="380">
        <v>6.1595200000000003E-2</v>
      </c>
      <c r="BE25" s="380">
        <v>0</v>
      </c>
      <c r="BF25" s="380">
        <v>0.1541633</v>
      </c>
      <c r="BG25" s="380">
        <v>2.210286</v>
      </c>
      <c r="BH25" s="380">
        <v>52.252409999999998</v>
      </c>
      <c r="BI25" s="380">
        <v>240.71860000000001</v>
      </c>
      <c r="BJ25" s="380">
        <v>403.55790000000002</v>
      </c>
      <c r="BK25" s="380">
        <v>540.37419999999997</v>
      </c>
      <c r="BL25" s="380">
        <v>358.23930000000001</v>
      </c>
      <c r="BM25" s="380">
        <v>202.62039999999999</v>
      </c>
      <c r="BN25" s="380">
        <v>77.855900000000005</v>
      </c>
      <c r="BO25" s="380">
        <v>9.5380590000000005</v>
      </c>
      <c r="BP25" s="380">
        <v>8.3954899999999999E-2</v>
      </c>
      <c r="BQ25" s="380">
        <v>0</v>
      </c>
      <c r="BR25" s="380">
        <v>0.13367499999999999</v>
      </c>
      <c r="BS25" s="380">
        <v>2.5352899999999998</v>
      </c>
      <c r="BT25" s="380">
        <v>53.993960000000001</v>
      </c>
      <c r="BU25" s="380">
        <v>243.4674</v>
      </c>
      <c r="BV25" s="380">
        <v>411.9864</v>
      </c>
    </row>
    <row r="26" spans="1:74" ht="11.05" customHeight="1" x14ac:dyDescent="0.2">
      <c r="A26" s="6" t="s">
        <v>78</v>
      </c>
      <c r="B26" s="784" t="s">
        <v>1032</v>
      </c>
      <c r="C26" s="408">
        <v>881.45321207999996</v>
      </c>
      <c r="D26" s="408">
        <v>733.01704737</v>
      </c>
      <c r="E26" s="408">
        <v>565.55414251000002</v>
      </c>
      <c r="F26" s="408">
        <v>398.02700220000003</v>
      </c>
      <c r="G26" s="408">
        <v>235.81941906</v>
      </c>
      <c r="H26" s="408">
        <v>66.326577018999998</v>
      </c>
      <c r="I26" s="408">
        <v>12.826800992000001</v>
      </c>
      <c r="J26" s="408">
        <v>20.859368463999999</v>
      </c>
      <c r="K26" s="408">
        <v>99.602075260999996</v>
      </c>
      <c r="L26" s="408">
        <v>341.84335338</v>
      </c>
      <c r="M26" s="408">
        <v>601.32126219999998</v>
      </c>
      <c r="N26" s="408">
        <v>899.65951672999995</v>
      </c>
      <c r="O26" s="408">
        <v>875.18883162999998</v>
      </c>
      <c r="P26" s="408">
        <v>726.59072723999998</v>
      </c>
      <c r="Q26" s="408">
        <v>571.17017145</v>
      </c>
      <c r="R26" s="408">
        <v>394.25769120000001</v>
      </c>
      <c r="S26" s="408">
        <v>227.01942296999999</v>
      </c>
      <c r="T26" s="408">
        <v>59.947024992999999</v>
      </c>
      <c r="U26" s="408">
        <v>11.637417601999999</v>
      </c>
      <c r="V26" s="408">
        <v>21.797115205000001</v>
      </c>
      <c r="W26" s="408">
        <v>97.557362569999995</v>
      </c>
      <c r="X26" s="408">
        <v>343.30174604000001</v>
      </c>
      <c r="Y26" s="408">
        <v>584.07417760999999</v>
      </c>
      <c r="Z26" s="408">
        <v>882.65104507000001</v>
      </c>
      <c r="AA26" s="408">
        <v>882.54103110000005</v>
      </c>
      <c r="AB26" s="408">
        <v>732.38029162999999</v>
      </c>
      <c r="AC26" s="408">
        <v>578.83538586999998</v>
      </c>
      <c r="AD26" s="408">
        <v>403.66912201000002</v>
      </c>
      <c r="AE26" s="408">
        <v>231.27079319000001</v>
      </c>
      <c r="AF26" s="408">
        <v>61.539391762999998</v>
      </c>
      <c r="AG26" s="408">
        <v>11.584390264</v>
      </c>
      <c r="AH26" s="408">
        <v>21.569870905999998</v>
      </c>
      <c r="AI26" s="408">
        <v>94.682470639000002</v>
      </c>
      <c r="AJ26" s="408">
        <v>340.02398511000001</v>
      </c>
      <c r="AK26" s="408">
        <v>607.68993770999998</v>
      </c>
      <c r="AL26" s="408">
        <v>885.75157482999998</v>
      </c>
      <c r="AM26" s="408">
        <v>877.65933367000002</v>
      </c>
      <c r="AN26" s="408">
        <v>734.77363760000003</v>
      </c>
      <c r="AO26" s="408">
        <v>597.61269461999996</v>
      </c>
      <c r="AP26" s="408">
        <v>403.06347492999998</v>
      </c>
      <c r="AQ26" s="408">
        <v>228.01554788000001</v>
      </c>
      <c r="AR26" s="408">
        <v>66.087079275999997</v>
      </c>
      <c r="AS26" s="408">
        <v>11.616868732</v>
      </c>
      <c r="AT26" s="408">
        <v>21.80684424</v>
      </c>
      <c r="AU26" s="408">
        <v>94.785153801000007</v>
      </c>
      <c r="AV26" s="408">
        <v>330.74719961</v>
      </c>
      <c r="AW26" s="408">
        <v>604.35003226000003</v>
      </c>
      <c r="AX26" s="408">
        <v>866.36168465000003</v>
      </c>
      <c r="AY26" s="926">
        <v>886.57799668999996</v>
      </c>
      <c r="AZ26" s="380">
        <v>731.91030000000001</v>
      </c>
      <c r="BA26" s="380">
        <v>603.38379999999995</v>
      </c>
      <c r="BB26" s="380">
        <v>401.84589999999997</v>
      </c>
      <c r="BC26" s="380">
        <v>231.77979999999999</v>
      </c>
      <c r="BD26" s="380">
        <v>62.119439999999997</v>
      </c>
      <c r="BE26" s="380">
        <v>11.58112</v>
      </c>
      <c r="BF26" s="380">
        <v>19.901769999999999</v>
      </c>
      <c r="BG26" s="380">
        <v>92.131290000000007</v>
      </c>
      <c r="BH26" s="380">
        <v>326.37119999999999</v>
      </c>
      <c r="BI26" s="380">
        <v>606.86609999999996</v>
      </c>
      <c r="BJ26" s="380">
        <v>855.17859999999996</v>
      </c>
      <c r="BK26" s="380">
        <v>905.21159999999998</v>
      </c>
      <c r="BL26" s="380">
        <v>739.82860000000005</v>
      </c>
      <c r="BM26" s="380">
        <v>613.32979999999998</v>
      </c>
      <c r="BN26" s="380">
        <v>402.80619999999999</v>
      </c>
      <c r="BO26" s="380">
        <v>227.27090000000001</v>
      </c>
      <c r="BP26" s="380">
        <v>65.885490000000004</v>
      </c>
      <c r="BQ26" s="380">
        <v>10.765280000000001</v>
      </c>
      <c r="BR26" s="380">
        <v>20.25872</v>
      </c>
      <c r="BS26" s="380">
        <v>95.628119999999996</v>
      </c>
      <c r="BT26" s="380">
        <v>335.52629999999999</v>
      </c>
      <c r="BU26" s="380">
        <v>599.59799999999996</v>
      </c>
      <c r="BV26" s="380">
        <v>849.4049</v>
      </c>
    </row>
    <row r="27" spans="1:74" ht="11.05" customHeight="1" x14ac:dyDescent="0.2">
      <c r="A27" s="6" t="s">
        <v>79</v>
      </c>
      <c r="B27" s="784" t="s">
        <v>1035</v>
      </c>
      <c r="C27" s="408">
        <v>546.17967149000003</v>
      </c>
      <c r="D27" s="408">
        <v>481.73987857999998</v>
      </c>
      <c r="E27" s="408">
        <v>435.34133186000003</v>
      </c>
      <c r="F27" s="408">
        <v>300.03421041000001</v>
      </c>
      <c r="G27" s="408">
        <v>188.48146123000001</v>
      </c>
      <c r="H27" s="408">
        <v>64.302948075000003</v>
      </c>
      <c r="I27" s="408">
        <v>16.894309935999999</v>
      </c>
      <c r="J27" s="408">
        <v>13.566780422000001</v>
      </c>
      <c r="K27" s="408">
        <v>50.001436695000002</v>
      </c>
      <c r="L27" s="408">
        <v>178.66457382999999</v>
      </c>
      <c r="M27" s="408">
        <v>389.10791633999997</v>
      </c>
      <c r="N27" s="408">
        <v>580.67972129999998</v>
      </c>
      <c r="O27" s="408">
        <v>545.47161799000003</v>
      </c>
      <c r="P27" s="408">
        <v>473.05758473999998</v>
      </c>
      <c r="Q27" s="408">
        <v>438.32481661000003</v>
      </c>
      <c r="R27" s="408">
        <v>290.24971612000002</v>
      </c>
      <c r="S27" s="408">
        <v>177.45575252</v>
      </c>
      <c r="T27" s="408">
        <v>55.496009127999997</v>
      </c>
      <c r="U27" s="408">
        <v>14.651678269</v>
      </c>
      <c r="V27" s="408">
        <v>12.806640557</v>
      </c>
      <c r="W27" s="408">
        <v>51.333553395000003</v>
      </c>
      <c r="X27" s="408">
        <v>183.75779179</v>
      </c>
      <c r="Y27" s="408">
        <v>373.52991692000001</v>
      </c>
      <c r="Z27" s="408">
        <v>580.30880681999997</v>
      </c>
      <c r="AA27" s="408">
        <v>545.80243976999998</v>
      </c>
      <c r="AB27" s="408">
        <v>471.26821797999997</v>
      </c>
      <c r="AC27" s="408">
        <v>427.11057146000002</v>
      </c>
      <c r="AD27" s="408">
        <v>291.90773452000002</v>
      </c>
      <c r="AE27" s="408">
        <v>180.11441431</v>
      </c>
      <c r="AF27" s="408">
        <v>51.218003111000002</v>
      </c>
      <c r="AG27" s="408">
        <v>13.150159325000001</v>
      </c>
      <c r="AH27" s="408">
        <v>12.128066075</v>
      </c>
      <c r="AI27" s="408">
        <v>50.107897428999998</v>
      </c>
      <c r="AJ27" s="408">
        <v>179.65383614999999</v>
      </c>
      <c r="AK27" s="408">
        <v>387.88408658999998</v>
      </c>
      <c r="AL27" s="408">
        <v>580.82438967999997</v>
      </c>
      <c r="AM27" s="408">
        <v>544.10680448000005</v>
      </c>
      <c r="AN27" s="408">
        <v>478.32391056</v>
      </c>
      <c r="AO27" s="408">
        <v>448.46101914000002</v>
      </c>
      <c r="AP27" s="408">
        <v>298.47493952999997</v>
      </c>
      <c r="AQ27" s="408">
        <v>183.40133786000001</v>
      </c>
      <c r="AR27" s="408">
        <v>56.659709159999998</v>
      </c>
      <c r="AS27" s="408">
        <v>13.020447241999999</v>
      </c>
      <c r="AT27" s="408">
        <v>11.652767474999999</v>
      </c>
      <c r="AU27" s="408">
        <v>52.034452475000002</v>
      </c>
      <c r="AV27" s="408">
        <v>172.98812912</v>
      </c>
      <c r="AW27" s="408">
        <v>387.14286414999998</v>
      </c>
      <c r="AX27" s="408">
        <v>568.96515669999997</v>
      </c>
      <c r="AY27" s="926">
        <v>557.82344677000003</v>
      </c>
      <c r="AZ27" s="380">
        <v>483.38639999999998</v>
      </c>
      <c r="BA27" s="380">
        <v>460.26560000000001</v>
      </c>
      <c r="BB27" s="380">
        <v>305.69779999999997</v>
      </c>
      <c r="BC27" s="380">
        <v>190.9616</v>
      </c>
      <c r="BD27" s="380">
        <v>56.191630000000004</v>
      </c>
      <c r="BE27" s="380">
        <v>12.85402</v>
      </c>
      <c r="BF27" s="380">
        <v>12.356870000000001</v>
      </c>
      <c r="BG27" s="380">
        <v>52.485979999999998</v>
      </c>
      <c r="BH27" s="380">
        <v>175.30500000000001</v>
      </c>
      <c r="BI27" s="380">
        <v>397.65440000000001</v>
      </c>
      <c r="BJ27" s="380">
        <v>566.23209999999995</v>
      </c>
      <c r="BK27" s="380">
        <v>567.70429999999999</v>
      </c>
      <c r="BL27" s="380">
        <v>496.98</v>
      </c>
      <c r="BM27" s="380">
        <v>474.90649999999999</v>
      </c>
      <c r="BN27" s="380">
        <v>308.3372</v>
      </c>
      <c r="BO27" s="380">
        <v>188.95230000000001</v>
      </c>
      <c r="BP27" s="380">
        <v>61.170229999999997</v>
      </c>
      <c r="BQ27" s="380">
        <v>14.09273</v>
      </c>
      <c r="BR27" s="380">
        <v>12.93506</v>
      </c>
      <c r="BS27" s="380">
        <v>52.341650000000001</v>
      </c>
      <c r="BT27" s="380">
        <v>183.73349999999999</v>
      </c>
      <c r="BU27" s="380">
        <v>390.10520000000002</v>
      </c>
      <c r="BV27" s="380">
        <v>561.16020000000003</v>
      </c>
    </row>
    <row r="28" spans="1:74" ht="11.05" customHeight="1" x14ac:dyDescent="0.2">
      <c r="A28" s="6"/>
      <c r="B28" s="784"/>
      <c r="C28" s="408"/>
      <c r="D28" s="408"/>
      <c r="E28" s="408"/>
      <c r="F28" s="408"/>
      <c r="G28" s="408"/>
      <c r="H28" s="408"/>
      <c r="I28" s="408"/>
      <c r="J28" s="408"/>
      <c r="K28" s="408"/>
      <c r="L28" s="408"/>
      <c r="M28" s="408"/>
      <c r="N28" s="408"/>
      <c r="O28" s="408"/>
      <c r="P28" s="408"/>
      <c r="Q28" s="408"/>
      <c r="R28" s="408"/>
      <c r="S28" s="408"/>
      <c r="T28" s="408"/>
      <c r="U28" s="408"/>
      <c r="V28" s="408"/>
      <c r="W28" s="408"/>
      <c r="X28" s="408"/>
      <c r="Y28" s="408"/>
      <c r="Z28" s="408"/>
      <c r="AA28" s="408"/>
      <c r="AB28" s="408"/>
      <c r="AC28" s="408"/>
      <c r="AD28" s="408"/>
      <c r="AE28" s="408"/>
      <c r="AF28" s="408"/>
      <c r="AG28" s="408"/>
      <c r="AH28" s="408"/>
      <c r="AI28" s="408"/>
      <c r="AJ28" s="408"/>
      <c r="AK28" s="408"/>
      <c r="AL28" s="408"/>
      <c r="AM28" s="408"/>
      <c r="AN28" s="408"/>
      <c r="AO28" s="408"/>
      <c r="AP28" s="408"/>
      <c r="AQ28" s="408"/>
      <c r="AR28" s="408"/>
      <c r="AS28" s="408"/>
      <c r="AT28" s="408"/>
      <c r="AU28" s="408"/>
      <c r="AV28" s="408"/>
      <c r="AW28" s="408"/>
      <c r="AX28" s="408"/>
      <c r="AY28" s="926"/>
      <c r="AZ28" s="380"/>
      <c r="BA28" s="380"/>
      <c r="BB28" s="380"/>
      <c r="BC28" s="380"/>
      <c r="BD28" s="380"/>
      <c r="BE28" s="380"/>
      <c r="BF28" s="380"/>
      <c r="BG28" s="380"/>
      <c r="BH28" s="380"/>
      <c r="BI28" s="380"/>
      <c r="BJ28" s="380"/>
      <c r="BK28" s="380"/>
      <c r="BL28" s="380"/>
      <c r="BM28" s="380"/>
      <c r="BN28" s="380"/>
      <c r="BO28" s="380"/>
      <c r="BP28" s="380"/>
      <c r="BQ28" s="380"/>
      <c r="BR28" s="380"/>
      <c r="BS28" s="380"/>
      <c r="BT28" s="380"/>
      <c r="BU28" s="380"/>
      <c r="BV28" s="380"/>
    </row>
    <row r="29" spans="1:74" ht="11.05" customHeight="1" x14ac:dyDescent="0.2">
      <c r="A29" s="6"/>
      <c r="B29" s="98" t="s">
        <v>92</v>
      </c>
      <c r="C29" s="555"/>
      <c r="D29" s="555"/>
      <c r="E29" s="555"/>
      <c r="F29" s="555"/>
      <c r="G29" s="555"/>
      <c r="H29" s="555"/>
      <c r="I29" s="555"/>
      <c r="J29" s="555"/>
      <c r="K29" s="555"/>
      <c r="L29" s="555"/>
      <c r="M29" s="555"/>
      <c r="N29" s="555"/>
      <c r="O29" s="555"/>
      <c r="P29" s="555"/>
      <c r="Q29" s="555"/>
      <c r="R29" s="555"/>
      <c r="S29" s="555"/>
      <c r="T29" s="555"/>
      <c r="U29" s="555"/>
      <c r="V29" s="555"/>
      <c r="W29" s="555"/>
      <c r="X29" s="555"/>
      <c r="Y29" s="555"/>
      <c r="Z29" s="555"/>
      <c r="AA29" s="555"/>
      <c r="AB29" s="555"/>
      <c r="AC29" s="555"/>
      <c r="AD29" s="555"/>
      <c r="AE29" s="555"/>
      <c r="AF29" s="555"/>
      <c r="AG29" s="555"/>
      <c r="AH29" s="555"/>
      <c r="AI29" s="555"/>
      <c r="AJ29" s="555"/>
      <c r="AK29" s="555"/>
      <c r="AL29" s="555"/>
      <c r="AM29" s="555"/>
      <c r="AN29" s="555"/>
      <c r="AO29" s="555"/>
      <c r="AP29" s="555"/>
      <c r="AQ29" s="555"/>
      <c r="AR29" s="555"/>
      <c r="AS29" s="555"/>
      <c r="AT29" s="555"/>
      <c r="AU29" s="555"/>
      <c r="AV29" s="555"/>
      <c r="AW29" s="555"/>
      <c r="AX29" s="555"/>
      <c r="AY29" s="994"/>
      <c r="AZ29" s="558"/>
      <c r="BA29" s="558"/>
      <c r="BB29" s="558"/>
      <c r="BC29" s="558"/>
      <c r="BD29" s="558"/>
      <c r="BE29" s="558"/>
      <c r="BF29" s="558"/>
      <c r="BG29" s="558"/>
      <c r="BH29" s="558"/>
      <c r="BI29" s="558"/>
      <c r="BJ29" s="558"/>
      <c r="BK29" s="558"/>
      <c r="BL29" s="558"/>
      <c r="BM29" s="558"/>
      <c r="BN29" s="558"/>
      <c r="BO29" s="558"/>
      <c r="BP29" s="558"/>
      <c r="BQ29" s="558"/>
      <c r="BR29" s="558"/>
      <c r="BS29" s="558"/>
      <c r="BT29" s="558"/>
      <c r="BU29" s="558"/>
      <c r="BV29" s="558"/>
    </row>
    <row r="30" spans="1:74" ht="11.05" customHeight="1" x14ac:dyDescent="0.2">
      <c r="A30" s="6" t="s">
        <v>287</v>
      </c>
      <c r="B30" s="559" t="s">
        <v>1176</v>
      </c>
      <c r="C30" s="408">
        <v>9.7552369871</v>
      </c>
      <c r="D30" s="408">
        <v>12.057174921</v>
      </c>
      <c r="E30" s="408">
        <v>28.021786050999999</v>
      </c>
      <c r="F30" s="408">
        <v>36.153455842</v>
      </c>
      <c r="G30" s="408">
        <v>100.4702963</v>
      </c>
      <c r="H30" s="408">
        <v>273.91394320000001</v>
      </c>
      <c r="I30" s="408">
        <v>346.84906525999997</v>
      </c>
      <c r="J30" s="408">
        <v>357.33680164999998</v>
      </c>
      <c r="K30" s="408">
        <v>199.99507007</v>
      </c>
      <c r="L30" s="408">
        <v>84.077635663999999</v>
      </c>
      <c r="M30" s="408">
        <v>17.997552690999999</v>
      </c>
      <c r="N30" s="408">
        <v>25.538035780000001</v>
      </c>
      <c r="O30" s="408">
        <v>8.4242525510000004</v>
      </c>
      <c r="P30" s="408">
        <v>11.260588297</v>
      </c>
      <c r="Q30" s="408">
        <v>26.890371204000001</v>
      </c>
      <c r="R30" s="408">
        <v>48.755679065000002</v>
      </c>
      <c r="S30" s="408">
        <v>147.2827825</v>
      </c>
      <c r="T30" s="408">
        <v>269.80127011000002</v>
      </c>
      <c r="U30" s="408">
        <v>393.73474308999999</v>
      </c>
      <c r="V30" s="408">
        <v>358.79913636999999</v>
      </c>
      <c r="W30" s="408">
        <v>201.85759207999999</v>
      </c>
      <c r="X30" s="408">
        <v>55.078439846000002</v>
      </c>
      <c r="Y30" s="408">
        <v>23.187775995999999</v>
      </c>
      <c r="Z30" s="408">
        <v>10.816905758000001</v>
      </c>
      <c r="AA30" s="408">
        <v>16.739369006</v>
      </c>
      <c r="AB30" s="408">
        <v>19.764267856</v>
      </c>
      <c r="AC30" s="408">
        <v>31.469716266999999</v>
      </c>
      <c r="AD30" s="408">
        <v>43.740381401</v>
      </c>
      <c r="AE30" s="408">
        <v>109.309719</v>
      </c>
      <c r="AF30" s="408">
        <v>209.88634514</v>
      </c>
      <c r="AG30" s="408">
        <v>390.14350863999999</v>
      </c>
      <c r="AH30" s="408">
        <v>349.67608654999998</v>
      </c>
      <c r="AI30" s="408">
        <v>203.53120430999999</v>
      </c>
      <c r="AJ30" s="408">
        <v>72.642773789000003</v>
      </c>
      <c r="AK30" s="408">
        <v>20.340290500999998</v>
      </c>
      <c r="AL30" s="408">
        <v>11.039252968</v>
      </c>
      <c r="AM30" s="408">
        <v>9.3996982758000005</v>
      </c>
      <c r="AN30" s="408">
        <v>12.663385257</v>
      </c>
      <c r="AO30" s="408">
        <v>31.163471216000001</v>
      </c>
      <c r="AP30" s="408">
        <v>46.41186665</v>
      </c>
      <c r="AQ30" s="408">
        <v>157.46975594</v>
      </c>
      <c r="AR30" s="408">
        <v>292.56301037999998</v>
      </c>
      <c r="AS30" s="408">
        <v>390.38808599999999</v>
      </c>
      <c r="AT30" s="408">
        <v>342.15575224000003</v>
      </c>
      <c r="AU30" s="408">
        <v>210.35560265999999</v>
      </c>
      <c r="AV30" s="408">
        <v>96.659952974000007</v>
      </c>
      <c r="AW30" s="408">
        <v>32.15936404</v>
      </c>
      <c r="AX30" s="408">
        <v>12.913691522000001</v>
      </c>
      <c r="AY30" s="926">
        <v>3.4789208471999999</v>
      </c>
      <c r="AZ30" s="380">
        <v>15.81856546</v>
      </c>
      <c r="BA30" s="380">
        <v>26.72471311</v>
      </c>
      <c r="BB30" s="380">
        <v>44.798668051999996</v>
      </c>
      <c r="BC30" s="380">
        <v>133.60078394000001</v>
      </c>
      <c r="BD30" s="380">
        <v>269.96243000999999</v>
      </c>
      <c r="BE30" s="380">
        <v>398.48957960000001</v>
      </c>
      <c r="BF30" s="380">
        <v>367.15068071000002</v>
      </c>
      <c r="BG30" s="380">
        <v>207.34197799</v>
      </c>
      <c r="BH30" s="380">
        <v>72.641761072999998</v>
      </c>
      <c r="BI30" s="380">
        <v>21.882032260999999</v>
      </c>
      <c r="BJ30" s="380">
        <v>11.832930014</v>
      </c>
      <c r="BK30" s="380">
        <v>11.405363201</v>
      </c>
      <c r="BL30" s="380">
        <v>12.977929488999999</v>
      </c>
      <c r="BM30" s="380">
        <v>26.976350082</v>
      </c>
      <c r="BN30" s="380">
        <v>45.225973160999999</v>
      </c>
      <c r="BO30" s="380">
        <v>134.73669192</v>
      </c>
      <c r="BP30" s="380">
        <v>272.06247599</v>
      </c>
      <c r="BQ30" s="380">
        <v>401.45467822000001</v>
      </c>
      <c r="BR30" s="380">
        <v>369.92686784</v>
      </c>
      <c r="BS30" s="380">
        <v>209.01737928</v>
      </c>
      <c r="BT30" s="380">
        <v>73.295243595000002</v>
      </c>
      <c r="BU30" s="380">
        <v>22.081082847000001</v>
      </c>
      <c r="BV30" s="380">
        <v>11.933171159</v>
      </c>
    </row>
    <row r="31" spans="1:74" ht="11.05" customHeight="1" x14ac:dyDescent="0.2">
      <c r="A31" s="6" t="s">
        <v>26</v>
      </c>
      <c r="B31" s="784" t="s">
        <v>1025</v>
      </c>
      <c r="C31" s="408">
        <v>1E-10</v>
      </c>
      <c r="D31" s="408">
        <v>1E-10</v>
      </c>
      <c r="E31" s="408">
        <v>1E-10</v>
      </c>
      <c r="F31" s="408">
        <v>1E-10</v>
      </c>
      <c r="G31" s="408">
        <v>7.8119307396000002</v>
      </c>
      <c r="H31" s="408">
        <v>132.82487513999999</v>
      </c>
      <c r="I31" s="408">
        <v>159.05087520000001</v>
      </c>
      <c r="J31" s="408">
        <v>237.64722791</v>
      </c>
      <c r="K31" s="408">
        <v>59.870949111999998</v>
      </c>
      <c r="L31" s="408">
        <v>6.8833472784999996</v>
      </c>
      <c r="M31" s="408">
        <v>1E-10</v>
      </c>
      <c r="N31" s="408">
        <v>1E-10</v>
      </c>
      <c r="O31" s="408">
        <v>1E-10</v>
      </c>
      <c r="P31" s="408">
        <v>1E-10</v>
      </c>
      <c r="Q31" s="408">
        <v>1E-10</v>
      </c>
      <c r="R31" s="408">
        <v>1E-10</v>
      </c>
      <c r="S31" s="408">
        <v>18.028425965</v>
      </c>
      <c r="T31" s="408">
        <v>62.871373396000003</v>
      </c>
      <c r="U31" s="408">
        <v>260.13169259</v>
      </c>
      <c r="V31" s="408">
        <v>272.99776639999999</v>
      </c>
      <c r="W31" s="408">
        <v>32.896963501999998</v>
      </c>
      <c r="X31" s="408">
        <v>1E-10</v>
      </c>
      <c r="Y31" s="408">
        <v>1E-10</v>
      </c>
      <c r="Z31" s="408">
        <v>1E-10</v>
      </c>
      <c r="AA31" s="408">
        <v>1E-10</v>
      </c>
      <c r="AB31" s="408">
        <v>1E-10</v>
      </c>
      <c r="AC31" s="408">
        <v>1E-10</v>
      </c>
      <c r="AD31" s="408">
        <v>1E-10</v>
      </c>
      <c r="AE31" s="408">
        <v>3.5175825660000002</v>
      </c>
      <c r="AF31" s="408">
        <v>47.119505566000001</v>
      </c>
      <c r="AG31" s="408">
        <v>273.19461496999998</v>
      </c>
      <c r="AH31" s="408">
        <v>133.90010358000001</v>
      </c>
      <c r="AI31" s="408">
        <v>57.371088167000003</v>
      </c>
      <c r="AJ31" s="408">
        <v>5.4103464711000004</v>
      </c>
      <c r="AK31" s="408">
        <v>1E-10</v>
      </c>
      <c r="AL31" s="408">
        <v>1E-10</v>
      </c>
      <c r="AM31" s="408">
        <v>1E-10</v>
      </c>
      <c r="AN31" s="408">
        <v>1E-10</v>
      </c>
      <c r="AO31" s="408">
        <v>1E-10</v>
      </c>
      <c r="AP31" s="408">
        <v>1E-10</v>
      </c>
      <c r="AQ31" s="408">
        <v>18.245293280999999</v>
      </c>
      <c r="AR31" s="408">
        <v>127.5585344</v>
      </c>
      <c r="AS31" s="408">
        <v>283.49764795999999</v>
      </c>
      <c r="AT31" s="408">
        <v>155.6013619</v>
      </c>
      <c r="AU31" s="408">
        <v>34.735353947999997</v>
      </c>
      <c r="AV31" s="408">
        <v>1E-10</v>
      </c>
      <c r="AW31" s="408">
        <v>1E-10</v>
      </c>
      <c r="AX31" s="408">
        <v>1E-10</v>
      </c>
      <c r="AY31" s="926">
        <v>0</v>
      </c>
      <c r="AZ31" s="380">
        <v>0</v>
      </c>
      <c r="BA31" s="380">
        <v>0</v>
      </c>
      <c r="BB31" s="380">
        <v>0</v>
      </c>
      <c r="BC31" s="380">
        <v>10.748470750999999</v>
      </c>
      <c r="BD31" s="380">
        <v>89.750076618999998</v>
      </c>
      <c r="BE31" s="380">
        <v>260.72115925999998</v>
      </c>
      <c r="BF31" s="380">
        <v>211.41679893</v>
      </c>
      <c r="BG31" s="380">
        <v>44.409955054999998</v>
      </c>
      <c r="BH31" s="380">
        <v>0.98663762631999996</v>
      </c>
      <c r="BI31" s="380">
        <v>0</v>
      </c>
      <c r="BJ31" s="380">
        <v>0</v>
      </c>
      <c r="BK31" s="380">
        <v>0</v>
      </c>
      <c r="BL31" s="380">
        <v>0</v>
      </c>
      <c r="BM31" s="380">
        <v>0</v>
      </c>
      <c r="BN31" s="380">
        <v>0</v>
      </c>
      <c r="BO31" s="380">
        <v>10.8662039</v>
      </c>
      <c r="BP31" s="380">
        <v>90.750227022999994</v>
      </c>
      <c r="BQ31" s="380">
        <v>263.67906891000001</v>
      </c>
      <c r="BR31" s="380">
        <v>213.81303854999999</v>
      </c>
      <c r="BS31" s="380">
        <v>44.898555139999999</v>
      </c>
      <c r="BT31" s="380">
        <v>0.99742635098999999</v>
      </c>
      <c r="BU31" s="380">
        <v>0</v>
      </c>
      <c r="BV31" s="380">
        <v>0</v>
      </c>
    </row>
    <row r="32" spans="1:74" ht="11.05" customHeight="1" x14ac:dyDescent="0.2">
      <c r="A32" s="6" t="s">
        <v>27</v>
      </c>
      <c r="B32" s="784" t="s">
        <v>1026</v>
      </c>
      <c r="C32" s="408">
        <v>1E-10</v>
      </c>
      <c r="D32" s="408">
        <v>1E-10</v>
      </c>
      <c r="E32" s="408">
        <v>1E-10</v>
      </c>
      <c r="F32" s="408">
        <v>1E-10</v>
      </c>
      <c r="G32" s="408">
        <v>17.256992139000001</v>
      </c>
      <c r="H32" s="408">
        <v>165.31717266999999</v>
      </c>
      <c r="I32" s="408">
        <v>250.46243964000001</v>
      </c>
      <c r="J32" s="408">
        <v>286.33742991000003</v>
      </c>
      <c r="K32" s="408">
        <v>94.299285566999998</v>
      </c>
      <c r="L32" s="408">
        <v>23.161464303999999</v>
      </c>
      <c r="M32" s="408">
        <v>1E-10</v>
      </c>
      <c r="N32" s="408">
        <v>1E-10</v>
      </c>
      <c r="O32" s="408">
        <v>1E-10</v>
      </c>
      <c r="P32" s="408">
        <v>1E-10</v>
      </c>
      <c r="Q32" s="408">
        <v>1E-10</v>
      </c>
      <c r="R32" s="408">
        <v>1E-10</v>
      </c>
      <c r="S32" s="408">
        <v>39.920361798000002</v>
      </c>
      <c r="T32" s="408">
        <v>113.61403223000001</v>
      </c>
      <c r="U32" s="408">
        <v>310.83197804999998</v>
      </c>
      <c r="V32" s="408">
        <v>301.78138876000003</v>
      </c>
      <c r="W32" s="408">
        <v>71.561727863000002</v>
      </c>
      <c r="X32" s="408">
        <v>0.66434314588999999</v>
      </c>
      <c r="Y32" s="408">
        <v>1E-10</v>
      </c>
      <c r="Z32" s="408">
        <v>1E-10</v>
      </c>
      <c r="AA32" s="408">
        <v>1E-10</v>
      </c>
      <c r="AB32" s="408">
        <v>1E-10</v>
      </c>
      <c r="AC32" s="408">
        <v>1E-10</v>
      </c>
      <c r="AD32" s="408">
        <v>0.44408075614999998</v>
      </c>
      <c r="AE32" s="408">
        <v>12.280107853000001</v>
      </c>
      <c r="AF32" s="408">
        <v>78.392379402000003</v>
      </c>
      <c r="AG32" s="408">
        <v>308.33131856</v>
      </c>
      <c r="AH32" s="408">
        <v>192.45611693000001</v>
      </c>
      <c r="AI32" s="408">
        <v>82.567670519000004</v>
      </c>
      <c r="AJ32" s="408">
        <v>10.248888494999999</v>
      </c>
      <c r="AK32" s="408">
        <v>1E-10</v>
      </c>
      <c r="AL32" s="408">
        <v>1E-10</v>
      </c>
      <c r="AM32" s="408">
        <v>1E-10</v>
      </c>
      <c r="AN32" s="408">
        <v>1E-10</v>
      </c>
      <c r="AO32" s="408">
        <v>1E-10</v>
      </c>
      <c r="AP32" s="408">
        <v>1E-10</v>
      </c>
      <c r="AQ32" s="408">
        <v>51.380935893999997</v>
      </c>
      <c r="AR32" s="408">
        <v>192.08593637999999</v>
      </c>
      <c r="AS32" s="408">
        <v>332.04332412999997</v>
      </c>
      <c r="AT32" s="408">
        <v>214.99530797</v>
      </c>
      <c r="AU32" s="408">
        <v>72.450511113000005</v>
      </c>
      <c r="AV32" s="408">
        <v>6.8762539444000002</v>
      </c>
      <c r="AW32" s="408">
        <v>1E-10</v>
      </c>
      <c r="AX32" s="408">
        <v>1E-10</v>
      </c>
      <c r="AY32" s="926">
        <v>0</v>
      </c>
      <c r="AZ32" s="380">
        <v>0</v>
      </c>
      <c r="BA32" s="380">
        <v>0</v>
      </c>
      <c r="BB32" s="380">
        <v>0</v>
      </c>
      <c r="BC32" s="380">
        <v>33.681989508000001</v>
      </c>
      <c r="BD32" s="380">
        <v>150.52457518</v>
      </c>
      <c r="BE32" s="380">
        <v>317.62176536999999</v>
      </c>
      <c r="BF32" s="380">
        <v>261.55309817</v>
      </c>
      <c r="BG32" s="380">
        <v>82.918174742000005</v>
      </c>
      <c r="BH32" s="380">
        <v>5.1219163066000002</v>
      </c>
      <c r="BI32" s="380">
        <v>0</v>
      </c>
      <c r="BJ32" s="380">
        <v>0</v>
      </c>
      <c r="BK32" s="380">
        <v>0</v>
      </c>
      <c r="BL32" s="380">
        <v>0</v>
      </c>
      <c r="BM32" s="380">
        <v>0</v>
      </c>
      <c r="BN32" s="380">
        <v>0</v>
      </c>
      <c r="BO32" s="380">
        <v>34.019929165999997</v>
      </c>
      <c r="BP32" s="380">
        <v>152.00617098000001</v>
      </c>
      <c r="BQ32" s="380">
        <v>320.69526381999998</v>
      </c>
      <c r="BR32" s="380">
        <v>264.08190996000002</v>
      </c>
      <c r="BS32" s="380">
        <v>83.732871274999994</v>
      </c>
      <c r="BT32" s="380">
        <v>5.1737760660000003</v>
      </c>
      <c r="BU32" s="380">
        <v>0</v>
      </c>
      <c r="BV32" s="380">
        <v>0</v>
      </c>
    </row>
    <row r="33" spans="1:74" ht="11.05" customHeight="1" x14ac:dyDescent="0.2">
      <c r="A33" s="6" t="s">
        <v>28</v>
      </c>
      <c r="B33" s="784" t="s">
        <v>1027</v>
      </c>
      <c r="C33" s="408">
        <v>1E-10</v>
      </c>
      <c r="D33" s="408">
        <v>1E-10</v>
      </c>
      <c r="E33" s="408">
        <v>2.1714983982999998</v>
      </c>
      <c r="F33" s="408">
        <v>0.26907264419999999</v>
      </c>
      <c r="G33" s="408">
        <v>35.172988781000001</v>
      </c>
      <c r="H33" s="408">
        <v>214.93583058999999</v>
      </c>
      <c r="I33" s="408">
        <v>238.11832480000001</v>
      </c>
      <c r="J33" s="408">
        <v>285.40466090000001</v>
      </c>
      <c r="K33" s="408">
        <v>105.46009823</v>
      </c>
      <c r="L33" s="408">
        <v>29.278685687999999</v>
      </c>
      <c r="M33" s="408">
        <v>1E-10</v>
      </c>
      <c r="N33" s="408">
        <v>0.41274088270999998</v>
      </c>
      <c r="O33" s="408">
        <v>1E-10</v>
      </c>
      <c r="P33" s="408">
        <v>1E-10</v>
      </c>
      <c r="Q33" s="408">
        <v>1.0565727304999999</v>
      </c>
      <c r="R33" s="408">
        <v>1E-10</v>
      </c>
      <c r="S33" s="408">
        <v>79.482089271999996</v>
      </c>
      <c r="T33" s="408">
        <v>177.32672531</v>
      </c>
      <c r="U33" s="408">
        <v>263.62705848000002</v>
      </c>
      <c r="V33" s="408">
        <v>218.87470476999999</v>
      </c>
      <c r="W33" s="408">
        <v>74.240650281000001</v>
      </c>
      <c r="X33" s="408">
        <v>1.6140113153</v>
      </c>
      <c r="Y33" s="408">
        <v>1E-10</v>
      </c>
      <c r="Z33" s="408">
        <v>1E-10</v>
      </c>
      <c r="AA33" s="408">
        <v>1E-10</v>
      </c>
      <c r="AB33" s="408">
        <v>1E-10</v>
      </c>
      <c r="AC33" s="408">
        <v>0.14547234262</v>
      </c>
      <c r="AD33" s="408">
        <v>0.6779958425</v>
      </c>
      <c r="AE33" s="408">
        <v>48.541619091000001</v>
      </c>
      <c r="AF33" s="408">
        <v>129.84031580999999</v>
      </c>
      <c r="AG33" s="408">
        <v>246.34319441</v>
      </c>
      <c r="AH33" s="408">
        <v>188.21869552000001</v>
      </c>
      <c r="AI33" s="408">
        <v>88.606659872999998</v>
      </c>
      <c r="AJ33" s="408">
        <v>9.9068490708999999</v>
      </c>
      <c r="AK33" s="408">
        <v>1E-10</v>
      </c>
      <c r="AL33" s="408">
        <v>1E-10</v>
      </c>
      <c r="AM33" s="408">
        <v>1E-10</v>
      </c>
      <c r="AN33" s="408">
        <v>1E-10</v>
      </c>
      <c r="AO33" s="408">
        <v>2.6736458126999998</v>
      </c>
      <c r="AP33" s="408">
        <v>3.1740886945</v>
      </c>
      <c r="AQ33" s="408">
        <v>102.02296465000001</v>
      </c>
      <c r="AR33" s="408">
        <v>205.35720764000001</v>
      </c>
      <c r="AS33" s="408">
        <v>233.60969806</v>
      </c>
      <c r="AT33" s="408">
        <v>222.8119447</v>
      </c>
      <c r="AU33" s="408">
        <v>112.76183880000001</v>
      </c>
      <c r="AV33" s="408">
        <v>15.474441912</v>
      </c>
      <c r="AW33" s="408">
        <v>1E-10</v>
      </c>
      <c r="AX33" s="408">
        <v>1E-10</v>
      </c>
      <c r="AY33" s="926">
        <v>0</v>
      </c>
      <c r="AZ33" s="380">
        <v>0</v>
      </c>
      <c r="BA33" s="380">
        <v>1.1941610191000001</v>
      </c>
      <c r="BB33" s="380">
        <v>1.3545680885</v>
      </c>
      <c r="BC33" s="380">
        <v>64.398876885999996</v>
      </c>
      <c r="BD33" s="380">
        <v>179.37465356000001</v>
      </c>
      <c r="BE33" s="380">
        <v>282.73039590000002</v>
      </c>
      <c r="BF33" s="380">
        <v>235.66638835000001</v>
      </c>
      <c r="BG33" s="380">
        <v>80.603768963999997</v>
      </c>
      <c r="BH33" s="380">
        <v>6.9960784708999997</v>
      </c>
      <c r="BI33" s="380">
        <v>0</v>
      </c>
      <c r="BJ33" s="380">
        <v>0</v>
      </c>
      <c r="BK33" s="380">
        <v>0</v>
      </c>
      <c r="BL33" s="380">
        <v>0</v>
      </c>
      <c r="BM33" s="380">
        <v>1.1996164981999999</v>
      </c>
      <c r="BN33" s="380">
        <v>1.361216628</v>
      </c>
      <c r="BO33" s="380">
        <v>64.748425097999998</v>
      </c>
      <c r="BP33" s="380">
        <v>180.35466617</v>
      </c>
      <c r="BQ33" s="380">
        <v>284.28734816000002</v>
      </c>
      <c r="BR33" s="380">
        <v>236.96323190000001</v>
      </c>
      <c r="BS33" s="380">
        <v>81.043829711000001</v>
      </c>
      <c r="BT33" s="380">
        <v>7.0339371822999999</v>
      </c>
      <c r="BU33" s="380">
        <v>0</v>
      </c>
      <c r="BV33" s="380">
        <v>0</v>
      </c>
    </row>
    <row r="34" spans="1:74" ht="11.05" customHeight="1" x14ac:dyDescent="0.2">
      <c r="A34" s="6" t="s">
        <v>29</v>
      </c>
      <c r="B34" s="784" t="s">
        <v>1028</v>
      </c>
      <c r="C34" s="408">
        <v>1E-10</v>
      </c>
      <c r="D34" s="408">
        <v>1E-10</v>
      </c>
      <c r="E34" s="408">
        <v>8.3599423348999995</v>
      </c>
      <c r="F34" s="408">
        <v>2.9432444324000002</v>
      </c>
      <c r="G34" s="408">
        <v>43.055247418999997</v>
      </c>
      <c r="H34" s="408">
        <v>266.54944588000001</v>
      </c>
      <c r="I34" s="408">
        <v>302.30730017000002</v>
      </c>
      <c r="J34" s="408">
        <v>299.71634339000002</v>
      </c>
      <c r="K34" s="408">
        <v>147.15137869</v>
      </c>
      <c r="L34" s="408">
        <v>21.874602021000001</v>
      </c>
      <c r="M34" s="408">
        <v>1E-10</v>
      </c>
      <c r="N34" s="408">
        <v>1.275062787</v>
      </c>
      <c r="O34" s="408">
        <v>1E-10</v>
      </c>
      <c r="P34" s="408">
        <v>1E-10</v>
      </c>
      <c r="Q34" s="408">
        <v>2.8068341421</v>
      </c>
      <c r="R34" s="408">
        <v>2.2090580184999999</v>
      </c>
      <c r="S34" s="408">
        <v>71.506669044000006</v>
      </c>
      <c r="T34" s="408">
        <v>232.17923278999999</v>
      </c>
      <c r="U34" s="408">
        <v>337.82031505999998</v>
      </c>
      <c r="V34" s="408">
        <v>275.59816366000001</v>
      </c>
      <c r="W34" s="408">
        <v>120.91895786000001</v>
      </c>
      <c r="X34" s="408">
        <v>7.4267821294000003</v>
      </c>
      <c r="Y34" s="408">
        <v>1E-10</v>
      </c>
      <c r="Z34" s="408">
        <v>1E-10</v>
      </c>
      <c r="AA34" s="408">
        <v>1E-10</v>
      </c>
      <c r="AB34" s="408">
        <v>1E-10</v>
      </c>
      <c r="AC34" s="408">
        <v>0.98939067210999998</v>
      </c>
      <c r="AD34" s="408">
        <v>5.2523980503000001</v>
      </c>
      <c r="AE34" s="408">
        <v>89.341826497</v>
      </c>
      <c r="AF34" s="408">
        <v>226.05701306</v>
      </c>
      <c r="AG34" s="408">
        <v>283.12298400999998</v>
      </c>
      <c r="AH34" s="408">
        <v>280.38459316000001</v>
      </c>
      <c r="AI34" s="408">
        <v>147.51389560999999</v>
      </c>
      <c r="AJ34" s="408">
        <v>13.913579328000001</v>
      </c>
      <c r="AK34" s="408">
        <v>1E-10</v>
      </c>
      <c r="AL34" s="408">
        <v>1E-10</v>
      </c>
      <c r="AM34" s="408">
        <v>1E-10</v>
      </c>
      <c r="AN34" s="408">
        <v>4.1237043690000004</v>
      </c>
      <c r="AO34" s="408">
        <v>7.0426978018000002</v>
      </c>
      <c r="AP34" s="408">
        <v>10.320957412</v>
      </c>
      <c r="AQ34" s="408">
        <v>87.699129267999993</v>
      </c>
      <c r="AR34" s="408">
        <v>234.75420312</v>
      </c>
      <c r="AS34" s="408">
        <v>278.62548200999998</v>
      </c>
      <c r="AT34" s="408">
        <v>251.65573123999999</v>
      </c>
      <c r="AU34" s="408">
        <v>143.66557069999999</v>
      </c>
      <c r="AV34" s="408">
        <v>31.826023454000001</v>
      </c>
      <c r="AW34" s="408">
        <v>1E-10</v>
      </c>
      <c r="AX34" s="408">
        <v>1E-10</v>
      </c>
      <c r="AY34" s="926">
        <v>0</v>
      </c>
      <c r="AZ34" s="380">
        <v>0</v>
      </c>
      <c r="BA34" s="380">
        <v>4.5359068132999996</v>
      </c>
      <c r="BB34" s="380">
        <v>6.4256526575999997</v>
      </c>
      <c r="BC34" s="380">
        <v>71.690193554000004</v>
      </c>
      <c r="BD34" s="380">
        <v>218.41172148999999</v>
      </c>
      <c r="BE34" s="380">
        <v>340.29417570999999</v>
      </c>
      <c r="BF34" s="380">
        <v>282.31903227999999</v>
      </c>
      <c r="BG34" s="380">
        <v>108.49497135</v>
      </c>
      <c r="BH34" s="380">
        <v>10.42208237</v>
      </c>
      <c r="BI34" s="380">
        <v>0.31448837470000002</v>
      </c>
      <c r="BJ34" s="380">
        <v>0</v>
      </c>
      <c r="BK34" s="380">
        <v>0</v>
      </c>
      <c r="BL34" s="380">
        <v>0.14863836024999999</v>
      </c>
      <c r="BM34" s="380">
        <v>4.5532351423000001</v>
      </c>
      <c r="BN34" s="380">
        <v>6.4507787344</v>
      </c>
      <c r="BO34" s="380">
        <v>71.999456594999998</v>
      </c>
      <c r="BP34" s="380">
        <v>219.38834911000001</v>
      </c>
      <c r="BQ34" s="380">
        <v>341.85654109000001</v>
      </c>
      <c r="BR34" s="380">
        <v>283.58638894000001</v>
      </c>
      <c r="BS34" s="380">
        <v>108.95345902</v>
      </c>
      <c r="BT34" s="380">
        <v>10.461078246</v>
      </c>
      <c r="BU34" s="380">
        <v>0.31582574862000001</v>
      </c>
      <c r="BV34" s="380">
        <v>0</v>
      </c>
    </row>
    <row r="35" spans="1:74" ht="11.05" customHeight="1" x14ac:dyDescent="0.2">
      <c r="A35" s="6" t="s">
        <v>192</v>
      </c>
      <c r="B35" s="784" t="s">
        <v>1087</v>
      </c>
      <c r="C35" s="408">
        <v>30.034697810000001</v>
      </c>
      <c r="D35" s="408">
        <v>50.359295844999998</v>
      </c>
      <c r="E35" s="408">
        <v>73.401950894999999</v>
      </c>
      <c r="F35" s="408">
        <v>80.608838272</v>
      </c>
      <c r="G35" s="408">
        <v>187.50959323000001</v>
      </c>
      <c r="H35" s="408">
        <v>346.79250115999997</v>
      </c>
      <c r="I35" s="408">
        <v>437.11362365999997</v>
      </c>
      <c r="J35" s="408">
        <v>455.53729592000002</v>
      </c>
      <c r="K35" s="408">
        <v>280.18542632999998</v>
      </c>
      <c r="L35" s="408">
        <v>177.72518115</v>
      </c>
      <c r="M35" s="408">
        <v>40.559668567000003</v>
      </c>
      <c r="N35" s="408">
        <v>65.981327324999995</v>
      </c>
      <c r="O35" s="408">
        <v>27.848412828000001</v>
      </c>
      <c r="P35" s="408">
        <v>45.122410412999997</v>
      </c>
      <c r="Q35" s="408">
        <v>83.651346677000006</v>
      </c>
      <c r="R35" s="408">
        <v>97.547399245999998</v>
      </c>
      <c r="S35" s="408">
        <v>240.43884955999999</v>
      </c>
      <c r="T35" s="408">
        <v>375.57679137999997</v>
      </c>
      <c r="U35" s="408">
        <v>482.08568690999999</v>
      </c>
      <c r="V35" s="408">
        <v>440.13540649999999</v>
      </c>
      <c r="W35" s="408">
        <v>277.96196564000002</v>
      </c>
      <c r="X35" s="408">
        <v>106.46338517</v>
      </c>
      <c r="Y35" s="408">
        <v>88.138434344000004</v>
      </c>
      <c r="Z35" s="408">
        <v>37.367008007999999</v>
      </c>
      <c r="AA35" s="408">
        <v>49.384686797999997</v>
      </c>
      <c r="AB35" s="408">
        <v>68.943716753999993</v>
      </c>
      <c r="AC35" s="408">
        <v>83.358543472999997</v>
      </c>
      <c r="AD35" s="408">
        <v>117.25801315</v>
      </c>
      <c r="AE35" s="408">
        <v>175.12260799000001</v>
      </c>
      <c r="AF35" s="408">
        <v>293.94399679999998</v>
      </c>
      <c r="AG35" s="408">
        <v>488.02235200000001</v>
      </c>
      <c r="AH35" s="408">
        <v>461.26793306000002</v>
      </c>
      <c r="AI35" s="408">
        <v>290.39788070999998</v>
      </c>
      <c r="AJ35" s="408">
        <v>137.11217239999999</v>
      </c>
      <c r="AK35" s="408">
        <v>64.727561250999997</v>
      </c>
      <c r="AL35" s="408">
        <v>37.495973841999998</v>
      </c>
      <c r="AM35" s="408">
        <v>35.504515529000003</v>
      </c>
      <c r="AN35" s="408">
        <v>28.882484753</v>
      </c>
      <c r="AO35" s="408">
        <v>81.927904081999998</v>
      </c>
      <c r="AP35" s="408">
        <v>88.867349038</v>
      </c>
      <c r="AQ35" s="408">
        <v>271.84660487000002</v>
      </c>
      <c r="AR35" s="408">
        <v>400.31719887000003</v>
      </c>
      <c r="AS35" s="408">
        <v>502.47274264999999</v>
      </c>
      <c r="AT35" s="408">
        <v>437.88952346999997</v>
      </c>
      <c r="AU35" s="408">
        <v>307.91379699999999</v>
      </c>
      <c r="AV35" s="408">
        <v>147.84831045999999</v>
      </c>
      <c r="AW35" s="408">
        <v>83.718491143999998</v>
      </c>
      <c r="AX35" s="408">
        <v>37.047453464</v>
      </c>
      <c r="AY35" s="926">
        <v>10.313386952</v>
      </c>
      <c r="AZ35" s="380">
        <v>45.153649309999999</v>
      </c>
      <c r="BA35" s="380">
        <v>63.866366810999999</v>
      </c>
      <c r="BB35" s="380">
        <v>97.020271832000006</v>
      </c>
      <c r="BC35" s="380">
        <v>229.88700505</v>
      </c>
      <c r="BD35" s="380">
        <v>389.57841492</v>
      </c>
      <c r="BE35" s="380">
        <v>502.38008881000002</v>
      </c>
      <c r="BF35" s="380">
        <v>470.41551062000002</v>
      </c>
      <c r="BG35" s="380">
        <v>317.94760613</v>
      </c>
      <c r="BH35" s="380">
        <v>153.1621087</v>
      </c>
      <c r="BI35" s="380">
        <v>63.836178498000002</v>
      </c>
      <c r="BJ35" s="380">
        <v>43.109411430000002</v>
      </c>
      <c r="BK35" s="380">
        <v>36.277560456000003</v>
      </c>
      <c r="BL35" s="380">
        <v>40.468253398999998</v>
      </c>
      <c r="BM35" s="380">
        <v>64.310572839000002</v>
      </c>
      <c r="BN35" s="380">
        <v>97.692473132000003</v>
      </c>
      <c r="BO35" s="380">
        <v>231.38639576</v>
      </c>
      <c r="BP35" s="380">
        <v>391.98129523</v>
      </c>
      <c r="BQ35" s="380">
        <v>505.3783502</v>
      </c>
      <c r="BR35" s="380">
        <v>473.25771693000002</v>
      </c>
      <c r="BS35" s="380">
        <v>319.96545844000002</v>
      </c>
      <c r="BT35" s="380">
        <v>154.20052373999999</v>
      </c>
      <c r="BU35" s="380">
        <v>64.279167868000002</v>
      </c>
      <c r="BV35" s="380">
        <v>43.409300318</v>
      </c>
    </row>
    <row r="36" spans="1:74" ht="11.05" customHeight="1" x14ac:dyDescent="0.2">
      <c r="A36" s="6" t="s">
        <v>30</v>
      </c>
      <c r="B36" s="784" t="s">
        <v>1030</v>
      </c>
      <c r="C36" s="408">
        <v>5.4958552280999999</v>
      </c>
      <c r="D36" s="408">
        <v>1.0814056414</v>
      </c>
      <c r="E36" s="408">
        <v>33.598345137999999</v>
      </c>
      <c r="F36" s="408">
        <v>17.272858496000001</v>
      </c>
      <c r="G36" s="408">
        <v>108.09478457</v>
      </c>
      <c r="H36" s="408">
        <v>306.45899563</v>
      </c>
      <c r="I36" s="408">
        <v>396.66778170999999</v>
      </c>
      <c r="J36" s="408">
        <v>410.43080805</v>
      </c>
      <c r="K36" s="408">
        <v>206.85011613</v>
      </c>
      <c r="L36" s="408">
        <v>97.806231449999999</v>
      </c>
      <c r="M36" s="408">
        <v>1.9422550668</v>
      </c>
      <c r="N36" s="408">
        <v>25.191362836</v>
      </c>
      <c r="O36" s="408">
        <v>2.760386783</v>
      </c>
      <c r="P36" s="408">
        <v>3.0186368633999998</v>
      </c>
      <c r="Q36" s="408">
        <v>22.312872287000001</v>
      </c>
      <c r="R36" s="408">
        <v>24.676165438999998</v>
      </c>
      <c r="S36" s="408">
        <v>205.96849429</v>
      </c>
      <c r="T36" s="408">
        <v>367.08450476000002</v>
      </c>
      <c r="U36" s="408">
        <v>480.07191441999998</v>
      </c>
      <c r="V36" s="408">
        <v>384.79418382</v>
      </c>
      <c r="W36" s="408">
        <v>200.16304446999999</v>
      </c>
      <c r="X36" s="408">
        <v>29.18343119</v>
      </c>
      <c r="Y36" s="408">
        <v>4.6469976894</v>
      </c>
      <c r="Z36" s="408">
        <v>3.0509032016000002</v>
      </c>
      <c r="AA36" s="408">
        <v>19.126223549999999</v>
      </c>
      <c r="AB36" s="408">
        <v>16.961526370000001</v>
      </c>
      <c r="AC36" s="408">
        <v>27.027570114</v>
      </c>
      <c r="AD36" s="408">
        <v>29.826087847</v>
      </c>
      <c r="AE36" s="408">
        <v>141.72712036999999</v>
      </c>
      <c r="AF36" s="408">
        <v>270.59434141999998</v>
      </c>
      <c r="AG36" s="408">
        <v>431.06954392</v>
      </c>
      <c r="AH36" s="408">
        <v>418.87216533999998</v>
      </c>
      <c r="AI36" s="408">
        <v>247.40306308999999</v>
      </c>
      <c r="AJ36" s="408">
        <v>65.544436711000003</v>
      </c>
      <c r="AK36" s="408">
        <v>4.4175740440000002</v>
      </c>
      <c r="AL36" s="408">
        <v>2.7841276389999998</v>
      </c>
      <c r="AM36" s="408">
        <v>2.3373688119999998</v>
      </c>
      <c r="AN36" s="408">
        <v>10.172216462</v>
      </c>
      <c r="AO36" s="408">
        <v>27.716026318000001</v>
      </c>
      <c r="AP36" s="408">
        <v>46.728308515999998</v>
      </c>
      <c r="AQ36" s="408">
        <v>218.9444393</v>
      </c>
      <c r="AR36" s="408">
        <v>356.82679595000002</v>
      </c>
      <c r="AS36" s="408">
        <v>445.21267770999998</v>
      </c>
      <c r="AT36" s="408">
        <v>413.87858341999998</v>
      </c>
      <c r="AU36" s="408">
        <v>250.42237419</v>
      </c>
      <c r="AV36" s="408">
        <v>79.191803747999998</v>
      </c>
      <c r="AW36" s="408">
        <v>26.754112014</v>
      </c>
      <c r="AX36" s="408">
        <v>2.922544308</v>
      </c>
      <c r="AY36" s="926">
        <v>0</v>
      </c>
      <c r="AZ36" s="380">
        <v>5.3073576179000002</v>
      </c>
      <c r="BA36" s="380">
        <v>22.733780486000001</v>
      </c>
      <c r="BB36" s="380">
        <v>36.216296722999999</v>
      </c>
      <c r="BC36" s="380">
        <v>167.93687602</v>
      </c>
      <c r="BD36" s="380">
        <v>342.19577895999998</v>
      </c>
      <c r="BE36" s="380">
        <v>456.97631188999998</v>
      </c>
      <c r="BF36" s="380">
        <v>426.48991745000001</v>
      </c>
      <c r="BG36" s="380">
        <v>246.53600958999999</v>
      </c>
      <c r="BH36" s="380">
        <v>59.201517944000003</v>
      </c>
      <c r="BI36" s="380">
        <v>5.5055797584999997</v>
      </c>
      <c r="BJ36" s="380">
        <v>3.2349814356</v>
      </c>
      <c r="BK36" s="380">
        <v>6.3013062002</v>
      </c>
      <c r="BL36" s="380">
        <v>4.9164758783</v>
      </c>
      <c r="BM36" s="380">
        <v>22.812480515000001</v>
      </c>
      <c r="BN36" s="380">
        <v>36.338729475999997</v>
      </c>
      <c r="BO36" s="380">
        <v>168.59370505999999</v>
      </c>
      <c r="BP36" s="380">
        <v>343.59640188999998</v>
      </c>
      <c r="BQ36" s="380">
        <v>458.89214980999998</v>
      </c>
      <c r="BR36" s="380">
        <v>428.26073438999998</v>
      </c>
      <c r="BS36" s="380">
        <v>247.51438306</v>
      </c>
      <c r="BT36" s="380">
        <v>59.411756986999997</v>
      </c>
      <c r="BU36" s="380">
        <v>5.5196580521999996</v>
      </c>
      <c r="BV36" s="380">
        <v>3.2445456139000002</v>
      </c>
    </row>
    <row r="37" spans="1:74" ht="11.05" customHeight="1" x14ac:dyDescent="0.2">
      <c r="A37" s="6" t="s">
        <v>31</v>
      </c>
      <c r="B37" s="784" t="s">
        <v>1031</v>
      </c>
      <c r="C37" s="408">
        <v>15.117666084</v>
      </c>
      <c r="D37" s="408">
        <v>4.3732049696999997</v>
      </c>
      <c r="E37" s="408">
        <v>70.360008174000001</v>
      </c>
      <c r="F37" s="408">
        <v>84.030754142999996</v>
      </c>
      <c r="G37" s="408">
        <v>228.92530171000001</v>
      </c>
      <c r="H37" s="408">
        <v>456.62774067999999</v>
      </c>
      <c r="I37" s="408">
        <v>514.10370264000005</v>
      </c>
      <c r="J37" s="408">
        <v>554.52507400000002</v>
      </c>
      <c r="K37" s="408">
        <v>401.40508002000001</v>
      </c>
      <c r="L37" s="408">
        <v>208.64055683999999</v>
      </c>
      <c r="M37" s="408">
        <v>31.490398754000001</v>
      </c>
      <c r="N37" s="408">
        <v>74.580402754999994</v>
      </c>
      <c r="O37" s="408">
        <v>9.0775236915999997</v>
      </c>
      <c r="P37" s="408">
        <v>5.1468060131</v>
      </c>
      <c r="Q37" s="408">
        <v>40.987747761999998</v>
      </c>
      <c r="R37" s="408">
        <v>157.55915277</v>
      </c>
      <c r="S37" s="408">
        <v>386.39493750000003</v>
      </c>
      <c r="T37" s="408">
        <v>554.26132987000005</v>
      </c>
      <c r="U37" s="408">
        <v>681.53899193999996</v>
      </c>
      <c r="V37" s="408">
        <v>582.85485279</v>
      </c>
      <c r="W37" s="408">
        <v>404.38423161999998</v>
      </c>
      <c r="X37" s="408">
        <v>130.77122542999999</v>
      </c>
      <c r="Y37" s="408">
        <v>25.581866864999999</v>
      </c>
      <c r="Z37" s="408">
        <v>13.227471019999999</v>
      </c>
      <c r="AA37" s="408">
        <v>34.519570496999997</v>
      </c>
      <c r="AB37" s="408">
        <v>27.279839114000001</v>
      </c>
      <c r="AC37" s="408">
        <v>87.791292693000003</v>
      </c>
      <c r="AD37" s="408">
        <v>93.433792319000005</v>
      </c>
      <c r="AE37" s="408">
        <v>290.46012158000002</v>
      </c>
      <c r="AF37" s="408">
        <v>513.85283585000002</v>
      </c>
      <c r="AG37" s="408">
        <v>647.79728339999997</v>
      </c>
      <c r="AH37" s="408">
        <v>709.66576184999997</v>
      </c>
      <c r="AI37" s="408">
        <v>509.20819262999999</v>
      </c>
      <c r="AJ37" s="408">
        <v>171.08616688999999</v>
      </c>
      <c r="AK37" s="408">
        <v>28.338988823000001</v>
      </c>
      <c r="AL37" s="408">
        <v>15.554188063</v>
      </c>
      <c r="AM37" s="408">
        <v>7.5140270575999999</v>
      </c>
      <c r="AN37" s="408">
        <v>37.290131703999997</v>
      </c>
      <c r="AO37" s="408">
        <v>80.737381541999994</v>
      </c>
      <c r="AP37" s="408">
        <v>152.57937731000001</v>
      </c>
      <c r="AQ37" s="408">
        <v>370.97204498999997</v>
      </c>
      <c r="AR37" s="408">
        <v>526.80767424999999</v>
      </c>
      <c r="AS37" s="408">
        <v>553.50700017999998</v>
      </c>
      <c r="AT37" s="408">
        <v>630.90433213999995</v>
      </c>
      <c r="AU37" s="408">
        <v>401.01399937000002</v>
      </c>
      <c r="AV37" s="408">
        <v>265.87634722000001</v>
      </c>
      <c r="AW37" s="408">
        <v>91.063929278000003</v>
      </c>
      <c r="AX37" s="408">
        <v>29.511218694</v>
      </c>
      <c r="AY37" s="926">
        <v>2.4536005487999999</v>
      </c>
      <c r="AZ37" s="380">
        <v>45.184408181999999</v>
      </c>
      <c r="BA37" s="380">
        <v>67.447497972999997</v>
      </c>
      <c r="BB37" s="380">
        <v>120.58083901000001</v>
      </c>
      <c r="BC37" s="380">
        <v>311.61113979999999</v>
      </c>
      <c r="BD37" s="380">
        <v>512.68568195</v>
      </c>
      <c r="BE37" s="380">
        <v>627.24202960000002</v>
      </c>
      <c r="BF37" s="380">
        <v>623.42958233000002</v>
      </c>
      <c r="BG37" s="380">
        <v>413.27393942999998</v>
      </c>
      <c r="BH37" s="380">
        <v>163.76437593</v>
      </c>
      <c r="BI37" s="380">
        <v>40.946751341000002</v>
      </c>
      <c r="BJ37" s="380">
        <v>10.792325502000001</v>
      </c>
      <c r="BK37" s="380">
        <v>17.098139225000001</v>
      </c>
      <c r="BL37" s="380">
        <v>22.099960807999999</v>
      </c>
      <c r="BM37" s="380">
        <v>67.814924065</v>
      </c>
      <c r="BN37" s="380">
        <v>121.22971432</v>
      </c>
      <c r="BO37" s="380">
        <v>313.20458540999999</v>
      </c>
      <c r="BP37" s="380">
        <v>515.19301811000003</v>
      </c>
      <c r="BQ37" s="380">
        <v>630.26198441999998</v>
      </c>
      <c r="BR37" s="380">
        <v>626.46508343999994</v>
      </c>
      <c r="BS37" s="380">
        <v>415.31491708999999</v>
      </c>
      <c r="BT37" s="380">
        <v>164.63651087</v>
      </c>
      <c r="BU37" s="380">
        <v>41.179649357999999</v>
      </c>
      <c r="BV37" s="380">
        <v>10.847538914999999</v>
      </c>
    </row>
    <row r="38" spans="1:74" ht="11.05" customHeight="1" x14ac:dyDescent="0.2">
      <c r="A38" s="6" t="s">
        <v>33</v>
      </c>
      <c r="B38" s="784" t="s">
        <v>1032</v>
      </c>
      <c r="C38" s="408">
        <v>4.3649690360999999E-2</v>
      </c>
      <c r="D38" s="408">
        <v>2.8759380471</v>
      </c>
      <c r="E38" s="408">
        <v>7.0745135744000001</v>
      </c>
      <c r="F38" s="408">
        <v>59.437291158999997</v>
      </c>
      <c r="G38" s="408">
        <v>125.55408751</v>
      </c>
      <c r="H38" s="408">
        <v>347.57460990999999</v>
      </c>
      <c r="I38" s="408">
        <v>417.51181181999999</v>
      </c>
      <c r="J38" s="408">
        <v>331.01894554</v>
      </c>
      <c r="K38" s="408">
        <v>222.35751611000001</v>
      </c>
      <c r="L38" s="408">
        <v>45.122527382999998</v>
      </c>
      <c r="M38" s="408">
        <v>24.310145718000001</v>
      </c>
      <c r="N38" s="408">
        <v>1E-10</v>
      </c>
      <c r="O38" s="408">
        <v>1E-10</v>
      </c>
      <c r="P38" s="408">
        <v>1.7302242156000001</v>
      </c>
      <c r="Q38" s="408">
        <v>13.405456806</v>
      </c>
      <c r="R38" s="408">
        <v>52.212572932999997</v>
      </c>
      <c r="S38" s="408">
        <v>126.86982739</v>
      </c>
      <c r="T38" s="408">
        <v>290.23855028999998</v>
      </c>
      <c r="U38" s="408">
        <v>430.85933949000002</v>
      </c>
      <c r="V38" s="408">
        <v>357.93539958999997</v>
      </c>
      <c r="W38" s="408">
        <v>244.59743048000001</v>
      </c>
      <c r="X38" s="408">
        <v>66.656416015999994</v>
      </c>
      <c r="Y38" s="408">
        <v>1.4441759097</v>
      </c>
      <c r="Z38" s="408">
        <v>1E-10</v>
      </c>
      <c r="AA38" s="408">
        <v>1E-10</v>
      </c>
      <c r="AB38" s="408">
        <v>1E-10</v>
      </c>
      <c r="AC38" s="408">
        <v>3.1782199408</v>
      </c>
      <c r="AD38" s="408">
        <v>40.315802146000003</v>
      </c>
      <c r="AE38" s="408">
        <v>117.0419933</v>
      </c>
      <c r="AF38" s="408">
        <v>194.05088312999999</v>
      </c>
      <c r="AG38" s="408">
        <v>460.71491995999997</v>
      </c>
      <c r="AH38" s="408">
        <v>362.80410862999997</v>
      </c>
      <c r="AI38" s="408">
        <v>203.3396462</v>
      </c>
      <c r="AJ38" s="408">
        <v>85.762708419999996</v>
      </c>
      <c r="AK38" s="408">
        <v>13.051062269000001</v>
      </c>
      <c r="AL38" s="408">
        <v>1E-10</v>
      </c>
      <c r="AM38" s="408">
        <v>1E-10</v>
      </c>
      <c r="AN38" s="408">
        <v>2.3134733436000001</v>
      </c>
      <c r="AO38" s="408">
        <v>6.3621560808000002</v>
      </c>
      <c r="AP38" s="408">
        <v>35.696417345999997</v>
      </c>
      <c r="AQ38" s="408">
        <v>114.87859475</v>
      </c>
      <c r="AR38" s="408">
        <v>338.47869602999998</v>
      </c>
      <c r="AS38" s="408">
        <v>444.85839565999999</v>
      </c>
      <c r="AT38" s="408">
        <v>382.6822846</v>
      </c>
      <c r="AU38" s="408">
        <v>253.79337153</v>
      </c>
      <c r="AV38" s="408">
        <v>124.89441583999999</v>
      </c>
      <c r="AW38" s="408">
        <v>2.8952002556999998</v>
      </c>
      <c r="AX38" s="408">
        <v>1.7373664014000001</v>
      </c>
      <c r="AY38" s="926">
        <v>0</v>
      </c>
      <c r="AZ38" s="380">
        <v>5.4315334908999997</v>
      </c>
      <c r="BA38" s="380">
        <v>15.735856519</v>
      </c>
      <c r="BB38" s="380">
        <v>44.199241399999998</v>
      </c>
      <c r="BC38" s="380">
        <v>127.37600352</v>
      </c>
      <c r="BD38" s="380">
        <v>286.40747491000002</v>
      </c>
      <c r="BE38" s="380">
        <v>431.02067255999998</v>
      </c>
      <c r="BF38" s="380">
        <v>380.86812677</v>
      </c>
      <c r="BG38" s="380">
        <v>220.73048044999999</v>
      </c>
      <c r="BH38" s="380">
        <v>73.768446752000003</v>
      </c>
      <c r="BI38" s="380">
        <v>10.365950881</v>
      </c>
      <c r="BJ38" s="380">
        <v>0</v>
      </c>
      <c r="BK38" s="380">
        <v>1.0777069551</v>
      </c>
      <c r="BL38" s="380">
        <v>3.8608631053</v>
      </c>
      <c r="BM38" s="380">
        <v>15.81683992</v>
      </c>
      <c r="BN38" s="380">
        <v>44.424101358999998</v>
      </c>
      <c r="BO38" s="380">
        <v>128.02483599999999</v>
      </c>
      <c r="BP38" s="380">
        <v>287.93629554</v>
      </c>
      <c r="BQ38" s="380">
        <v>433.52664138</v>
      </c>
      <c r="BR38" s="380">
        <v>383.05564291000002</v>
      </c>
      <c r="BS38" s="380">
        <v>221.91708482000001</v>
      </c>
      <c r="BT38" s="380">
        <v>74.161238343999997</v>
      </c>
      <c r="BU38" s="380">
        <v>10.424224454999999</v>
      </c>
      <c r="BV38" s="380">
        <v>0</v>
      </c>
    </row>
    <row r="39" spans="1:74" ht="11.05" customHeight="1" x14ac:dyDescent="0.2">
      <c r="A39" s="6" t="s">
        <v>34</v>
      </c>
      <c r="B39" s="784" t="s">
        <v>1035</v>
      </c>
      <c r="C39" s="408">
        <v>9.5681215881000004</v>
      </c>
      <c r="D39" s="408">
        <v>7.0773123844999999</v>
      </c>
      <c r="E39" s="408">
        <v>7.5676664906999997</v>
      </c>
      <c r="F39" s="408">
        <v>23.582507885999998</v>
      </c>
      <c r="G39" s="408">
        <v>50.809262322000002</v>
      </c>
      <c r="H39" s="408">
        <v>175.47207940999999</v>
      </c>
      <c r="I39" s="408">
        <v>296.22533378000003</v>
      </c>
      <c r="J39" s="408">
        <v>251.56257285000001</v>
      </c>
      <c r="K39" s="408">
        <v>158.25034743000001</v>
      </c>
      <c r="L39" s="408">
        <v>26.897796461999999</v>
      </c>
      <c r="M39" s="408">
        <v>24.533444730999999</v>
      </c>
      <c r="N39" s="408">
        <v>8.2072829532</v>
      </c>
      <c r="O39" s="408">
        <v>9.4309645987999993</v>
      </c>
      <c r="P39" s="408">
        <v>7.4716034905999997</v>
      </c>
      <c r="Q39" s="408">
        <v>13.736538848</v>
      </c>
      <c r="R39" s="408">
        <v>23.424620652000002</v>
      </c>
      <c r="S39" s="408">
        <v>42.321188925999998</v>
      </c>
      <c r="T39" s="408">
        <v>145.92695852</v>
      </c>
      <c r="U39" s="408">
        <v>247.24464121</v>
      </c>
      <c r="V39" s="408">
        <v>297.26175246000003</v>
      </c>
      <c r="W39" s="408">
        <v>222.32539029</v>
      </c>
      <c r="X39" s="408">
        <v>59.252405244000002</v>
      </c>
      <c r="Y39" s="408">
        <v>10.637235256</v>
      </c>
      <c r="Z39" s="408">
        <v>8.6922785905000008</v>
      </c>
      <c r="AA39" s="408">
        <v>7.7741172674000003</v>
      </c>
      <c r="AB39" s="408">
        <v>8.2593545899999992</v>
      </c>
      <c r="AC39" s="408">
        <v>9.6892192885000004</v>
      </c>
      <c r="AD39" s="408">
        <v>17.367508368999999</v>
      </c>
      <c r="AE39" s="408">
        <v>33.896877314000001</v>
      </c>
      <c r="AF39" s="408">
        <v>59.809260289999997</v>
      </c>
      <c r="AG39" s="408">
        <v>279.10985276000002</v>
      </c>
      <c r="AH39" s="408">
        <v>244.22759995000001</v>
      </c>
      <c r="AI39" s="408">
        <v>93.549404435</v>
      </c>
      <c r="AJ39" s="408">
        <v>55.241415603999997</v>
      </c>
      <c r="AK39" s="408">
        <v>14.315676474</v>
      </c>
      <c r="AL39" s="408">
        <v>7.8432095851000003</v>
      </c>
      <c r="AM39" s="408">
        <v>6.6280184423000001</v>
      </c>
      <c r="AN39" s="408">
        <v>6.2219504079999997</v>
      </c>
      <c r="AO39" s="408">
        <v>7.5932618970999997</v>
      </c>
      <c r="AP39" s="408">
        <v>14.175700130999999</v>
      </c>
      <c r="AQ39" s="408">
        <v>36.355814367000001</v>
      </c>
      <c r="AR39" s="408">
        <v>145.09519083000001</v>
      </c>
      <c r="AS39" s="408">
        <v>327.76402166999998</v>
      </c>
      <c r="AT39" s="408">
        <v>234.73315557000001</v>
      </c>
      <c r="AU39" s="408">
        <v>166.03576211999999</v>
      </c>
      <c r="AV39" s="408">
        <v>82.986562566999993</v>
      </c>
      <c r="AW39" s="408">
        <v>9.8809012481000007</v>
      </c>
      <c r="AX39" s="408">
        <v>7.8107782836000004</v>
      </c>
      <c r="AY39" s="926">
        <v>6.6391230378000001</v>
      </c>
      <c r="AZ39" s="380">
        <v>0.20309931914000001</v>
      </c>
      <c r="BA39" s="380">
        <v>12.441034351000001</v>
      </c>
      <c r="BB39" s="380">
        <v>20.820644596000001</v>
      </c>
      <c r="BC39" s="380">
        <v>53.656360909999997</v>
      </c>
      <c r="BD39" s="380">
        <v>127.71657393</v>
      </c>
      <c r="BE39" s="380">
        <v>267.79912073000003</v>
      </c>
      <c r="BF39" s="380">
        <v>273.09321333999998</v>
      </c>
      <c r="BG39" s="380">
        <v>170.59152014</v>
      </c>
      <c r="BH39" s="380">
        <v>54.479708551000002</v>
      </c>
      <c r="BI39" s="380">
        <v>14.760194413000001</v>
      </c>
      <c r="BJ39" s="380">
        <v>8.6736077989000009</v>
      </c>
      <c r="BK39" s="380">
        <v>8.0830071559000007</v>
      </c>
      <c r="BL39" s="380">
        <v>7.5640883463000002</v>
      </c>
      <c r="BM39" s="380">
        <v>12.462216003</v>
      </c>
      <c r="BN39" s="380">
        <v>20.898741696999998</v>
      </c>
      <c r="BO39" s="380">
        <v>54.003312999000002</v>
      </c>
      <c r="BP39" s="380">
        <v>128.71302008999999</v>
      </c>
      <c r="BQ39" s="380">
        <v>270.17343978000002</v>
      </c>
      <c r="BR39" s="380">
        <v>275.50074260000002</v>
      </c>
      <c r="BS39" s="380">
        <v>171.95493661</v>
      </c>
      <c r="BT39" s="380">
        <v>54.804430893000003</v>
      </c>
      <c r="BU39" s="380">
        <v>14.775449492</v>
      </c>
      <c r="BV39" s="380">
        <v>8.6548620570000008</v>
      </c>
    </row>
    <row r="40" spans="1:74" ht="11.05" customHeight="1" x14ac:dyDescent="0.2">
      <c r="A40" s="6"/>
      <c r="B40" s="784"/>
      <c r="C40" s="408"/>
      <c r="D40" s="408"/>
      <c r="E40" s="408"/>
      <c r="F40" s="408"/>
      <c r="G40" s="408"/>
      <c r="H40" s="408"/>
      <c r="I40" s="408"/>
      <c r="J40" s="408"/>
      <c r="K40" s="408"/>
      <c r="L40" s="408"/>
      <c r="M40" s="408"/>
      <c r="N40" s="408"/>
      <c r="O40" s="408"/>
      <c r="P40" s="408"/>
      <c r="Q40" s="408"/>
      <c r="R40" s="408"/>
      <c r="S40" s="408"/>
      <c r="T40" s="408"/>
      <c r="U40" s="408"/>
      <c r="V40" s="408"/>
      <c r="W40" s="408"/>
      <c r="X40" s="408"/>
      <c r="Y40" s="408"/>
      <c r="Z40" s="408"/>
      <c r="AA40" s="408"/>
      <c r="AB40" s="408"/>
      <c r="AC40" s="408"/>
      <c r="AD40" s="408"/>
      <c r="AE40" s="408"/>
      <c r="AF40" s="408"/>
      <c r="AG40" s="408"/>
      <c r="AH40" s="408"/>
      <c r="AI40" s="408"/>
      <c r="AJ40" s="408"/>
      <c r="AK40" s="408"/>
      <c r="AL40" s="408"/>
      <c r="AM40" s="408"/>
      <c r="AN40" s="408"/>
      <c r="AO40" s="408"/>
      <c r="AP40" s="408"/>
      <c r="AQ40" s="408"/>
      <c r="AR40" s="408"/>
      <c r="AS40" s="408"/>
      <c r="AT40" s="408"/>
      <c r="AU40" s="408"/>
      <c r="AV40" s="408"/>
      <c r="AW40" s="408"/>
      <c r="AX40" s="408"/>
      <c r="AY40" s="926"/>
      <c r="AZ40" s="380"/>
      <c r="BA40" s="380"/>
      <c r="BB40" s="380"/>
      <c r="BC40" s="380"/>
      <c r="BD40" s="380"/>
      <c r="BE40" s="380"/>
      <c r="BF40" s="380"/>
      <c r="BG40" s="380"/>
      <c r="BH40" s="380"/>
      <c r="BI40" s="380"/>
      <c r="BJ40" s="380"/>
      <c r="BK40" s="380"/>
      <c r="BL40" s="380"/>
      <c r="BM40" s="380"/>
      <c r="BN40" s="380"/>
      <c r="BO40" s="380"/>
      <c r="BP40" s="380"/>
      <c r="BQ40" s="380"/>
      <c r="BR40" s="380"/>
      <c r="BS40" s="380"/>
      <c r="BT40" s="380"/>
      <c r="BU40" s="380"/>
      <c r="BV40" s="380"/>
    </row>
    <row r="41" spans="1:74" ht="11.05" customHeight="1" x14ac:dyDescent="0.2">
      <c r="A41" s="6"/>
      <c r="B41" s="98" t="s">
        <v>1439</v>
      </c>
      <c r="C41" s="554"/>
      <c r="D41" s="554"/>
      <c r="E41" s="554"/>
      <c r="F41" s="554"/>
      <c r="G41" s="554"/>
      <c r="H41" s="554"/>
      <c r="I41" s="554"/>
      <c r="J41" s="554"/>
      <c r="K41" s="554"/>
      <c r="L41" s="554"/>
      <c r="M41" s="554"/>
      <c r="N41" s="554"/>
      <c r="O41" s="554"/>
      <c r="P41" s="554"/>
      <c r="Q41" s="554"/>
      <c r="R41" s="554"/>
      <c r="S41" s="554"/>
      <c r="T41" s="554"/>
      <c r="U41" s="554"/>
      <c r="V41" s="554"/>
      <c r="W41" s="554"/>
      <c r="X41" s="554"/>
      <c r="Y41" s="554"/>
      <c r="Z41" s="554"/>
      <c r="AA41" s="554"/>
      <c r="AB41" s="554"/>
      <c r="AC41" s="554"/>
      <c r="AD41" s="554"/>
      <c r="AE41" s="554"/>
      <c r="AF41" s="554"/>
      <c r="AG41" s="554"/>
      <c r="AH41" s="554"/>
      <c r="AI41" s="554"/>
      <c r="AJ41" s="554"/>
      <c r="AK41" s="554"/>
      <c r="AL41" s="554"/>
      <c r="AM41" s="554"/>
      <c r="AN41" s="554"/>
      <c r="AO41" s="554"/>
      <c r="AP41" s="554"/>
      <c r="AQ41" s="554"/>
      <c r="AR41" s="554"/>
      <c r="AS41" s="554"/>
      <c r="AT41" s="554"/>
      <c r="AU41" s="554"/>
      <c r="AV41" s="554"/>
      <c r="AW41" s="554"/>
      <c r="AX41" s="554"/>
      <c r="AY41" s="993"/>
      <c r="AZ41" s="557"/>
      <c r="BA41" s="557"/>
      <c r="BB41" s="557"/>
      <c r="BC41" s="557"/>
      <c r="BD41" s="557"/>
      <c r="BE41" s="557"/>
      <c r="BF41" s="557"/>
      <c r="BG41" s="557"/>
      <c r="BH41" s="557"/>
      <c r="BI41" s="557"/>
      <c r="BJ41" s="557"/>
      <c r="BK41" s="557"/>
      <c r="BL41" s="557"/>
      <c r="BM41" s="557"/>
      <c r="BN41" s="557"/>
      <c r="BO41" s="557"/>
      <c r="BP41" s="557"/>
      <c r="BQ41" s="557"/>
      <c r="BR41" s="557"/>
      <c r="BS41" s="557"/>
      <c r="BT41" s="557"/>
      <c r="BU41" s="557"/>
      <c r="BV41" s="557"/>
    </row>
    <row r="42" spans="1:74" ht="11.05" customHeight="1" x14ac:dyDescent="0.2">
      <c r="A42" s="6" t="s">
        <v>90</v>
      </c>
      <c r="B42" s="559" t="s">
        <v>1176</v>
      </c>
      <c r="C42" s="408">
        <v>10.410865574000001</v>
      </c>
      <c r="D42" s="408">
        <v>13.801097125</v>
      </c>
      <c r="E42" s="408">
        <v>27.708133530000001</v>
      </c>
      <c r="F42" s="408">
        <v>44.036207429000001</v>
      </c>
      <c r="G42" s="408">
        <v>120.85734382</v>
      </c>
      <c r="H42" s="408">
        <v>248.56162477000001</v>
      </c>
      <c r="I42" s="408">
        <v>367.30279693</v>
      </c>
      <c r="J42" s="408">
        <v>326.82200075999998</v>
      </c>
      <c r="K42" s="408">
        <v>198.59449468</v>
      </c>
      <c r="L42" s="408">
        <v>69.954149204000004</v>
      </c>
      <c r="M42" s="408">
        <v>20.780373508</v>
      </c>
      <c r="N42" s="408">
        <v>12.958023985000001</v>
      </c>
      <c r="O42" s="408">
        <v>10.798064141999999</v>
      </c>
      <c r="P42" s="408">
        <v>14.057409741000001</v>
      </c>
      <c r="Q42" s="408">
        <v>27.997056041</v>
      </c>
      <c r="R42" s="408">
        <v>42.241644813000001</v>
      </c>
      <c r="S42" s="408">
        <v>120.2308843</v>
      </c>
      <c r="T42" s="408">
        <v>250.01588833</v>
      </c>
      <c r="U42" s="408">
        <v>361.53409855000001</v>
      </c>
      <c r="V42" s="408">
        <v>327.56648942999999</v>
      </c>
      <c r="W42" s="408">
        <v>201.05066636999999</v>
      </c>
      <c r="X42" s="408">
        <v>73.407819982999996</v>
      </c>
      <c r="Y42" s="408">
        <v>20.755255594000001</v>
      </c>
      <c r="Z42" s="408">
        <v>14.393331506000001</v>
      </c>
      <c r="AA42" s="408">
        <v>10.446174397</v>
      </c>
      <c r="AB42" s="408">
        <v>13.860634267</v>
      </c>
      <c r="AC42" s="408">
        <v>25.817677296999999</v>
      </c>
      <c r="AD42" s="408">
        <v>42.263277133000003</v>
      </c>
      <c r="AE42" s="408">
        <v>119.48054411</v>
      </c>
      <c r="AF42" s="408">
        <v>253.69362885999999</v>
      </c>
      <c r="AG42" s="408">
        <v>360.74992515000002</v>
      </c>
      <c r="AH42" s="408">
        <v>330.61959424999998</v>
      </c>
      <c r="AI42" s="408">
        <v>203.87253609000001</v>
      </c>
      <c r="AJ42" s="408">
        <v>73.398633507</v>
      </c>
      <c r="AK42" s="408">
        <v>21.690459626999999</v>
      </c>
      <c r="AL42" s="408">
        <v>14.336647643999999</v>
      </c>
      <c r="AM42" s="408">
        <v>10.637017866000001</v>
      </c>
      <c r="AN42" s="408">
        <v>14.762275254</v>
      </c>
      <c r="AO42" s="408">
        <v>27.868677319</v>
      </c>
      <c r="AP42" s="408">
        <v>43.232628087000002</v>
      </c>
      <c r="AQ42" s="408">
        <v>120.46793314</v>
      </c>
      <c r="AR42" s="408">
        <v>250.26237293</v>
      </c>
      <c r="AS42" s="408">
        <v>365.91751095000001</v>
      </c>
      <c r="AT42" s="408">
        <v>336.76241923999999</v>
      </c>
      <c r="AU42" s="408">
        <v>206.52764207000001</v>
      </c>
      <c r="AV42" s="408">
        <v>75.085191253999994</v>
      </c>
      <c r="AW42" s="408">
        <v>21.971757044</v>
      </c>
      <c r="AX42" s="408">
        <v>14.116572866</v>
      </c>
      <c r="AY42" s="926">
        <v>10.876682337</v>
      </c>
      <c r="AZ42" s="380">
        <v>14.847939999999999</v>
      </c>
      <c r="BA42" s="380">
        <v>29.480139999999999</v>
      </c>
      <c r="BB42" s="380">
        <v>44.165430000000001</v>
      </c>
      <c r="BC42" s="380">
        <v>124.9344</v>
      </c>
      <c r="BD42" s="380">
        <v>255.2961</v>
      </c>
      <c r="BE42" s="380">
        <v>374.88889999999998</v>
      </c>
      <c r="BF42" s="380">
        <v>341.82429999999999</v>
      </c>
      <c r="BG42" s="380">
        <v>209.3528</v>
      </c>
      <c r="BH42" s="380">
        <v>77.367869999999996</v>
      </c>
      <c r="BI42" s="380">
        <v>24.090779999999999</v>
      </c>
      <c r="BJ42" s="380">
        <v>14.388960000000001</v>
      </c>
      <c r="BK42" s="380">
        <v>10.31357</v>
      </c>
      <c r="BL42" s="380">
        <v>15.71125</v>
      </c>
      <c r="BM42" s="380">
        <v>29.226430000000001</v>
      </c>
      <c r="BN42" s="380">
        <v>43.350990000000003</v>
      </c>
      <c r="BO42" s="380">
        <v>125.7366</v>
      </c>
      <c r="BP42" s="380">
        <v>256.84789999999998</v>
      </c>
      <c r="BQ42" s="380">
        <v>381.1397</v>
      </c>
      <c r="BR42" s="380">
        <v>347.0478</v>
      </c>
      <c r="BS42" s="380">
        <v>207.80189999999999</v>
      </c>
      <c r="BT42" s="380">
        <v>76.988839999999996</v>
      </c>
      <c r="BU42" s="380">
        <v>23.327249999999999</v>
      </c>
      <c r="BV42" s="380">
        <v>12.960179999999999</v>
      </c>
    </row>
    <row r="43" spans="1:74" ht="11.05" customHeight="1" x14ac:dyDescent="0.2">
      <c r="A43" s="6" t="s">
        <v>81</v>
      </c>
      <c r="B43" s="784" t="s">
        <v>1025</v>
      </c>
      <c r="C43" s="408">
        <v>1E-10</v>
      </c>
      <c r="D43" s="408">
        <v>1E-10</v>
      </c>
      <c r="E43" s="408">
        <v>1E-10</v>
      </c>
      <c r="F43" s="408">
        <v>1E-10</v>
      </c>
      <c r="G43" s="408">
        <v>12.085596381</v>
      </c>
      <c r="H43" s="408">
        <v>68.377415772999996</v>
      </c>
      <c r="I43" s="408">
        <v>242.45244011</v>
      </c>
      <c r="J43" s="408">
        <v>183.44584712</v>
      </c>
      <c r="K43" s="408">
        <v>48.174297713000001</v>
      </c>
      <c r="L43" s="408">
        <v>1.2106764619999999</v>
      </c>
      <c r="M43" s="408">
        <v>1E-10</v>
      </c>
      <c r="N43" s="408">
        <v>1E-10</v>
      </c>
      <c r="O43" s="408">
        <v>1E-10</v>
      </c>
      <c r="P43" s="408">
        <v>1E-10</v>
      </c>
      <c r="Q43" s="408">
        <v>1E-10</v>
      </c>
      <c r="R43" s="408">
        <v>1E-10</v>
      </c>
      <c r="S43" s="408">
        <v>11.697054298999999</v>
      </c>
      <c r="T43" s="408">
        <v>75.377408838999997</v>
      </c>
      <c r="U43" s="408">
        <v>233.6281616</v>
      </c>
      <c r="V43" s="408">
        <v>190.30623012000001</v>
      </c>
      <c r="W43" s="408">
        <v>47.915600763</v>
      </c>
      <c r="X43" s="408">
        <v>1.8990111899</v>
      </c>
      <c r="Y43" s="408">
        <v>1E-10</v>
      </c>
      <c r="Z43" s="408">
        <v>1E-10</v>
      </c>
      <c r="AA43" s="408">
        <v>1E-10</v>
      </c>
      <c r="AB43" s="408">
        <v>1E-10</v>
      </c>
      <c r="AC43" s="408">
        <v>1E-10</v>
      </c>
      <c r="AD43" s="408">
        <v>1E-10</v>
      </c>
      <c r="AE43" s="408">
        <v>11.404351439999999</v>
      </c>
      <c r="AF43" s="408">
        <v>75.867985267999998</v>
      </c>
      <c r="AG43" s="408">
        <v>235.08652470000001</v>
      </c>
      <c r="AH43" s="408">
        <v>196.50377392999999</v>
      </c>
      <c r="AI43" s="408">
        <v>48.494854205999999</v>
      </c>
      <c r="AJ43" s="408">
        <v>1.8498846982999999</v>
      </c>
      <c r="AK43" s="408">
        <v>1E-10</v>
      </c>
      <c r="AL43" s="408">
        <v>1E-10</v>
      </c>
      <c r="AM43" s="408">
        <v>1E-10</v>
      </c>
      <c r="AN43" s="408">
        <v>1E-10</v>
      </c>
      <c r="AO43" s="408">
        <v>1E-10</v>
      </c>
      <c r="AP43" s="408">
        <v>1E-10</v>
      </c>
      <c r="AQ43" s="408">
        <v>10.919908394</v>
      </c>
      <c r="AR43" s="408">
        <v>71.809255590000006</v>
      </c>
      <c r="AS43" s="408">
        <v>232.06597582000001</v>
      </c>
      <c r="AT43" s="408">
        <v>197.58263671</v>
      </c>
      <c r="AU43" s="408">
        <v>52.511642792000004</v>
      </c>
      <c r="AV43" s="408">
        <v>2.3909193454</v>
      </c>
      <c r="AW43" s="408">
        <v>1E-10</v>
      </c>
      <c r="AX43" s="408">
        <v>1E-10</v>
      </c>
      <c r="AY43" s="926">
        <v>1E-10</v>
      </c>
      <c r="AZ43" s="380">
        <v>0</v>
      </c>
      <c r="BA43" s="380">
        <v>0</v>
      </c>
      <c r="BB43" s="380">
        <v>0</v>
      </c>
      <c r="BC43" s="380">
        <v>11.988329999999999</v>
      </c>
      <c r="BD43" s="380">
        <v>77.694180000000003</v>
      </c>
      <c r="BE43" s="380">
        <v>240.25790000000001</v>
      </c>
      <c r="BF43" s="380">
        <v>202.2002</v>
      </c>
      <c r="BG43" s="380">
        <v>52.73554</v>
      </c>
      <c r="BH43" s="380">
        <v>2.342222</v>
      </c>
      <c r="BI43" s="380">
        <v>0</v>
      </c>
      <c r="BJ43" s="380">
        <v>0</v>
      </c>
      <c r="BK43" s="380">
        <v>0</v>
      </c>
      <c r="BL43" s="380">
        <v>0</v>
      </c>
      <c r="BM43" s="380">
        <v>0</v>
      </c>
      <c r="BN43" s="380">
        <v>0</v>
      </c>
      <c r="BO43" s="380">
        <v>9.9791030000000003</v>
      </c>
      <c r="BP43" s="380">
        <v>82.710220000000007</v>
      </c>
      <c r="BQ43" s="380">
        <v>246.94149999999999</v>
      </c>
      <c r="BR43" s="380">
        <v>202.8</v>
      </c>
      <c r="BS43" s="380">
        <v>48.510739999999998</v>
      </c>
      <c r="BT43" s="380">
        <v>2.4408859999999999</v>
      </c>
      <c r="BU43" s="380">
        <v>0</v>
      </c>
      <c r="BV43" s="380">
        <v>0</v>
      </c>
    </row>
    <row r="44" spans="1:74" ht="11.05" customHeight="1" x14ac:dyDescent="0.2">
      <c r="A44" s="6" t="s">
        <v>82</v>
      </c>
      <c r="B44" s="784" t="s">
        <v>1026</v>
      </c>
      <c r="C44" s="408">
        <v>1E-10</v>
      </c>
      <c r="D44" s="408">
        <v>1E-10</v>
      </c>
      <c r="E44" s="408">
        <v>0.19749571231999999</v>
      </c>
      <c r="F44" s="408">
        <v>0.26163660994999999</v>
      </c>
      <c r="G44" s="408">
        <v>36.608128686999997</v>
      </c>
      <c r="H44" s="408">
        <v>126.61864557</v>
      </c>
      <c r="I44" s="408">
        <v>301.71616132999998</v>
      </c>
      <c r="J44" s="408">
        <v>225.03564856</v>
      </c>
      <c r="K44" s="408">
        <v>86.611867621000002</v>
      </c>
      <c r="L44" s="408">
        <v>6.3680718893000003</v>
      </c>
      <c r="M44" s="408">
        <v>1E-10</v>
      </c>
      <c r="N44" s="408">
        <v>8.6425264347E-2</v>
      </c>
      <c r="O44" s="408">
        <v>1E-10</v>
      </c>
      <c r="P44" s="408">
        <v>1E-10</v>
      </c>
      <c r="Q44" s="408">
        <v>0.19749571231999999</v>
      </c>
      <c r="R44" s="408">
        <v>0.26163660994999999</v>
      </c>
      <c r="S44" s="408">
        <v>34.171399915999999</v>
      </c>
      <c r="T44" s="408">
        <v>128.38365648999999</v>
      </c>
      <c r="U44" s="408">
        <v>292.71619807000002</v>
      </c>
      <c r="V44" s="408">
        <v>232.40043980999999</v>
      </c>
      <c r="W44" s="408">
        <v>86.637842911000007</v>
      </c>
      <c r="X44" s="408">
        <v>8.3720979340999993</v>
      </c>
      <c r="Y44" s="408">
        <v>1E-10</v>
      </c>
      <c r="Z44" s="408">
        <v>8.6425264347E-2</v>
      </c>
      <c r="AA44" s="408">
        <v>1E-10</v>
      </c>
      <c r="AB44" s="408">
        <v>1E-10</v>
      </c>
      <c r="AC44" s="408">
        <v>1E-10</v>
      </c>
      <c r="AD44" s="408">
        <v>0.26163660994999999</v>
      </c>
      <c r="AE44" s="408">
        <v>31.706788667000001</v>
      </c>
      <c r="AF44" s="408">
        <v>128.16813424</v>
      </c>
      <c r="AG44" s="408">
        <v>290.54468429999997</v>
      </c>
      <c r="AH44" s="408">
        <v>238.72623956999999</v>
      </c>
      <c r="AI44" s="408">
        <v>87.730971248000003</v>
      </c>
      <c r="AJ44" s="408">
        <v>7.9401862012000004</v>
      </c>
      <c r="AK44" s="408">
        <v>1E-10</v>
      </c>
      <c r="AL44" s="408">
        <v>8.6425264347E-2</v>
      </c>
      <c r="AM44" s="408">
        <v>1E-10</v>
      </c>
      <c r="AN44" s="408">
        <v>1E-10</v>
      </c>
      <c r="AO44" s="408">
        <v>1E-10</v>
      </c>
      <c r="AP44" s="408">
        <v>0.30604468554999997</v>
      </c>
      <c r="AQ44" s="408">
        <v>30.683782036</v>
      </c>
      <c r="AR44" s="408">
        <v>122.66825616</v>
      </c>
      <c r="AS44" s="408">
        <v>288.66238972999997</v>
      </c>
      <c r="AT44" s="408">
        <v>242.01169074000001</v>
      </c>
      <c r="AU44" s="408">
        <v>92.318395765000005</v>
      </c>
      <c r="AV44" s="408">
        <v>8.4219625398000009</v>
      </c>
      <c r="AW44" s="408">
        <v>1E-10</v>
      </c>
      <c r="AX44" s="408">
        <v>8.6425264347E-2</v>
      </c>
      <c r="AY44" s="926">
        <v>1E-10</v>
      </c>
      <c r="AZ44" s="380">
        <v>0</v>
      </c>
      <c r="BA44" s="380">
        <v>0</v>
      </c>
      <c r="BB44" s="380">
        <v>0.3060447</v>
      </c>
      <c r="BC44" s="380">
        <v>33.21604</v>
      </c>
      <c r="BD44" s="380">
        <v>128.708</v>
      </c>
      <c r="BE44" s="380">
        <v>299.81880000000001</v>
      </c>
      <c r="BF44" s="380">
        <v>248.4375</v>
      </c>
      <c r="BG44" s="380">
        <v>93.002780000000001</v>
      </c>
      <c r="BH44" s="380">
        <v>8.5586110000000009</v>
      </c>
      <c r="BI44" s="380">
        <v>0</v>
      </c>
      <c r="BJ44" s="380">
        <v>8.6425299999999997E-2</v>
      </c>
      <c r="BK44" s="380">
        <v>0</v>
      </c>
      <c r="BL44" s="380">
        <v>0</v>
      </c>
      <c r="BM44" s="380">
        <v>0</v>
      </c>
      <c r="BN44" s="380">
        <v>0.3060447</v>
      </c>
      <c r="BO44" s="380">
        <v>29.337489999999999</v>
      </c>
      <c r="BP44" s="380">
        <v>132.3143</v>
      </c>
      <c r="BQ44" s="380">
        <v>306.34800000000001</v>
      </c>
      <c r="BR44" s="380">
        <v>251.42009999999999</v>
      </c>
      <c r="BS44" s="380">
        <v>87.602090000000004</v>
      </c>
      <c r="BT44" s="380">
        <v>9.0060029999999998</v>
      </c>
      <c r="BU44" s="380">
        <v>0</v>
      </c>
      <c r="BV44" s="380">
        <v>0</v>
      </c>
    </row>
    <row r="45" spans="1:74" ht="11.05" customHeight="1" x14ac:dyDescent="0.2">
      <c r="A45" s="6" t="s">
        <v>83</v>
      </c>
      <c r="B45" s="784" t="s">
        <v>1027</v>
      </c>
      <c r="C45" s="408">
        <v>1E-10</v>
      </c>
      <c r="D45" s="408">
        <v>1E-10</v>
      </c>
      <c r="E45" s="408">
        <v>2.8506977151999999</v>
      </c>
      <c r="F45" s="408">
        <v>1.1764685119</v>
      </c>
      <c r="G45" s="408">
        <v>66.504024329999993</v>
      </c>
      <c r="H45" s="408">
        <v>166.51148685000001</v>
      </c>
      <c r="I45" s="408">
        <v>276.83015010000003</v>
      </c>
      <c r="J45" s="408">
        <v>208.15279648000001</v>
      </c>
      <c r="K45" s="408">
        <v>86.895158750999997</v>
      </c>
      <c r="L45" s="408">
        <v>6.8038524581999997</v>
      </c>
      <c r="M45" s="408">
        <v>1E-10</v>
      </c>
      <c r="N45" s="408">
        <v>0.15500826253</v>
      </c>
      <c r="O45" s="408">
        <v>1E-10</v>
      </c>
      <c r="P45" s="408">
        <v>1E-10</v>
      </c>
      <c r="Q45" s="408">
        <v>3.0261781628</v>
      </c>
      <c r="R45" s="408">
        <v>1.0703950058</v>
      </c>
      <c r="S45" s="408">
        <v>65.181079487999995</v>
      </c>
      <c r="T45" s="408">
        <v>171.40211245</v>
      </c>
      <c r="U45" s="408">
        <v>263.14880599000003</v>
      </c>
      <c r="V45" s="408">
        <v>214.72355697</v>
      </c>
      <c r="W45" s="408">
        <v>93.236505913000002</v>
      </c>
      <c r="X45" s="408">
        <v>9.2468145317000001</v>
      </c>
      <c r="Y45" s="408">
        <v>1E-10</v>
      </c>
      <c r="Z45" s="408">
        <v>0.19628235079</v>
      </c>
      <c r="AA45" s="408">
        <v>1E-10</v>
      </c>
      <c r="AB45" s="408">
        <v>1E-10</v>
      </c>
      <c r="AC45" s="408">
        <v>0.91179506728000004</v>
      </c>
      <c r="AD45" s="408">
        <v>0.95932104504000004</v>
      </c>
      <c r="AE45" s="408">
        <v>61.925192340000002</v>
      </c>
      <c r="AF45" s="408">
        <v>171.00747731000001</v>
      </c>
      <c r="AG45" s="408">
        <v>248.46259917</v>
      </c>
      <c r="AH45" s="408">
        <v>216.57283348999999</v>
      </c>
      <c r="AI45" s="408">
        <v>96.079807798999994</v>
      </c>
      <c r="AJ45" s="408">
        <v>9.3140641197999994</v>
      </c>
      <c r="AK45" s="408">
        <v>1E-10</v>
      </c>
      <c r="AL45" s="408">
        <v>0.19628235079</v>
      </c>
      <c r="AM45" s="408">
        <v>1E-10</v>
      </c>
      <c r="AN45" s="408">
        <v>1E-10</v>
      </c>
      <c r="AO45" s="408">
        <v>0.92634230152999997</v>
      </c>
      <c r="AP45" s="408">
        <v>1.0271206292999999</v>
      </c>
      <c r="AQ45" s="408">
        <v>59.692241316</v>
      </c>
      <c r="AR45" s="408">
        <v>169.78107374999999</v>
      </c>
      <c r="AS45" s="408">
        <v>251.37524245</v>
      </c>
      <c r="AT45" s="408">
        <v>217.28927189000001</v>
      </c>
      <c r="AU45" s="408">
        <v>97.701771653999998</v>
      </c>
      <c r="AV45" s="408">
        <v>9.7616615472999992</v>
      </c>
      <c r="AW45" s="408">
        <v>1E-10</v>
      </c>
      <c r="AX45" s="408">
        <v>0.19628235079</v>
      </c>
      <c r="AY45" s="926">
        <v>1E-10</v>
      </c>
      <c r="AZ45" s="380">
        <v>0</v>
      </c>
      <c r="BA45" s="380">
        <v>1.1937070000000001</v>
      </c>
      <c r="BB45" s="380">
        <v>1.2887850000000001</v>
      </c>
      <c r="BC45" s="380">
        <v>64.536500000000004</v>
      </c>
      <c r="BD45" s="380">
        <v>172.74359999999999</v>
      </c>
      <c r="BE45" s="380">
        <v>261.45280000000002</v>
      </c>
      <c r="BF45" s="380">
        <v>219.86369999999999</v>
      </c>
      <c r="BG45" s="380">
        <v>104.3712</v>
      </c>
      <c r="BH45" s="380">
        <v>11.042680000000001</v>
      </c>
      <c r="BI45" s="380">
        <v>0</v>
      </c>
      <c r="BJ45" s="380">
        <v>0.1962824</v>
      </c>
      <c r="BK45" s="380">
        <v>0</v>
      </c>
      <c r="BL45" s="380">
        <v>0</v>
      </c>
      <c r="BM45" s="380">
        <v>1.313123</v>
      </c>
      <c r="BN45" s="380">
        <v>1.340951</v>
      </c>
      <c r="BO45" s="380">
        <v>62.785510000000002</v>
      </c>
      <c r="BP45" s="380">
        <v>176.82689999999999</v>
      </c>
      <c r="BQ45" s="380">
        <v>269.52980000000002</v>
      </c>
      <c r="BR45" s="380">
        <v>226.47470000000001</v>
      </c>
      <c r="BS45" s="380">
        <v>99.689980000000006</v>
      </c>
      <c r="BT45" s="380">
        <v>11.020759999999999</v>
      </c>
      <c r="BU45" s="380">
        <v>0</v>
      </c>
      <c r="BV45" s="380">
        <v>4.1274100000000001E-2</v>
      </c>
    </row>
    <row r="46" spans="1:74" ht="11.05" customHeight="1" x14ac:dyDescent="0.2">
      <c r="A46" s="6" t="s">
        <v>84</v>
      </c>
      <c r="B46" s="784" t="s">
        <v>1028</v>
      </c>
      <c r="C46" s="408">
        <v>1E-10</v>
      </c>
      <c r="D46" s="408">
        <v>0.30383601869999999</v>
      </c>
      <c r="E46" s="408">
        <v>6.5678483572999999</v>
      </c>
      <c r="F46" s="408">
        <v>5.6881296826999996</v>
      </c>
      <c r="G46" s="408">
        <v>68.445091042000001</v>
      </c>
      <c r="H46" s="408">
        <v>219.87593046999999</v>
      </c>
      <c r="I46" s="408">
        <v>326.88889259000001</v>
      </c>
      <c r="J46" s="408">
        <v>242.41196252</v>
      </c>
      <c r="K46" s="408">
        <v>116.63193982999999</v>
      </c>
      <c r="L46" s="408">
        <v>9.9941607003000001</v>
      </c>
      <c r="M46" s="408">
        <v>0.22645826878</v>
      </c>
      <c r="N46" s="408">
        <v>1E-10</v>
      </c>
      <c r="O46" s="408">
        <v>1E-10</v>
      </c>
      <c r="P46" s="408">
        <v>0.30383601869999999</v>
      </c>
      <c r="Q46" s="408">
        <v>7.1748510888999997</v>
      </c>
      <c r="R46" s="408">
        <v>5.3803515207999997</v>
      </c>
      <c r="S46" s="408">
        <v>68.097314507999997</v>
      </c>
      <c r="T46" s="408">
        <v>225.2338173</v>
      </c>
      <c r="U46" s="408">
        <v>313.16912521</v>
      </c>
      <c r="V46" s="408">
        <v>242.70400484999999</v>
      </c>
      <c r="W46" s="408">
        <v>125.62307737</v>
      </c>
      <c r="X46" s="408">
        <v>10.968370232</v>
      </c>
      <c r="Y46" s="408">
        <v>0.22645826878</v>
      </c>
      <c r="Z46" s="408">
        <v>0.12750627879000001</v>
      </c>
      <c r="AA46" s="408">
        <v>1E-10</v>
      </c>
      <c r="AB46" s="408">
        <v>0.30383601869999999</v>
      </c>
      <c r="AC46" s="408">
        <v>3.7192607752</v>
      </c>
      <c r="AD46" s="408">
        <v>4.1683508216999998</v>
      </c>
      <c r="AE46" s="408">
        <v>62.960484915000002</v>
      </c>
      <c r="AF46" s="408">
        <v>224.70457970999999</v>
      </c>
      <c r="AG46" s="408">
        <v>299.45184217000002</v>
      </c>
      <c r="AH46" s="408">
        <v>245.18019469000001</v>
      </c>
      <c r="AI46" s="408">
        <v>129.77809579000001</v>
      </c>
      <c r="AJ46" s="408">
        <v>11.311808761</v>
      </c>
      <c r="AK46" s="408">
        <v>0.22645826878</v>
      </c>
      <c r="AL46" s="408">
        <v>0.12750627879000001</v>
      </c>
      <c r="AM46" s="408">
        <v>1E-10</v>
      </c>
      <c r="AN46" s="408">
        <v>0.30383601869999999</v>
      </c>
      <c r="AO46" s="408">
        <v>3.8181998423999999</v>
      </c>
      <c r="AP46" s="408">
        <v>4.6357966374000004</v>
      </c>
      <c r="AQ46" s="408">
        <v>66.980752925999994</v>
      </c>
      <c r="AR46" s="408">
        <v>229.23664757</v>
      </c>
      <c r="AS46" s="408">
        <v>301.52350046999999</v>
      </c>
      <c r="AT46" s="408">
        <v>248.07992109</v>
      </c>
      <c r="AU46" s="408">
        <v>130.43328989</v>
      </c>
      <c r="AV46" s="408">
        <v>12.039021089</v>
      </c>
      <c r="AW46" s="408">
        <v>0.22645826878</v>
      </c>
      <c r="AX46" s="408">
        <v>0.12750627879000001</v>
      </c>
      <c r="AY46" s="926">
        <v>1E-10</v>
      </c>
      <c r="AZ46" s="380">
        <v>0.71620649999999997</v>
      </c>
      <c r="BA46" s="380">
        <v>4.5224700000000002</v>
      </c>
      <c r="BB46" s="380">
        <v>5.3130050000000004</v>
      </c>
      <c r="BC46" s="380">
        <v>69.254679999999993</v>
      </c>
      <c r="BD46" s="380">
        <v>233.32409999999999</v>
      </c>
      <c r="BE46" s="380">
        <v>309.46420000000001</v>
      </c>
      <c r="BF46" s="380">
        <v>247.13339999999999</v>
      </c>
      <c r="BG46" s="380">
        <v>137.0068</v>
      </c>
      <c r="BH46" s="380">
        <v>14.05017</v>
      </c>
      <c r="BI46" s="380">
        <v>0.2264583</v>
      </c>
      <c r="BJ46" s="380">
        <v>0.12750629999999999</v>
      </c>
      <c r="BK46" s="380">
        <v>0</v>
      </c>
      <c r="BL46" s="380">
        <v>0.71620649999999997</v>
      </c>
      <c r="BM46" s="380">
        <v>4.6878500000000001</v>
      </c>
      <c r="BN46" s="380">
        <v>5.1092719999999998</v>
      </c>
      <c r="BO46" s="380">
        <v>70.883200000000002</v>
      </c>
      <c r="BP46" s="380">
        <v>234.9152</v>
      </c>
      <c r="BQ46" s="380">
        <v>314.59410000000003</v>
      </c>
      <c r="BR46" s="380">
        <v>255.1694</v>
      </c>
      <c r="BS46" s="380">
        <v>131.03819999999999</v>
      </c>
      <c r="BT46" s="380">
        <v>13.829840000000001</v>
      </c>
      <c r="BU46" s="380">
        <v>0.2579071</v>
      </c>
      <c r="BV46" s="380">
        <v>0.12750629999999999</v>
      </c>
    </row>
    <row r="47" spans="1:74" ht="11.05" customHeight="1" x14ac:dyDescent="0.2">
      <c r="A47" s="6" t="s">
        <v>85</v>
      </c>
      <c r="B47" s="784" t="s">
        <v>1087</v>
      </c>
      <c r="C47" s="408">
        <v>33.054810289000002</v>
      </c>
      <c r="D47" s="408">
        <v>44.928102213000003</v>
      </c>
      <c r="E47" s="408">
        <v>63.862657874</v>
      </c>
      <c r="F47" s="408">
        <v>100.26418271999999</v>
      </c>
      <c r="G47" s="408">
        <v>218.06550953999999</v>
      </c>
      <c r="H47" s="408">
        <v>359.66226964999998</v>
      </c>
      <c r="I47" s="408">
        <v>466.38948725</v>
      </c>
      <c r="J47" s="408">
        <v>423.94327222999999</v>
      </c>
      <c r="K47" s="408">
        <v>303.25008601000002</v>
      </c>
      <c r="L47" s="408">
        <v>148.17649782000001</v>
      </c>
      <c r="M47" s="408">
        <v>61.609945132999997</v>
      </c>
      <c r="N47" s="408">
        <v>49.009927251000001</v>
      </c>
      <c r="O47" s="408">
        <v>34.139062731000003</v>
      </c>
      <c r="P47" s="408">
        <v>46.391368890000003</v>
      </c>
      <c r="Q47" s="408">
        <v>65.592683459</v>
      </c>
      <c r="R47" s="408">
        <v>96.781440903000004</v>
      </c>
      <c r="S47" s="408">
        <v>215.82683639000001</v>
      </c>
      <c r="T47" s="408">
        <v>354.13943905999997</v>
      </c>
      <c r="U47" s="408">
        <v>460.44167252</v>
      </c>
      <c r="V47" s="408">
        <v>423.93194226999998</v>
      </c>
      <c r="W47" s="408">
        <v>303.73259131999998</v>
      </c>
      <c r="X47" s="408">
        <v>156.73170395</v>
      </c>
      <c r="Y47" s="408">
        <v>59.985619190999998</v>
      </c>
      <c r="Z47" s="408">
        <v>51.124707688000001</v>
      </c>
      <c r="AA47" s="408">
        <v>33.855135855999997</v>
      </c>
      <c r="AB47" s="408">
        <v>46.292735520999997</v>
      </c>
      <c r="AC47" s="408">
        <v>63.374985531999997</v>
      </c>
      <c r="AD47" s="408">
        <v>97.882993326000005</v>
      </c>
      <c r="AE47" s="408">
        <v>215.14486263000001</v>
      </c>
      <c r="AF47" s="408">
        <v>361.51932837999999</v>
      </c>
      <c r="AG47" s="408">
        <v>458.90699175999998</v>
      </c>
      <c r="AH47" s="408">
        <v>427.91508198000002</v>
      </c>
      <c r="AI47" s="408">
        <v>305.60398973999997</v>
      </c>
      <c r="AJ47" s="408">
        <v>155.2055991</v>
      </c>
      <c r="AK47" s="408">
        <v>66.012459011000004</v>
      </c>
      <c r="AL47" s="408">
        <v>50.999671433000003</v>
      </c>
      <c r="AM47" s="408">
        <v>33.103066480000003</v>
      </c>
      <c r="AN47" s="408">
        <v>49.69538498</v>
      </c>
      <c r="AO47" s="408">
        <v>70.129946954000005</v>
      </c>
      <c r="AP47" s="408">
        <v>100.52464832</v>
      </c>
      <c r="AQ47" s="408">
        <v>217.17562674999999</v>
      </c>
      <c r="AR47" s="408">
        <v>356.05387603000003</v>
      </c>
      <c r="AS47" s="408">
        <v>466.17962122</v>
      </c>
      <c r="AT47" s="408">
        <v>436.95322255000002</v>
      </c>
      <c r="AU47" s="408">
        <v>309.06558402000002</v>
      </c>
      <c r="AV47" s="408">
        <v>155.55028572000001</v>
      </c>
      <c r="AW47" s="408">
        <v>65.924427003999995</v>
      </c>
      <c r="AX47" s="408">
        <v>48.980090867000001</v>
      </c>
      <c r="AY47" s="926">
        <v>34.655967068000002</v>
      </c>
      <c r="AZ47" s="380">
        <v>48.173949999999998</v>
      </c>
      <c r="BA47" s="380">
        <v>74.125519999999995</v>
      </c>
      <c r="BB47" s="380">
        <v>101.214</v>
      </c>
      <c r="BC47" s="380">
        <v>223.4949</v>
      </c>
      <c r="BD47" s="380">
        <v>361.0401</v>
      </c>
      <c r="BE47" s="380">
        <v>476.44420000000002</v>
      </c>
      <c r="BF47" s="380">
        <v>442.62560000000002</v>
      </c>
      <c r="BG47" s="380">
        <v>311.90980000000002</v>
      </c>
      <c r="BH47" s="380">
        <v>157.73939999999999</v>
      </c>
      <c r="BI47" s="380">
        <v>71.222319999999996</v>
      </c>
      <c r="BJ47" s="380">
        <v>49.084119999999999</v>
      </c>
      <c r="BK47" s="380">
        <v>32.363889999999998</v>
      </c>
      <c r="BL47" s="380">
        <v>50.839109999999998</v>
      </c>
      <c r="BM47" s="380">
        <v>72.136939999999996</v>
      </c>
      <c r="BN47" s="380">
        <v>97.920150000000007</v>
      </c>
      <c r="BO47" s="380">
        <v>222.35300000000001</v>
      </c>
      <c r="BP47" s="380">
        <v>360.62290000000002</v>
      </c>
      <c r="BQ47" s="380">
        <v>481.13189999999997</v>
      </c>
      <c r="BR47" s="380">
        <v>448.66090000000003</v>
      </c>
      <c r="BS47" s="380">
        <v>314.2405</v>
      </c>
      <c r="BT47" s="380">
        <v>159.65209999999999</v>
      </c>
      <c r="BU47" s="380">
        <v>67.362369999999999</v>
      </c>
      <c r="BV47" s="380">
        <v>43.421880000000002</v>
      </c>
    </row>
    <row r="48" spans="1:74" ht="11.05" customHeight="1" x14ac:dyDescent="0.2">
      <c r="A48" s="6" t="s">
        <v>86</v>
      </c>
      <c r="B48" s="784" t="s">
        <v>1030</v>
      </c>
      <c r="C48" s="408">
        <v>6.7150044939000004</v>
      </c>
      <c r="D48" s="408">
        <v>7.4462040407999996</v>
      </c>
      <c r="E48" s="408">
        <v>28.163306033000001</v>
      </c>
      <c r="F48" s="408">
        <v>36.927475270999999</v>
      </c>
      <c r="G48" s="408">
        <v>164.00202985999999</v>
      </c>
      <c r="H48" s="408">
        <v>330.37383872999999</v>
      </c>
      <c r="I48" s="408">
        <v>429.60624482999998</v>
      </c>
      <c r="J48" s="408">
        <v>384.15342056999998</v>
      </c>
      <c r="K48" s="408">
        <v>250.38684190999999</v>
      </c>
      <c r="L48" s="408">
        <v>63.373582487999997</v>
      </c>
      <c r="M48" s="408">
        <v>5.6876404325000003</v>
      </c>
      <c r="N48" s="408">
        <v>5.2289804029000004</v>
      </c>
      <c r="O48" s="408">
        <v>7.1065575386999997</v>
      </c>
      <c r="P48" s="408">
        <v>7.2543787612999999</v>
      </c>
      <c r="Q48" s="408">
        <v>29.258281656000001</v>
      </c>
      <c r="R48" s="408">
        <v>33.140065710999998</v>
      </c>
      <c r="S48" s="408">
        <v>161.82734680999999</v>
      </c>
      <c r="T48" s="408">
        <v>322.16419265000002</v>
      </c>
      <c r="U48" s="408">
        <v>420.45218846</v>
      </c>
      <c r="V48" s="408">
        <v>381.47510649999998</v>
      </c>
      <c r="W48" s="408">
        <v>254.54770872</v>
      </c>
      <c r="X48" s="408">
        <v>70.599352030000006</v>
      </c>
      <c r="Y48" s="408">
        <v>5.3222613273999997</v>
      </c>
      <c r="Z48" s="408">
        <v>7.4966712913000002</v>
      </c>
      <c r="AA48" s="408">
        <v>6.1315380525999998</v>
      </c>
      <c r="AB48" s="408">
        <v>6.8871948457999999</v>
      </c>
      <c r="AC48" s="408">
        <v>22.718978973999999</v>
      </c>
      <c r="AD48" s="408">
        <v>31.07750643</v>
      </c>
      <c r="AE48" s="408">
        <v>160.00348152999999</v>
      </c>
      <c r="AF48" s="408">
        <v>328.83981931</v>
      </c>
      <c r="AG48" s="408">
        <v>418.80033272999998</v>
      </c>
      <c r="AH48" s="408">
        <v>383.99903318999998</v>
      </c>
      <c r="AI48" s="408">
        <v>255.69007277</v>
      </c>
      <c r="AJ48" s="408">
        <v>70.458918806</v>
      </c>
      <c r="AK48" s="408">
        <v>5.6713961127000001</v>
      </c>
      <c r="AL48" s="408">
        <v>7.1551587583999998</v>
      </c>
      <c r="AM48" s="408">
        <v>7.1237426544</v>
      </c>
      <c r="AN48" s="408">
        <v>8.3523333372999993</v>
      </c>
      <c r="AO48" s="408">
        <v>25.190760379</v>
      </c>
      <c r="AP48" s="408">
        <v>32.055406427000001</v>
      </c>
      <c r="AQ48" s="408">
        <v>162.89797089000001</v>
      </c>
      <c r="AR48" s="408">
        <v>324.05282676000002</v>
      </c>
      <c r="AS48" s="408">
        <v>428.08132709</v>
      </c>
      <c r="AT48" s="408">
        <v>391.74462447000002</v>
      </c>
      <c r="AU48" s="408">
        <v>256.93182201000002</v>
      </c>
      <c r="AV48" s="408">
        <v>71.544707388000006</v>
      </c>
      <c r="AW48" s="408">
        <v>5.9719306706999999</v>
      </c>
      <c r="AX48" s="408">
        <v>7.2664603778999997</v>
      </c>
      <c r="AY48" s="926">
        <v>7.3315683183999996</v>
      </c>
      <c r="AZ48" s="380">
        <v>9.2284009999999999</v>
      </c>
      <c r="BA48" s="380">
        <v>27.503</v>
      </c>
      <c r="BB48" s="380">
        <v>34.113399999999999</v>
      </c>
      <c r="BC48" s="380">
        <v>170.0744</v>
      </c>
      <c r="BD48" s="380">
        <v>326.88299999999998</v>
      </c>
      <c r="BE48" s="380">
        <v>441.9051</v>
      </c>
      <c r="BF48" s="380">
        <v>395.61369999999999</v>
      </c>
      <c r="BG48" s="380">
        <v>258.36169999999998</v>
      </c>
      <c r="BH48" s="380">
        <v>73.41095</v>
      </c>
      <c r="BI48" s="380">
        <v>8.6056399999999993</v>
      </c>
      <c r="BJ48" s="380">
        <v>7.1778050000000002</v>
      </c>
      <c r="BK48" s="380">
        <v>7.0758000000000001</v>
      </c>
      <c r="BL48" s="380">
        <v>9.7591370000000008</v>
      </c>
      <c r="BM48" s="380">
        <v>27.699470000000002</v>
      </c>
      <c r="BN48" s="380">
        <v>32.519240000000003</v>
      </c>
      <c r="BO48" s="380">
        <v>169.4016</v>
      </c>
      <c r="BP48" s="380">
        <v>325.8449</v>
      </c>
      <c r="BQ48" s="380">
        <v>443.35939999999999</v>
      </c>
      <c r="BR48" s="380">
        <v>404.40030000000002</v>
      </c>
      <c r="BS48" s="380">
        <v>259.5231</v>
      </c>
      <c r="BT48" s="380">
        <v>73.45411</v>
      </c>
      <c r="BU48" s="380">
        <v>7.5752519999999999</v>
      </c>
      <c r="BV48" s="380">
        <v>5.1315970000000002</v>
      </c>
    </row>
    <row r="49" spans="1:74" ht="11.05" customHeight="1" x14ac:dyDescent="0.2">
      <c r="A49" s="6" t="s">
        <v>87</v>
      </c>
      <c r="B49" s="784" t="s">
        <v>1031</v>
      </c>
      <c r="C49" s="408">
        <v>15.448732529000001</v>
      </c>
      <c r="D49" s="408">
        <v>23.071062730000001</v>
      </c>
      <c r="E49" s="408">
        <v>75.439512738000005</v>
      </c>
      <c r="F49" s="408">
        <v>118.05068543</v>
      </c>
      <c r="G49" s="408">
        <v>277.57720103000003</v>
      </c>
      <c r="H49" s="408">
        <v>484.11373122999998</v>
      </c>
      <c r="I49" s="408">
        <v>584.01850113</v>
      </c>
      <c r="J49" s="408">
        <v>580.41609387999995</v>
      </c>
      <c r="K49" s="408">
        <v>404.24630454999999</v>
      </c>
      <c r="L49" s="408">
        <v>157.55466139000001</v>
      </c>
      <c r="M49" s="408">
        <v>40.491758556999997</v>
      </c>
      <c r="N49" s="408">
        <v>12.061297168999999</v>
      </c>
      <c r="O49" s="408">
        <v>16.175060312999999</v>
      </c>
      <c r="P49" s="408">
        <v>22.502421887000001</v>
      </c>
      <c r="Q49" s="408">
        <v>74.133589943999993</v>
      </c>
      <c r="R49" s="408">
        <v>107.93652280000001</v>
      </c>
      <c r="S49" s="408">
        <v>272.80243029000002</v>
      </c>
      <c r="T49" s="408">
        <v>471.58068680999997</v>
      </c>
      <c r="U49" s="408">
        <v>567.19593236000003</v>
      </c>
      <c r="V49" s="408">
        <v>563.94603364</v>
      </c>
      <c r="W49" s="408">
        <v>405.84697266000001</v>
      </c>
      <c r="X49" s="408">
        <v>165.22397473000001</v>
      </c>
      <c r="Y49" s="408">
        <v>39.559864331999997</v>
      </c>
      <c r="Z49" s="408">
        <v>18.802689439000002</v>
      </c>
      <c r="AA49" s="408">
        <v>14.252989568</v>
      </c>
      <c r="AB49" s="408">
        <v>20.838683826</v>
      </c>
      <c r="AC49" s="408">
        <v>65.822436988999996</v>
      </c>
      <c r="AD49" s="408">
        <v>105.89273815999999</v>
      </c>
      <c r="AE49" s="408">
        <v>277.32601308</v>
      </c>
      <c r="AF49" s="408">
        <v>477.50829683000001</v>
      </c>
      <c r="AG49" s="408">
        <v>576.48390353000002</v>
      </c>
      <c r="AH49" s="408">
        <v>564.36837748999994</v>
      </c>
      <c r="AI49" s="408">
        <v>408.57825651000002</v>
      </c>
      <c r="AJ49" s="408">
        <v>166.19541103</v>
      </c>
      <c r="AK49" s="408">
        <v>37.950673172999998</v>
      </c>
      <c r="AL49" s="408">
        <v>18.359066117000001</v>
      </c>
      <c r="AM49" s="408">
        <v>15.926493865999999</v>
      </c>
      <c r="AN49" s="408">
        <v>21.331677698</v>
      </c>
      <c r="AO49" s="408">
        <v>71.236698630000006</v>
      </c>
      <c r="AP49" s="408">
        <v>108.85699821999999</v>
      </c>
      <c r="AQ49" s="408">
        <v>283.51828423000001</v>
      </c>
      <c r="AR49" s="408">
        <v>479.95626523999999</v>
      </c>
      <c r="AS49" s="408">
        <v>589.35947649000002</v>
      </c>
      <c r="AT49" s="408">
        <v>579.03228174000003</v>
      </c>
      <c r="AU49" s="408">
        <v>416.09619878000001</v>
      </c>
      <c r="AV49" s="408">
        <v>168.83855059000001</v>
      </c>
      <c r="AW49" s="408">
        <v>39.318616648000003</v>
      </c>
      <c r="AX49" s="408">
        <v>19.537328559999999</v>
      </c>
      <c r="AY49" s="926">
        <v>16.19717245</v>
      </c>
      <c r="AZ49" s="380">
        <v>24.226959999999998</v>
      </c>
      <c r="BA49" s="380">
        <v>77.183109999999999</v>
      </c>
      <c r="BB49" s="380">
        <v>114.483</v>
      </c>
      <c r="BC49" s="380">
        <v>298.01679999999999</v>
      </c>
      <c r="BD49" s="380">
        <v>486.96409999999997</v>
      </c>
      <c r="BE49" s="380">
        <v>594.46609999999998</v>
      </c>
      <c r="BF49" s="380">
        <v>586.40620000000001</v>
      </c>
      <c r="BG49" s="380">
        <v>418.12009999999998</v>
      </c>
      <c r="BH49" s="380">
        <v>175.8032</v>
      </c>
      <c r="BI49" s="380">
        <v>47.403619999999997</v>
      </c>
      <c r="BJ49" s="380">
        <v>21.087510000000002</v>
      </c>
      <c r="BK49" s="380">
        <v>15.910679999999999</v>
      </c>
      <c r="BL49" s="380">
        <v>28.18122</v>
      </c>
      <c r="BM49" s="380">
        <v>80.003060000000005</v>
      </c>
      <c r="BN49" s="380">
        <v>112.4037</v>
      </c>
      <c r="BO49" s="380">
        <v>303.14760000000001</v>
      </c>
      <c r="BP49" s="380">
        <v>492.96690000000001</v>
      </c>
      <c r="BQ49" s="380">
        <v>598.5702</v>
      </c>
      <c r="BR49" s="380">
        <v>592.60299999999995</v>
      </c>
      <c r="BS49" s="380">
        <v>417.01510000000002</v>
      </c>
      <c r="BT49" s="380">
        <v>173.30449999999999</v>
      </c>
      <c r="BU49" s="380">
        <v>46.343519999999998</v>
      </c>
      <c r="BV49" s="380">
        <v>19.630649999999999</v>
      </c>
    </row>
    <row r="50" spans="1:74" ht="11.05" customHeight="1" x14ac:dyDescent="0.2">
      <c r="A50" s="6" t="s">
        <v>88</v>
      </c>
      <c r="B50" s="784" t="s">
        <v>1032</v>
      </c>
      <c r="C50" s="408">
        <v>1.0985025465</v>
      </c>
      <c r="D50" s="408">
        <v>4.0671147356999997</v>
      </c>
      <c r="E50" s="408">
        <v>19.080653869999999</v>
      </c>
      <c r="F50" s="408">
        <v>49.099865319999999</v>
      </c>
      <c r="G50" s="408">
        <v>109.19126955999999</v>
      </c>
      <c r="H50" s="408">
        <v>287.71899180999998</v>
      </c>
      <c r="I50" s="408">
        <v>393.26546416000002</v>
      </c>
      <c r="J50" s="408">
        <v>355.94116393000002</v>
      </c>
      <c r="K50" s="408">
        <v>207.89191385000001</v>
      </c>
      <c r="L50" s="408">
        <v>74.672234306999997</v>
      </c>
      <c r="M50" s="408">
        <v>11.448309797</v>
      </c>
      <c r="N50" s="408">
        <v>0.11442005409</v>
      </c>
      <c r="O50" s="408">
        <v>1.1028675155000001</v>
      </c>
      <c r="P50" s="408">
        <v>4.3547085403999999</v>
      </c>
      <c r="Q50" s="408">
        <v>18.146468734999999</v>
      </c>
      <c r="R50" s="408">
        <v>50.486040940999999</v>
      </c>
      <c r="S50" s="408">
        <v>114.16930111000001</v>
      </c>
      <c r="T50" s="408">
        <v>298.53069873999999</v>
      </c>
      <c r="U50" s="408">
        <v>396.85873389</v>
      </c>
      <c r="V50" s="408">
        <v>348.72631168999999</v>
      </c>
      <c r="W50" s="408">
        <v>208.02682863999999</v>
      </c>
      <c r="X50" s="408">
        <v>71.780961286999997</v>
      </c>
      <c r="Y50" s="408">
        <v>13.446740474</v>
      </c>
      <c r="Z50" s="408">
        <v>0.11442005409</v>
      </c>
      <c r="AA50" s="408">
        <v>0.95424808268000005</v>
      </c>
      <c r="AB50" s="408">
        <v>4.2971073647000004</v>
      </c>
      <c r="AC50" s="408">
        <v>18.434040238000001</v>
      </c>
      <c r="AD50" s="408">
        <v>50.474944262000001</v>
      </c>
      <c r="AE50" s="408">
        <v>112.51338432999999</v>
      </c>
      <c r="AF50" s="408">
        <v>296.89528259999997</v>
      </c>
      <c r="AG50" s="408">
        <v>400.92729979000001</v>
      </c>
      <c r="AH50" s="408">
        <v>347.04146437000003</v>
      </c>
      <c r="AI50" s="408">
        <v>211.64147607000001</v>
      </c>
      <c r="AJ50" s="408">
        <v>70.884327714999998</v>
      </c>
      <c r="AK50" s="408">
        <v>12.059553777</v>
      </c>
      <c r="AL50" s="408">
        <v>0.11442005409</v>
      </c>
      <c r="AM50" s="408">
        <v>0.95424808268000005</v>
      </c>
      <c r="AN50" s="408">
        <v>4.2971073647000004</v>
      </c>
      <c r="AO50" s="408">
        <v>16.461086503000001</v>
      </c>
      <c r="AP50" s="408">
        <v>49.756152010000001</v>
      </c>
      <c r="AQ50" s="408">
        <v>111.89613742</v>
      </c>
      <c r="AR50" s="408">
        <v>285.27336165000003</v>
      </c>
      <c r="AS50" s="408">
        <v>407.83687153</v>
      </c>
      <c r="AT50" s="408">
        <v>349.42962698000002</v>
      </c>
      <c r="AU50" s="408">
        <v>213.34697466</v>
      </c>
      <c r="AV50" s="408">
        <v>75.494820756999999</v>
      </c>
      <c r="AW50" s="408">
        <v>12.396444231</v>
      </c>
      <c r="AX50" s="408">
        <v>0.11442005409</v>
      </c>
      <c r="AY50" s="926">
        <v>0.64694736153999999</v>
      </c>
      <c r="AZ50" s="380">
        <v>3.7824089999999999</v>
      </c>
      <c r="BA50" s="380">
        <v>15.019410000000001</v>
      </c>
      <c r="BB50" s="380">
        <v>48.56841</v>
      </c>
      <c r="BC50" s="380">
        <v>111.3943</v>
      </c>
      <c r="BD50" s="380">
        <v>291.91930000000002</v>
      </c>
      <c r="BE50" s="380">
        <v>413.02760000000001</v>
      </c>
      <c r="BF50" s="380">
        <v>360.3888</v>
      </c>
      <c r="BG50" s="380">
        <v>218.1052</v>
      </c>
      <c r="BH50" s="380">
        <v>79.395539999999997</v>
      </c>
      <c r="BI50" s="380">
        <v>11.796849999999999</v>
      </c>
      <c r="BJ50" s="380">
        <v>0.28815669999999999</v>
      </c>
      <c r="BK50" s="380">
        <v>0.45465929999999999</v>
      </c>
      <c r="BL50" s="380">
        <v>3.2365390000000001</v>
      </c>
      <c r="BM50" s="380">
        <v>13.36708</v>
      </c>
      <c r="BN50" s="380">
        <v>48.931289999999997</v>
      </c>
      <c r="BO50" s="380">
        <v>116.5646</v>
      </c>
      <c r="BP50" s="380">
        <v>289.13470000000001</v>
      </c>
      <c r="BQ50" s="380">
        <v>423.483</v>
      </c>
      <c r="BR50" s="380">
        <v>362.21319999999997</v>
      </c>
      <c r="BS50" s="380">
        <v>216.98159999999999</v>
      </c>
      <c r="BT50" s="380">
        <v>78.358379999999997</v>
      </c>
      <c r="BU50" s="380">
        <v>12.54682</v>
      </c>
      <c r="BV50" s="380">
        <v>0.28815669999999999</v>
      </c>
    </row>
    <row r="51" spans="1:74" ht="11.05" customHeight="1" x14ac:dyDescent="0.2">
      <c r="A51" s="6" t="s">
        <v>89</v>
      </c>
      <c r="B51" s="785" t="s">
        <v>1035</v>
      </c>
      <c r="C51" s="409">
        <v>9.6913699448999999</v>
      </c>
      <c r="D51" s="409">
        <v>8.6957980601999996</v>
      </c>
      <c r="E51" s="409">
        <v>12.916027278</v>
      </c>
      <c r="F51" s="409">
        <v>23.065404139000002</v>
      </c>
      <c r="G51" s="409">
        <v>44.357769584000003</v>
      </c>
      <c r="H51" s="409">
        <v>125.8013622</v>
      </c>
      <c r="I51" s="409">
        <v>236.81588708999999</v>
      </c>
      <c r="J51" s="409">
        <v>249.31428965000001</v>
      </c>
      <c r="K51" s="409">
        <v>161.36454258000001</v>
      </c>
      <c r="L51" s="409">
        <v>61.058173418999999</v>
      </c>
      <c r="M51" s="409">
        <v>15.549081514999999</v>
      </c>
      <c r="N51" s="409">
        <v>9.2756467136000005</v>
      </c>
      <c r="O51" s="409">
        <v>9.9439175421999995</v>
      </c>
      <c r="P51" s="409">
        <v>8.6633318341999992</v>
      </c>
      <c r="Q51" s="409">
        <v>12.657454976</v>
      </c>
      <c r="R51" s="409">
        <v>23.789070141</v>
      </c>
      <c r="S51" s="409">
        <v>47.133103339999998</v>
      </c>
      <c r="T51" s="409">
        <v>136.68680313999999</v>
      </c>
      <c r="U51" s="409">
        <v>248.35786888999999</v>
      </c>
      <c r="V51" s="409">
        <v>254.19440849</v>
      </c>
      <c r="W51" s="409">
        <v>161.63400232000001</v>
      </c>
      <c r="X51" s="409">
        <v>59.288346476999997</v>
      </c>
      <c r="Y51" s="409">
        <v>16.934444074999998</v>
      </c>
      <c r="Z51" s="409">
        <v>9.184867165</v>
      </c>
      <c r="AA51" s="409">
        <v>9.7951866452999994</v>
      </c>
      <c r="AB51" s="409">
        <v>8.7214080922000008</v>
      </c>
      <c r="AC51" s="409">
        <v>13.195423377999999</v>
      </c>
      <c r="AD51" s="409">
        <v>24.292857902000002</v>
      </c>
      <c r="AE51" s="409">
        <v>46.297472214999999</v>
      </c>
      <c r="AF51" s="409">
        <v>142.06243526</v>
      </c>
      <c r="AG51" s="409">
        <v>254.86876726</v>
      </c>
      <c r="AH51" s="409">
        <v>255.8101135</v>
      </c>
      <c r="AI51" s="409">
        <v>164.87889135</v>
      </c>
      <c r="AJ51" s="409">
        <v>59.834592362000002</v>
      </c>
      <c r="AK51" s="409">
        <v>16.596584058000001</v>
      </c>
      <c r="AL51" s="409">
        <v>9.2046625789000007</v>
      </c>
      <c r="AM51" s="409">
        <v>9.9027803234</v>
      </c>
      <c r="AN51" s="409">
        <v>8.8412983235000002</v>
      </c>
      <c r="AO51" s="409">
        <v>12.883655535999999</v>
      </c>
      <c r="AP51" s="409">
        <v>23.507792453</v>
      </c>
      <c r="AQ51" s="409">
        <v>43.939327493</v>
      </c>
      <c r="AR51" s="409">
        <v>134.51197038999999</v>
      </c>
      <c r="AS51" s="409">
        <v>257.76800463000001</v>
      </c>
      <c r="AT51" s="409">
        <v>259.37314975999999</v>
      </c>
      <c r="AU51" s="409">
        <v>160.56788958000001</v>
      </c>
      <c r="AV51" s="409">
        <v>62.687895601999998</v>
      </c>
      <c r="AW51" s="409">
        <v>16.675142553000001</v>
      </c>
      <c r="AX51" s="409">
        <v>9.1029942604999992</v>
      </c>
      <c r="AY51" s="928">
        <v>9.1530207674999993</v>
      </c>
      <c r="AZ51" s="382">
        <v>8.4897880000000008</v>
      </c>
      <c r="BA51" s="382">
        <v>12.084009999999999</v>
      </c>
      <c r="BB51" s="382">
        <v>22.331040000000002</v>
      </c>
      <c r="BC51" s="382">
        <v>40.43036</v>
      </c>
      <c r="BD51" s="382">
        <v>136.2878</v>
      </c>
      <c r="BE51" s="382">
        <v>263.07589999999999</v>
      </c>
      <c r="BF51" s="382">
        <v>260.03840000000002</v>
      </c>
      <c r="BG51" s="382">
        <v>158.2559</v>
      </c>
      <c r="BH51" s="382">
        <v>62.461559999999999</v>
      </c>
      <c r="BI51" s="382">
        <v>15.782299999999999</v>
      </c>
      <c r="BJ51" s="382">
        <v>9.126614</v>
      </c>
      <c r="BK51" s="382">
        <v>8.7867519999999999</v>
      </c>
      <c r="BL51" s="382">
        <v>7.2233280000000004</v>
      </c>
      <c r="BM51" s="382">
        <v>10.643560000000001</v>
      </c>
      <c r="BN51" s="382">
        <v>22.139130000000002</v>
      </c>
      <c r="BO51" s="382">
        <v>43.021189999999997</v>
      </c>
      <c r="BP51" s="382">
        <v>131.51220000000001</v>
      </c>
      <c r="BQ51" s="382">
        <v>268.02699999999999</v>
      </c>
      <c r="BR51" s="382">
        <v>261.28140000000002</v>
      </c>
      <c r="BS51" s="382">
        <v>156.01249999999999</v>
      </c>
      <c r="BT51" s="382">
        <v>58.26576</v>
      </c>
      <c r="BU51" s="382">
        <v>16.019030000000001</v>
      </c>
      <c r="BV51" s="382">
        <v>8.9342699999999997</v>
      </c>
    </row>
    <row r="52" spans="1:74" s="310" customFormat="1" ht="11.95" customHeight="1" x14ac:dyDescent="0.25">
      <c r="A52" s="312"/>
      <c r="B52" s="799" t="s">
        <v>826</v>
      </c>
      <c r="C52" s="799"/>
      <c r="D52" s="799"/>
      <c r="E52" s="799"/>
      <c r="F52" s="799"/>
      <c r="G52" s="799"/>
      <c r="H52" s="800"/>
      <c r="I52" s="799"/>
      <c r="J52" s="799"/>
      <c r="K52" s="799"/>
      <c r="L52" s="799"/>
      <c r="M52" s="799"/>
      <c r="N52" s="799"/>
      <c r="O52" s="799"/>
      <c r="P52" s="799"/>
      <c r="Q52" s="799"/>
      <c r="R52" s="801"/>
      <c r="S52" s="322"/>
      <c r="T52" s="322"/>
      <c r="U52" s="322"/>
      <c r="V52" s="322"/>
      <c r="W52" s="322"/>
      <c r="X52" s="322"/>
      <c r="Y52" s="322"/>
      <c r="Z52" s="322"/>
      <c r="AA52" s="322"/>
      <c r="AB52" s="322"/>
      <c r="AC52" s="323"/>
      <c r="AD52" s="323"/>
      <c r="AE52" s="323"/>
      <c r="AF52" s="323"/>
      <c r="AG52" s="323"/>
      <c r="AH52" s="323"/>
      <c r="AI52" s="323"/>
      <c r="AJ52" s="323"/>
      <c r="AK52" s="323"/>
      <c r="AL52" s="323"/>
      <c r="AM52" s="323"/>
      <c r="AN52" s="323"/>
      <c r="AO52" s="323"/>
      <c r="AP52" s="323"/>
      <c r="AQ52" s="323"/>
      <c r="AR52" s="323"/>
      <c r="AS52" s="323"/>
      <c r="AT52" s="323"/>
      <c r="AU52" s="323"/>
      <c r="AV52" s="323"/>
      <c r="AW52" s="323"/>
      <c r="AX52" s="323"/>
      <c r="AY52" s="719"/>
      <c r="AZ52" s="323"/>
      <c r="BA52" s="323"/>
      <c r="BB52" s="323"/>
      <c r="BC52" s="323"/>
      <c r="BD52" s="719"/>
      <c r="BE52" s="719"/>
      <c r="BF52" s="719"/>
      <c r="BG52" s="719"/>
      <c r="BH52" s="719"/>
      <c r="BI52" s="719"/>
      <c r="BJ52" s="323"/>
      <c r="BK52" s="323"/>
      <c r="BL52" s="323"/>
      <c r="BM52" s="323"/>
      <c r="BN52" s="323"/>
      <c r="BO52" s="323"/>
      <c r="BP52" s="323"/>
      <c r="BQ52" s="323"/>
      <c r="BR52" s="323"/>
      <c r="BS52" s="323"/>
      <c r="BT52" s="323"/>
      <c r="BU52" s="323"/>
      <c r="BV52" s="323"/>
    </row>
    <row r="53" spans="1:74" s="193" customFormat="1" ht="11.95" customHeight="1" x14ac:dyDescent="0.2">
      <c r="A53" s="191"/>
      <c r="B53" s="1018" t="str">
        <f>Dates!$G$2</f>
        <v>EIA completed modeling and analysis for this report on Thursday, February 6, 2025.</v>
      </c>
      <c r="C53" s="1019"/>
      <c r="D53" s="1019"/>
      <c r="E53" s="1019"/>
      <c r="F53" s="1019"/>
      <c r="G53" s="1019"/>
      <c r="H53" s="1019"/>
      <c r="I53" s="1019"/>
      <c r="J53" s="1019"/>
      <c r="K53" s="1019"/>
      <c r="L53" s="1019"/>
      <c r="M53" s="1019"/>
      <c r="N53" s="1019"/>
      <c r="O53" s="1019"/>
      <c r="P53" s="1019"/>
      <c r="Q53" s="1019"/>
      <c r="R53" s="802"/>
      <c r="AY53" s="871"/>
      <c r="AZ53" s="202"/>
      <c r="BA53" s="202"/>
      <c r="BB53" s="202"/>
      <c r="BC53" s="306"/>
      <c r="BD53" s="740"/>
      <c r="BE53" s="740"/>
      <c r="BF53" s="740"/>
      <c r="BG53" s="871"/>
      <c r="BH53" s="871"/>
      <c r="BI53" s="871"/>
      <c r="BJ53" s="202"/>
    </row>
    <row r="54" spans="1:74" s="193" customFormat="1" ht="11.95" customHeight="1" x14ac:dyDescent="0.2">
      <c r="A54" s="191"/>
      <c r="B54" s="1017" t="s">
        <v>483</v>
      </c>
      <c r="C54" s="1010"/>
      <c r="D54" s="1010"/>
      <c r="E54" s="1010"/>
      <c r="F54" s="1010"/>
      <c r="G54" s="1010"/>
      <c r="H54" s="1010"/>
      <c r="I54" s="1010"/>
      <c r="J54" s="1010"/>
      <c r="K54" s="1010"/>
      <c r="L54" s="1010"/>
      <c r="M54" s="1010"/>
      <c r="N54" s="1010"/>
      <c r="O54" s="1010"/>
      <c r="P54" s="1010"/>
      <c r="Q54" s="1010"/>
      <c r="R54" s="96"/>
      <c r="AY54" s="871"/>
      <c r="AZ54" s="202"/>
      <c r="BA54" s="202"/>
      <c r="BB54" s="202"/>
      <c r="BC54" s="306"/>
      <c r="BD54" s="740"/>
      <c r="BE54" s="740"/>
      <c r="BF54" s="740"/>
      <c r="BG54" s="871"/>
      <c r="BH54" s="871"/>
      <c r="BI54" s="871"/>
      <c r="BJ54" s="202"/>
    </row>
    <row r="55" spans="1:74" s="193" customFormat="1" ht="11.95" customHeight="1" x14ac:dyDescent="0.2">
      <c r="A55" s="194"/>
      <c r="B55" s="1009" t="s">
        <v>1440</v>
      </c>
      <c r="C55" s="1010"/>
      <c r="D55" s="1010"/>
      <c r="E55" s="1010"/>
      <c r="F55" s="1010"/>
      <c r="G55" s="1010"/>
      <c r="H55" s="1010"/>
      <c r="I55" s="1010"/>
      <c r="J55" s="1010"/>
      <c r="K55" s="1010"/>
      <c r="L55" s="1010"/>
      <c r="M55" s="1010"/>
      <c r="N55" s="1010"/>
      <c r="O55" s="1010"/>
      <c r="P55" s="1010"/>
      <c r="Q55" s="1010"/>
      <c r="R55" s="96"/>
      <c r="AY55" s="871"/>
      <c r="AZ55" s="202"/>
      <c r="BA55" s="202"/>
      <c r="BB55" s="202"/>
      <c r="BC55" s="202"/>
      <c r="BD55" s="740"/>
      <c r="BE55" s="740"/>
      <c r="BF55" s="740"/>
      <c r="BG55" s="871"/>
      <c r="BH55" s="871"/>
      <c r="BI55" s="871"/>
      <c r="BJ55" s="202"/>
    </row>
    <row r="56" spans="1:74" s="193" customFormat="1" ht="12.85" x14ac:dyDescent="0.2">
      <c r="A56" s="194"/>
      <c r="B56" s="803" t="s">
        <v>764</v>
      </c>
      <c r="C56" s="835"/>
      <c r="D56" s="835"/>
      <c r="E56" s="835"/>
      <c r="F56" s="835"/>
      <c r="G56" s="835"/>
      <c r="H56" s="835"/>
      <c r="I56" s="835"/>
      <c r="J56" s="835"/>
      <c r="K56" s="835"/>
      <c r="L56" s="835"/>
      <c r="M56" s="835"/>
      <c r="N56" s="835"/>
      <c r="O56" s="835"/>
      <c r="P56" s="835"/>
      <c r="Q56" s="331"/>
      <c r="R56" s="96"/>
      <c r="AY56" s="871"/>
      <c r="AZ56" s="202"/>
      <c r="BA56" s="202"/>
      <c r="BB56" s="202"/>
      <c r="BC56" s="202"/>
      <c r="BD56" s="740"/>
      <c r="BE56" s="740"/>
      <c r="BF56" s="740"/>
      <c r="BG56" s="871"/>
      <c r="BH56" s="871"/>
      <c r="BI56" s="871"/>
      <c r="BJ56" s="202"/>
    </row>
    <row r="57" spans="1:74" s="193" customFormat="1" ht="11.95" customHeight="1" x14ac:dyDescent="0.2">
      <c r="A57" s="194"/>
      <c r="B57" s="1004" t="s">
        <v>93</v>
      </c>
      <c r="C57" s="1005"/>
      <c r="D57" s="1005"/>
      <c r="E57" s="1005"/>
      <c r="F57" s="1005"/>
      <c r="G57" s="1005"/>
      <c r="H57" s="1005"/>
      <c r="I57" s="1005"/>
      <c r="J57" s="1005"/>
      <c r="K57" s="1005"/>
      <c r="L57" s="1005"/>
      <c r="M57" s="1005"/>
      <c r="N57" s="1005"/>
      <c r="O57" s="1005"/>
      <c r="P57" s="1005"/>
      <c r="Q57" s="1006"/>
      <c r="R57" s="96"/>
      <c r="AY57" s="871"/>
      <c r="AZ57" s="202"/>
      <c r="BA57" s="202"/>
      <c r="BB57" s="202"/>
      <c r="BC57" s="202"/>
      <c r="BD57" s="740"/>
      <c r="BE57" s="740"/>
      <c r="BF57" s="740"/>
      <c r="BG57" s="871"/>
      <c r="BH57" s="871"/>
      <c r="BI57" s="871"/>
      <c r="BJ57" s="202"/>
    </row>
    <row r="58" spans="1:74" s="193" customFormat="1" ht="11.95" customHeight="1" x14ac:dyDescent="0.2">
      <c r="A58" s="194"/>
      <c r="B58" s="1004" t="s">
        <v>198</v>
      </c>
      <c r="C58" s="1005"/>
      <c r="D58" s="1005"/>
      <c r="E58" s="1005"/>
      <c r="F58" s="1005"/>
      <c r="G58" s="1005"/>
      <c r="H58" s="1005"/>
      <c r="I58" s="1005"/>
      <c r="J58" s="1005"/>
      <c r="K58" s="1005"/>
      <c r="L58" s="1005"/>
      <c r="M58" s="1005"/>
      <c r="N58" s="1005"/>
      <c r="O58" s="1005"/>
      <c r="P58" s="1005"/>
      <c r="Q58" s="1006"/>
      <c r="R58" s="96"/>
      <c r="AY58" s="871"/>
      <c r="AZ58" s="202"/>
      <c r="BA58" s="202"/>
      <c r="BB58" s="202"/>
      <c r="BC58" s="202"/>
      <c r="BD58" s="740"/>
      <c r="BE58" s="740"/>
      <c r="BF58" s="740"/>
      <c r="BG58" s="871"/>
      <c r="BH58" s="871"/>
      <c r="BI58" s="871"/>
      <c r="BJ58" s="202"/>
    </row>
    <row r="59" spans="1:74" s="193" customFormat="1" ht="11.95" customHeight="1" x14ac:dyDescent="0.2">
      <c r="A59" s="194"/>
      <c r="B59" s="1004" t="s">
        <v>94</v>
      </c>
      <c r="C59" s="1005"/>
      <c r="D59" s="1005"/>
      <c r="E59" s="1005"/>
      <c r="F59" s="1005"/>
      <c r="G59" s="1005"/>
      <c r="H59" s="1005"/>
      <c r="I59" s="1005"/>
      <c r="J59" s="1005"/>
      <c r="K59" s="1005"/>
      <c r="L59" s="1005"/>
      <c r="M59" s="1005"/>
      <c r="N59" s="1005"/>
      <c r="O59" s="1005"/>
      <c r="P59" s="1005"/>
      <c r="Q59" s="1006"/>
      <c r="R59" s="96"/>
      <c r="AY59" s="871"/>
      <c r="AZ59" s="202"/>
      <c r="BA59" s="202"/>
      <c r="BB59" s="202"/>
      <c r="BC59" s="202"/>
      <c r="BD59" s="740"/>
      <c r="BE59" s="740"/>
      <c r="BF59" s="740"/>
      <c r="BG59" s="871"/>
      <c r="BH59" s="871"/>
      <c r="BI59" s="871"/>
      <c r="BJ59" s="202"/>
    </row>
    <row r="60" spans="1:74" s="193" customFormat="1" ht="11.95" customHeight="1" x14ac:dyDescent="0.2">
      <c r="A60" s="160"/>
      <c r="B60" s="998" t="s">
        <v>840</v>
      </c>
      <c r="C60" s="998"/>
      <c r="D60" s="998"/>
      <c r="E60" s="998"/>
      <c r="F60" s="998"/>
      <c r="G60" s="998"/>
      <c r="H60" s="998"/>
      <c r="I60" s="998"/>
      <c r="J60" s="998"/>
      <c r="K60" s="998"/>
      <c r="L60" s="998"/>
      <c r="M60" s="998"/>
      <c r="N60" s="998"/>
      <c r="O60" s="998"/>
      <c r="P60" s="998"/>
      <c r="Q60" s="998"/>
      <c r="R60" s="998"/>
      <c r="AY60" s="871"/>
      <c r="AZ60" s="202"/>
      <c r="BA60" s="202"/>
      <c r="BB60" s="202"/>
      <c r="BC60" s="202"/>
      <c r="BD60" s="740"/>
      <c r="BE60" s="740"/>
      <c r="BF60" s="740"/>
      <c r="BG60" s="871"/>
      <c r="BH60" s="871"/>
      <c r="BI60" s="871"/>
      <c r="BJ60" s="202"/>
    </row>
    <row r="61" spans="1:74" ht="12.85" x14ac:dyDescent="0.2">
      <c r="A61" s="160"/>
      <c r="B61" s="1004" t="s">
        <v>1491</v>
      </c>
      <c r="C61" s="1005"/>
      <c r="D61" s="1005"/>
      <c r="E61" s="1005"/>
      <c r="F61" s="1005"/>
      <c r="G61" s="1005"/>
      <c r="H61" s="1005"/>
      <c r="I61" s="1005"/>
      <c r="J61" s="1005"/>
      <c r="K61" s="1005"/>
      <c r="L61" s="1005"/>
      <c r="M61" s="1005"/>
      <c r="N61" s="1005"/>
      <c r="O61" s="1005"/>
      <c r="P61" s="1005"/>
      <c r="Q61" s="1006"/>
      <c r="BK61" s="133"/>
      <c r="BL61" s="133"/>
      <c r="BM61" s="133"/>
      <c r="BN61" s="133"/>
      <c r="BO61" s="133"/>
      <c r="BP61" s="133"/>
      <c r="BQ61" s="133"/>
      <c r="BR61" s="133"/>
      <c r="BS61" s="133"/>
      <c r="BT61" s="133"/>
      <c r="BU61" s="133"/>
      <c r="BV61" s="133"/>
    </row>
    <row r="62" spans="1:74" ht="12.85" x14ac:dyDescent="0.2">
      <c r="A62" s="160"/>
      <c r="B62" s="1025" t="s">
        <v>1492</v>
      </c>
      <c r="C62" s="1006"/>
      <c r="D62" s="1006"/>
      <c r="E62" s="1006"/>
      <c r="F62" s="1006"/>
      <c r="G62" s="1006"/>
      <c r="H62" s="1006"/>
      <c r="I62" s="1006"/>
      <c r="J62" s="1006"/>
      <c r="K62" s="1006"/>
      <c r="L62" s="1006"/>
      <c r="M62" s="1006"/>
      <c r="N62" s="1006"/>
      <c r="O62" s="1006"/>
      <c r="P62" s="1006"/>
      <c r="Q62" s="1006"/>
      <c r="BK62" s="133"/>
      <c r="BL62" s="133"/>
      <c r="BM62" s="133"/>
      <c r="BN62" s="133"/>
      <c r="BO62" s="133"/>
      <c r="BP62" s="133"/>
      <c r="BQ62" s="133"/>
      <c r="BR62" s="133"/>
      <c r="BS62" s="133"/>
      <c r="BT62" s="133"/>
      <c r="BU62" s="133"/>
      <c r="BV62" s="133"/>
    </row>
    <row r="63" spans="1:74" x14ac:dyDescent="0.15">
      <c r="BK63" s="133"/>
      <c r="BL63" s="133"/>
      <c r="BM63" s="133"/>
      <c r="BN63" s="133"/>
      <c r="BO63" s="133"/>
      <c r="BP63" s="133"/>
      <c r="BQ63" s="133"/>
      <c r="BR63" s="133"/>
      <c r="BS63" s="133"/>
      <c r="BT63" s="133"/>
      <c r="BU63" s="133"/>
      <c r="BV63" s="133"/>
    </row>
    <row r="64" spans="1:74" x14ac:dyDescent="0.15">
      <c r="BK64" s="133"/>
      <c r="BL64" s="133"/>
      <c r="BM64" s="133"/>
      <c r="BN64" s="133"/>
      <c r="BO64" s="133"/>
      <c r="BP64" s="133"/>
      <c r="BQ64" s="133"/>
      <c r="BR64" s="133"/>
      <c r="BS64" s="133"/>
      <c r="BT64" s="133"/>
      <c r="BU64" s="133"/>
      <c r="BV64" s="133"/>
    </row>
    <row r="65" spans="63:74" x14ac:dyDescent="0.15">
      <c r="BK65" s="133"/>
      <c r="BL65" s="133"/>
      <c r="BM65" s="133"/>
      <c r="BN65" s="133"/>
      <c r="BO65" s="133"/>
      <c r="BP65" s="133"/>
      <c r="BQ65" s="133"/>
      <c r="BR65" s="133"/>
      <c r="BS65" s="133"/>
      <c r="BT65" s="133"/>
      <c r="BU65" s="133"/>
      <c r="BV65" s="133"/>
    </row>
    <row r="66" spans="63:74" x14ac:dyDescent="0.15">
      <c r="BK66" s="133"/>
      <c r="BL66" s="133"/>
      <c r="BM66" s="133"/>
      <c r="BN66" s="133"/>
      <c r="BO66" s="133"/>
      <c r="BP66" s="133"/>
      <c r="BQ66" s="133"/>
      <c r="BR66" s="133"/>
      <c r="BS66" s="133"/>
      <c r="BT66" s="133"/>
      <c r="BU66" s="133"/>
      <c r="BV66" s="133"/>
    </row>
    <row r="67" spans="63:74" x14ac:dyDescent="0.15">
      <c r="BK67" s="133"/>
      <c r="BL67" s="133"/>
      <c r="BM67" s="133"/>
      <c r="BN67" s="133"/>
      <c r="BO67" s="133"/>
      <c r="BP67" s="133"/>
      <c r="BQ67" s="133"/>
      <c r="BR67" s="133"/>
      <c r="BS67" s="133"/>
      <c r="BT67" s="133"/>
      <c r="BU67" s="133"/>
      <c r="BV67" s="133"/>
    </row>
    <row r="68" spans="63:74" x14ac:dyDescent="0.15">
      <c r="BK68" s="133"/>
      <c r="BL68" s="133"/>
      <c r="BM68" s="133"/>
      <c r="BN68" s="133"/>
      <c r="BO68" s="133"/>
      <c r="BP68" s="133"/>
      <c r="BQ68" s="133"/>
      <c r="BR68" s="133"/>
      <c r="BS68" s="133"/>
      <c r="BT68" s="133"/>
      <c r="BU68" s="133"/>
      <c r="BV68" s="133"/>
    </row>
    <row r="69" spans="63:74" x14ac:dyDescent="0.15">
      <c r="BK69" s="133"/>
      <c r="BL69" s="133"/>
      <c r="BM69" s="133"/>
      <c r="BN69" s="133"/>
      <c r="BO69" s="133"/>
      <c r="BP69" s="133"/>
      <c r="BQ69" s="133"/>
      <c r="BR69" s="133"/>
      <c r="BS69" s="133"/>
      <c r="BT69" s="133"/>
      <c r="BU69" s="133"/>
      <c r="BV69" s="133"/>
    </row>
    <row r="70" spans="63:74" x14ac:dyDescent="0.15">
      <c r="BK70" s="133"/>
      <c r="BL70" s="133"/>
      <c r="BM70" s="133"/>
      <c r="BN70" s="133"/>
      <c r="BO70" s="133"/>
      <c r="BP70" s="133"/>
      <c r="BQ70" s="133"/>
      <c r="BR70" s="133"/>
      <c r="BS70" s="133"/>
      <c r="BT70" s="133"/>
      <c r="BU70" s="133"/>
      <c r="BV70" s="133"/>
    </row>
    <row r="71" spans="63:74" x14ac:dyDescent="0.15">
      <c r="BK71" s="133"/>
      <c r="BL71" s="133"/>
      <c r="BM71" s="133"/>
      <c r="BN71" s="133"/>
      <c r="BO71" s="133"/>
      <c r="BP71" s="133"/>
      <c r="BQ71" s="133"/>
      <c r="BR71" s="133"/>
      <c r="BS71" s="133"/>
      <c r="BT71" s="133"/>
      <c r="BU71" s="133"/>
      <c r="BV71" s="133"/>
    </row>
    <row r="72" spans="63:74" x14ac:dyDescent="0.15">
      <c r="BK72" s="133"/>
      <c r="BL72" s="133"/>
      <c r="BM72" s="133"/>
      <c r="BN72" s="133"/>
      <c r="BO72" s="133"/>
      <c r="BP72" s="133"/>
      <c r="BQ72" s="133"/>
      <c r="BR72" s="133"/>
      <c r="BS72" s="133"/>
      <c r="BT72" s="133"/>
      <c r="BU72" s="133"/>
      <c r="BV72" s="133"/>
    </row>
    <row r="73" spans="63:74" x14ac:dyDescent="0.15">
      <c r="BK73" s="133"/>
      <c r="BL73" s="133"/>
      <c r="BM73" s="133"/>
      <c r="BN73" s="133"/>
      <c r="BO73" s="133"/>
      <c r="BP73" s="133"/>
      <c r="BQ73" s="133"/>
      <c r="BR73" s="133"/>
      <c r="BS73" s="133"/>
      <c r="BT73" s="133"/>
      <c r="BU73" s="133"/>
      <c r="BV73" s="133"/>
    </row>
    <row r="74" spans="63:74" x14ac:dyDescent="0.15">
      <c r="BK74" s="133"/>
      <c r="BL74" s="133"/>
      <c r="BM74" s="133"/>
      <c r="BN74" s="133"/>
      <c r="BO74" s="133"/>
      <c r="BP74" s="133"/>
      <c r="BQ74" s="133"/>
      <c r="BR74" s="133"/>
      <c r="BS74" s="133"/>
      <c r="BT74" s="133"/>
      <c r="BU74" s="133"/>
      <c r="BV74" s="133"/>
    </row>
    <row r="75" spans="63:74" x14ac:dyDescent="0.15">
      <c r="BK75" s="133"/>
      <c r="BL75" s="133"/>
      <c r="BM75" s="133"/>
      <c r="BN75" s="133"/>
      <c r="BO75" s="133"/>
      <c r="BP75" s="133"/>
      <c r="BQ75" s="133"/>
      <c r="BR75" s="133"/>
      <c r="BS75" s="133"/>
      <c r="BT75" s="133"/>
      <c r="BU75" s="133"/>
      <c r="BV75" s="133"/>
    </row>
    <row r="76" spans="63:74" x14ac:dyDescent="0.15">
      <c r="BK76" s="133"/>
      <c r="BL76" s="133"/>
      <c r="BM76" s="133"/>
      <c r="BN76" s="133"/>
      <c r="BO76" s="133"/>
      <c r="BP76" s="133"/>
      <c r="BQ76" s="133"/>
      <c r="BR76" s="133"/>
      <c r="BS76" s="133"/>
      <c r="BT76" s="133"/>
      <c r="BU76" s="133"/>
      <c r="BV76" s="133"/>
    </row>
    <row r="77" spans="63:74" x14ac:dyDescent="0.15">
      <c r="BK77" s="133"/>
      <c r="BL77" s="133"/>
      <c r="BM77" s="133"/>
      <c r="BN77" s="133"/>
      <c r="BO77" s="133"/>
      <c r="BP77" s="133"/>
      <c r="BQ77" s="133"/>
      <c r="BR77" s="133"/>
      <c r="BS77" s="133"/>
      <c r="BT77" s="133"/>
      <c r="BU77" s="133"/>
      <c r="BV77" s="133"/>
    </row>
    <row r="78" spans="63:74" x14ac:dyDescent="0.15">
      <c r="BK78" s="133"/>
      <c r="BL78" s="133"/>
      <c r="BM78" s="133"/>
      <c r="BN78" s="133"/>
      <c r="BO78" s="133"/>
      <c r="BP78" s="133"/>
      <c r="BQ78" s="133"/>
      <c r="BR78" s="133"/>
      <c r="BS78" s="133"/>
      <c r="BT78" s="133"/>
      <c r="BU78" s="133"/>
      <c r="BV78" s="133"/>
    </row>
    <row r="79" spans="63:74" x14ac:dyDescent="0.15">
      <c r="BK79" s="133"/>
      <c r="BL79" s="133"/>
      <c r="BM79" s="133"/>
      <c r="BN79" s="133"/>
      <c r="BO79" s="133"/>
      <c r="BP79" s="133"/>
      <c r="BQ79" s="133"/>
      <c r="BR79" s="133"/>
      <c r="BS79" s="133"/>
      <c r="BT79" s="133"/>
      <c r="BU79" s="133"/>
      <c r="BV79" s="133"/>
    </row>
    <row r="80" spans="63:74" x14ac:dyDescent="0.15">
      <c r="BK80" s="133"/>
      <c r="BL80" s="133"/>
      <c r="BM80" s="133"/>
      <c r="BN80" s="133"/>
      <c r="BO80" s="133"/>
      <c r="BP80" s="133"/>
      <c r="BQ80" s="133"/>
      <c r="BR80" s="133"/>
      <c r="BS80" s="133"/>
      <c r="BT80" s="133"/>
      <c r="BU80" s="133"/>
      <c r="BV80" s="133"/>
    </row>
    <row r="81" spans="63:74" x14ac:dyDescent="0.15">
      <c r="BK81" s="133"/>
      <c r="BL81" s="133"/>
      <c r="BM81" s="133"/>
      <c r="BN81" s="133"/>
      <c r="BO81" s="133"/>
      <c r="BP81" s="133"/>
      <c r="BQ81" s="133"/>
      <c r="BR81" s="133"/>
      <c r="BS81" s="133"/>
      <c r="BT81" s="133"/>
      <c r="BU81" s="133"/>
      <c r="BV81" s="133"/>
    </row>
    <row r="82" spans="63:74" x14ac:dyDescent="0.15">
      <c r="BK82" s="133"/>
      <c r="BL82" s="133"/>
      <c r="BM82" s="133"/>
      <c r="BN82" s="133"/>
      <c r="BO82" s="133"/>
      <c r="BP82" s="133"/>
      <c r="BQ82" s="133"/>
      <c r="BR82" s="133"/>
      <c r="BS82" s="133"/>
      <c r="BT82" s="133"/>
      <c r="BU82" s="133"/>
      <c r="BV82" s="133"/>
    </row>
    <row r="83" spans="63:74" x14ac:dyDescent="0.15">
      <c r="BK83" s="133"/>
      <c r="BL83" s="133"/>
      <c r="BM83" s="133"/>
      <c r="BN83" s="133"/>
      <c r="BO83" s="133"/>
      <c r="BP83" s="133"/>
      <c r="BQ83" s="133"/>
      <c r="BR83" s="133"/>
      <c r="BS83" s="133"/>
      <c r="BT83" s="133"/>
      <c r="BU83" s="133"/>
      <c r="BV83" s="133"/>
    </row>
    <row r="84" spans="63:74" x14ac:dyDescent="0.15">
      <c r="BK84" s="133"/>
      <c r="BL84" s="133"/>
      <c r="BM84" s="133"/>
      <c r="BN84" s="133"/>
      <c r="BO84" s="133"/>
      <c r="BP84" s="133"/>
      <c r="BQ84" s="133"/>
      <c r="BR84" s="133"/>
      <c r="BS84" s="133"/>
      <c r="BT84" s="133"/>
      <c r="BU84" s="133"/>
      <c r="BV84" s="133"/>
    </row>
    <row r="85" spans="63:74" x14ac:dyDescent="0.15">
      <c r="BK85" s="133"/>
      <c r="BL85" s="133"/>
      <c r="BM85" s="133"/>
      <c r="BN85" s="133"/>
      <c r="BO85" s="133"/>
      <c r="BP85" s="133"/>
      <c r="BQ85" s="133"/>
      <c r="BR85" s="133"/>
      <c r="BS85" s="133"/>
      <c r="BT85" s="133"/>
      <c r="BU85" s="133"/>
      <c r="BV85" s="133"/>
    </row>
    <row r="86" spans="63:74" x14ac:dyDescent="0.15">
      <c r="BK86" s="133"/>
      <c r="BL86" s="133"/>
      <c r="BM86" s="133"/>
      <c r="BN86" s="133"/>
      <c r="BO86" s="133"/>
      <c r="BP86" s="133"/>
      <c r="BQ86" s="133"/>
      <c r="BR86" s="133"/>
      <c r="BS86" s="133"/>
      <c r="BT86" s="133"/>
      <c r="BU86" s="133"/>
      <c r="BV86" s="133"/>
    </row>
    <row r="87" spans="63:74" x14ac:dyDescent="0.15">
      <c r="BK87" s="133"/>
      <c r="BL87" s="133"/>
      <c r="BM87" s="133"/>
      <c r="BN87" s="133"/>
      <c r="BO87" s="133"/>
      <c r="BP87" s="133"/>
      <c r="BQ87" s="133"/>
      <c r="BR87" s="133"/>
      <c r="BS87" s="133"/>
      <c r="BT87" s="133"/>
      <c r="BU87" s="133"/>
      <c r="BV87" s="133"/>
    </row>
    <row r="88" spans="63:74" x14ac:dyDescent="0.15">
      <c r="BK88" s="133"/>
      <c r="BL88" s="133"/>
      <c r="BM88" s="133"/>
      <c r="BN88" s="133"/>
      <c r="BO88" s="133"/>
      <c r="BP88" s="133"/>
      <c r="BQ88" s="133"/>
      <c r="BR88" s="133"/>
      <c r="BS88" s="133"/>
      <c r="BT88" s="133"/>
      <c r="BU88" s="133"/>
      <c r="BV88" s="133"/>
    </row>
    <row r="89" spans="63:74" x14ac:dyDescent="0.15">
      <c r="BK89" s="133"/>
      <c r="BL89" s="133"/>
      <c r="BM89" s="133"/>
      <c r="BN89" s="133"/>
      <c r="BO89" s="133"/>
      <c r="BP89" s="133"/>
      <c r="BQ89" s="133"/>
      <c r="BR89" s="133"/>
      <c r="BS89" s="133"/>
      <c r="BT89" s="133"/>
      <c r="BU89" s="133"/>
      <c r="BV89" s="133"/>
    </row>
    <row r="90" spans="63:74" x14ac:dyDescent="0.15">
      <c r="BK90" s="133"/>
      <c r="BL90" s="133"/>
      <c r="BM90" s="133"/>
      <c r="BN90" s="133"/>
      <c r="BO90" s="133"/>
      <c r="BP90" s="133"/>
      <c r="BQ90" s="133"/>
      <c r="BR90" s="133"/>
      <c r="BS90" s="133"/>
      <c r="BT90" s="133"/>
      <c r="BU90" s="133"/>
      <c r="BV90" s="133"/>
    </row>
    <row r="91" spans="63:74" x14ac:dyDescent="0.15">
      <c r="BK91" s="133"/>
      <c r="BL91" s="133"/>
      <c r="BM91" s="133"/>
      <c r="BN91" s="133"/>
      <c r="BO91" s="133"/>
      <c r="BP91" s="133"/>
      <c r="BQ91" s="133"/>
      <c r="BR91" s="133"/>
      <c r="BS91" s="133"/>
      <c r="BT91" s="133"/>
      <c r="BU91" s="133"/>
      <c r="BV91" s="133"/>
    </row>
    <row r="92" spans="63:74" x14ac:dyDescent="0.15">
      <c r="BK92" s="133"/>
      <c r="BL92" s="133"/>
      <c r="BM92" s="133"/>
      <c r="BN92" s="133"/>
      <c r="BO92" s="133"/>
      <c r="BP92" s="133"/>
      <c r="BQ92" s="133"/>
      <c r="BR92" s="133"/>
      <c r="BS92" s="133"/>
      <c r="BT92" s="133"/>
      <c r="BU92" s="133"/>
      <c r="BV92" s="133"/>
    </row>
    <row r="93" spans="63:74" x14ac:dyDescent="0.15">
      <c r="BK93" s="133"/>
      <c r="BL93" s="133"/>
      <c r="BM93" s="133"/>
      <c r="BN93" s="133"/>
      <c r="BO93" s="133"/>
      <c r="BP93" s="133"/>
      <c r="BQ93" s="133"/>
      <c r="BR93" s="133"/>
      <c r="BS93" s="133"/>
      <c r="BT93" s="133"/>
      <c r="BU93" s="133"/>
      <c r="BV93" s="133"/>
    </row>
    <row r="94" spans="63:74" x14ac:dyDescent="0.15">
      <c r="BK94" s="133"/>
      <c r="BL94" s="133"/>
      <c r="BM94" s="133"/>
      <c r="BN94" s="133"/>
      <c r="BO94" s="133"/>
      <c r="BP94" s="133"/>
      <c r="BQ94" s="133"/>
      <c r="BR94" s="133"/>
      <c r="BS94" s="133"/>
      <c r="BT94" s="133"/>
      <c r="BU94" s="133"/>
      <c r="BV94" s="133"/>
    </row>
    <row r="95" spans="63:74" x14ac:dyDescent="0.15">
      <c r="BK95" s="133"/>
      <c r="BL95" s="133"/>
      <c r="BM95" s="133"/>
      <c r="BN95" s="133"/>
      <c r="BO95" s="133"/>
      <c r="BP95" s="133"/>
      <c r="BQ95" s="133"/>
      <c r="BR95" s="133"/>
      <c r="BS95" s="133"/>
      <c r="BT95" s="133"/>
      <c r="BU95" s="133"/>
      <c r="BV95" s="133"/>
    </row>
    <row r="96" spans="63:74" x14ac:dyDescent="0.15">
      <c r="BK96" s="133"/>
      <c r="BL96" s="133"/>
      <c r="BM96" s="133"/>
      <c r="BN96" s="133"/>
      <c r="BO96" s="133"/>
      <c r="BP96" s="133"/>
      <c r="BQ96" s="133"/>
      <c r="BR96" s="133"/>
      <c r="BS96" s="133"/>
      <c r="BT96" s="133"/>
      <c r="BU96" s="133"/>
      <c r="BV96" s="133"/>
    </row>
    <row r="97" spans="63:74" x14ac:dyDescent="0.15">
      <c r="BK97" s="133"/>
      <c r="BL97" s="133"/>
      <c r="BM97" s="133"/>
      <c r="BN97" s="133"/>
      <c r="BO97" s="133"/>
      <c r="BP97" s="133"/>
      <c r="BQ97" s="133"/>
      <c r="BR97" s="133"/>
      <c r="BS97" s="133"/>
      <c r="BT97" s="133"/>
      <c r="BU97" s="133"/>
      <c r="BV97" s="133"/>
    </row>
    <row r="98" spans="63:74" x14ac:dyDescent="0.15">
      <c r="BK98" s="133"/>
      <c r="BL98" s="133"/>
      <c r="BM98" s="133"/>
      <c r="BN98" s="133"/>
      <c r="BO98" s="133"/>
      <c r="BP98" s="133"/>
      <c r="BQ98" s="133"/>
      <c r="BR98" s="133"/>
      <c r="BS98" s="133"/>
      <c r="BT98" s="133"/>
      <c r="BU98" s="133"/>
      <c r="BV98" s="133"/>
    </row>
    <row r="99" spans="63:74" x14ac:dyDescent="0.15">
      <c r="BK99" s="133"/>
      <c r="BL99" s="133"/>
      <c r="BM99" s="133"/>
      <c r="BN99" s="133"/>
      <c r="BO99" s="133"/>
      <c r="BP99" s="133"/>
      <c r="BQ99" s="133"/>
      <c r="BR99" s="133"/>
      <c r="BS99" s="133"/>
      <c r="BT99" s="133"/>
      <c r="BU99" s="133"/>
      <c r="BV99" s="133"/>
    </row>
    <row r="100" spans="63:74" x14ac:dyDescent="0.15">
      <c r="BK100" s="133"/>
      <c r="BL100" s="133"/>
      <c r="BM100" s="133"/>
      <c r="BN100" s="133"/>
      <c r="BO100" s="133"/>
      <c r="BP100" s="133"/>
      <c r="BQ100" s="133"/>
      <c r="BR100" s="133"/>
      <c r="BS100" s="133"/>
      <c r="BT100" s="133"/>
      <c r="BU100" s="133"/>
      <c r="BV100" s="133"/>
    </row>
    <row r="101" spans="63:74" x14ac:dyDescent="0.15">
      <c r="BK101" s="133"/>
      <c r="BL101" s="133"/>
      <c r="BM101" s="133"/>
      <c r="BN101" s="133"/>
      <c r="BO101" s="133"/>
      <c r="BP101" s="133"/>
      <c r="BQ101" s="133"/>
      <c r="BR101" s="133"/>
      <c r="BS101" s="133"/>
      <c r="BT101" s="133"/>
      <c r="BU101" s="133"/>
      <c r="BV101" s="133"/>
    </row>
    <row r="102" spans="63:74" x14ac:dyDescent="0.15">
      <c r="BK102" s="133"/>
      <c r="BL102" s="133"/>
      <c r="BM102" s="133"/>
      <c r="BN102" s="133"/>
      <c r="BO102" s="133"/>
      <c r="BP102" s="133"/>
      <c r="BQ102" s="133"/>
      <c r="BR102" s="133"/>
      <c r="BS102" s="133"/>
      <c r="BT102" s="133"/>
      <c r="BU102" s="133"/>
      <c r="BV102" s="133"/>
    </row>
    <row r="103" spans="63:74" x14ac:dyDescent="0.15">
      <c r="BK103" s="133"/>
      <c r="BL103" s="133"/>
      <c r="BM103" s="133"/>
      <c r="BN103" s="133"/>
      <c r="BO103" s="133"/>
      <c r="BP103" s="133"/>
      <c r="BQ103" s="133"/>
      <c r="BR103" s="133"/>
      <c r="BS103" s="133"/>
      <c r="BT103" s="133"/>
      <c r="BU103" s="133"/>
      <c r="BV103" s="133"/>
    </row>
    <row r="104" spans="63:74" x14ac:dyDescent="0.15">
      <c r="BK104" s="133"/>
      <c r="BL104" s="133"/>
      <c r="BM104" s="133"/>
      <c r="BN104" s="133"/>
      <c r="BO104" s="133"/>
      <c r="BP104" s="133"/>
      <c r="BQ104" s="133"/>
      <c r="BR104" s="133"/>
      <c r="BS104" s="133"/>
      <c r="BT104" s="133"/>
      <c r="BU104" s="133"/>
      <c r="BV104" s="133"/>
    </row>
    <row r="105" spans="63:74" x14ac:dyDescent="0.15">
      <c r="BK105" s="133"/>
      <c r="BL105" s="133"/>
      <c r="BM105" s="133"/>
      <c r="BN105" s="133"/>
      <c r="BO105" s="133"/>
      <c r="BP105" s="133"/>
      <c r="BQ105" s="133"/>
      <c r="BR105" s="133"/>
      <c r="BS105" s="133"/>
      <c r="BT105" s="133"/>
      <c r="BU105" s="133"/>
      <c r="BV105" s="133"/>
    </row>
    <row r="106" spans="63:74" x14ac:dyDescent="0.15">
      <c r="BK106" s="133"/>
      <c r="BL106" s="133"/>
      <c r="BM106" s="133"/>
      <c r="BN106" s="133"/>
      <c r="BO106" s="133"/>
      <c r="BP106" s="133"/>
      <c r="BQ106" s="133"/>
      <c r="BR106" s="133"/>
      <c r="BS106" s="133"/>
      <c r="BT106" s="133"/>
      <c r="BU106" s="133"/>
      <c r="BV106" s="133"/>
    </row>
    <row r="107" spans="63:74" x14ac:dyDescent="0.15">
      <c r="BK107" s="133"/>
      <c r="BL107" s="133"/>
      <c r="BM107" s="133"/>
      <c r="BN107" s="133"/>
      <c r="BO107" s="133"/>
      <c r="BP107" s="133"/>
      <c r="BQ107" s="133"/>
      <c r="BR107" s="133"/>
      <c r="BS107" s="133"/>
      <c r="BT107" s="133"/>
      <c r="BU107" s="133"/>
      <c r="BV107" s="133"/>
    </row>
    <row r="108" spans="63:74" x14ac:dyDescent="0.15">
      <c r="BK108" s="133"/>
      <c r="BL108" s="133"/>
      <c r="BM108" s="133"/>
      <c r="BN108" s="133"/>
      <c r="BO108" s="133"/>
      <c r="BP108" s="133"/>
      <c r="BQ108" s="133"/>
      <c r="BR108" s="133"/>
      <c r="BS108" s="133"/>
      <c r="BT108" s="133"/>
      <c r="BU108" s="133"/>
      <c r="BV108" s="133"/>
    </row>
    <row r="109" spans="63:74" x14ac:dyDescent="0.15">
      <c r="BK109" s="133"/>
      <c r="BL109" s="133"/>
      <c r="BM109" s="133"/>
      <c r="BN109" s="133"/>
      <c r="BO109" s="133"/>
      <c r="BP109" s="133"/>
      <c r="BQ109" s="133"/>
      <c r="BR109" s="133"/>
      <c r="BS109" s="133"/>
      <c r="BT109" s="133"/>
      <c r="BU109" s="133"/>
      <c r="BV109" s="133"/>
    </row>
    <row r="110" spans="63:74" x14ac:dyDescent="0.15">
      <c r="BK110" s="133"/>
      <c r="BL110" s="133"/>
      <c r="BM110" s="133"/>
      <c r="BN110" s="133"/>
      <c r="BO110" s="133"/>
      <c r="BP110" s="133"/>
      <c r="BQ110" s="133"/>
      <c r="BR110" s="133"/>
      <c r="BS110" s="133"/>
      <c r="BT110" s="133"/>
      <c r="BU110" s="133"/>
      <c r="BV110" s="133"/>
    </row>
    <row r="111" spans="63:74" x14ac:dyDescent="0.15">
      <c r="BK111" s="133"/>
      <c r="BL111" s="133"/>
      <c r="BM111" s="133"/>
      <c r="BN111" s="133"/>
      <c r="BO111" s="133"/>
      <c r="BP111" s="133"/>
      <c r="BQ111" s="133"/>
      <c r="BR111" s="133"/>
      <c r="BS111" s="133"/>
      <c r="BT111" s="133"/>
      <c r="BU111" s="133"/>
      <c r="BV111" s="133"/>
    </row>
    <row r="112" spans="63:74" x14ac:dyDescent="0.15">
      <c r="BK112" s="133"/>
      <c r="BL112" s="133"/>
      <c r="BM112" s="133"/>
      <c r="BN112" s="133"/>
      <c r="BO112" s="133"/>
      <c r="BP112" s="133"/>
      <c r="BQ112" s="133"/>
      <c r="BR112" s="133"/>
      <c r="BS112" s="133"/>
      <c r="BT112" s="133"/>
      <c r="BU112" s="133"/>
      <c r="BV112" s="133"/>
    </row>
    <row r="113" spans="63:74" x14ac:dyDescent="0.15">
      <c r="BK113" s="133"/>
      <c r="BL113" s="133"/>
      <c r="BM113" s="133"/>
      <c r="BN113" s="133"/>
      <c r="BO113" s="133"/>
      <c r="BP113" s="133"/>
      <c r="BQ113" s="133"/>
      <c r="BR113" s="133"/>
      <c r="BS113" s="133"/>
      <c r="BT113" s="133"/>
      <c r="BU113" s="133"/>
      <c r="BV113" s="133"/>
    </row>
    <row r="114" spans="63:74" x14ac:dyDescent="0.15">
      <c r="BK114" s="133"/>
      <c r="BL114" s="133"/>
      <c r="BM114" s="133"/>
      <c r="BN114" s="133"/>
      <c r="BO114" s="133"/>
      <c r="BP114" s="133"/>
      <c r="BQ114" s="133"/>
      <c r="BR114" s="133"/>
      <c r="BS114" s="133"/>
      <c r="BT114" s="133"/>
      <c r="BU114" s="133"/>
      <c r="BV114" s="133"/>
    </row>
    <row r="115" spans="63:74" x14ac:dyDescent="0.15">
      <c r="BK115" s="133"/>
      <c r="BL115" s="133"/>
      <c r="BM115" s="133"/>
      <c r="BN115" s="133"/>
      <c r="BO115" s="133"/>
      <c r="BP115" s="133"/>
      <c r="BQ115" s="133"/>
      <c r="BR115" s="133"/>
      <c r="BS115" s="133"/>
      <c r="BT115" s="133"/>
      <c r="BU115" s="133"/>
      <c r="BV115" s="133"/>
    </row>
    <row r="116" spans="63:74" x14ac:dyDescent="0.15">
      <c r="BK116" s="133"/>
      <c r="BL116" s="133"/>
      <c r="BM116" s="133"/>
      <c r="BN116" s="133"/>
      <c r="BO116" s="133"/>
      <c r="BP116" s="133"/>
      <c r="BQ116" s="133"/>
      <c r="BR116" s="133"/>
      <c r="BS116" s="133"/>
      <c r="BT116" s="133"/>
      <c r="BU116" s="133"/>
      <c r="BV116" s="133"/>
    </row>
    <row r="117" spans="63:74" x14ac:dyDescent="0.15">
      <c r="BK117" s="133"/>
      <c r="BL117" s="133"/>
      <c r="BM117" s="133"/>
      <c r="BN117" s="133"/>
      <c r="BO117" s="133"/>
      <c r="BP117" s="133"/>
      <c r="BQ117" s="133"/>
      <c r="BR117" s="133"/>
      <c r="BS117" s="133"/>
      <c r="BT117" s="133"/>
      <c r="BU117" s="133"/>
      <c r="BV117" s="133"/>
    </row>
    <row r="118" spans="63:74" x14ac:dyDescent="0.15">
      <c r="BK118" s="133"/>
      <c r="BL118" s="133"/>
      <c r="BM118" s="133"/>
      <c r="BN118" s="133"/>
      <c r="BO118" s="133"/>
      <c r="BP118" s="133"/>
      <c r="BQ118" s="133"/>
      <c r="BR118" s="133"/>
      <c r="BS118" s="133"/>
      <c r="BT118" s="133"/>
      <c r="BU118" s="133"/>
      <c r="BV118" s="133"/>
    </row>
    <row r="119" spans="63:74" x14ac:dyDescent="0.15">
      <c r="BK119" s="133"/>
      <c r="BL119" s="133"/>
      <c r="BM119" s="133"/>
      <c r="BN119" s="133"/>
      <c r="BO119" s="133"/>
      <c r="BP119" s="133"/>
      <c r="BQ119" s="133"/>
      <c r="BR119" s="133"/>
      <c r="BS119" s="133"/>
      <c r="BT119" s="133"/>
      <c r="BU119" s="133"/>
      <c r="BV119" s="133"/>
    </row>
    <row r="120" spans="63:74" x14ac:dyDescent="0.15">
      <c r="BK120" s="133"/>
      <c r="BL120" s="133"/>
      <c r="BM120" s="133"/>
      <c r="BN120" s="133"/>
      <c r="BO120" s="133"/>
      <c r="BP120" s="133"/>
      <c r="BQ120" s="133"/>
      <c r="BR120" s="133"/>
      <c r="BS120" s="133"/>
      <c r="BT120" s="133"/>
      <c r="BU120" s="133"/>
      <c r="BV120" s="133"/>
    </row>
    <row r="121" spans="63:74" x14ac:dyDescent="0.15">
      <c r="BK121" s="133"/>
      <c r="BL121" s="133"/>
      <c r="BM121" s="133"/>
      <c r="BN121" s="133"/>
      <c r="BO121" s="133"/>
      <c r="BP121" s="133"/>
      <c r="BQ121" s="133"/>
      <c r="BR121" s="133"/>
      <c r="BS121" s="133"/>
      <c r="BT121" s="133"/>
      <c r="BU121" s="133"/>
      <c r="BV121" s="133"/>
    </row>
    <row r="122" spans="63:74" x14ac:dyDescent="0.15">
      <c r="BK122" s="133"/>
      <c r="BL122" s="133"/>
      <c r="BM122" s="133"/>
      <c r="BN122" s="133"/>
      <c r="BO122" s="133"/>
      <c r="BP122" s="133"/>
      <c r="BQ122" s="133"/>
      <c r="BR122" s="133"/>
      <c r="BS122" s="133"/>
      <c r="BT122" s="133"/>
      <c r="BU122" s="133"/>
      <c r="BV122" s="133"/>
    </row>
    <row r="123" spans="63:74" x14ac:dyDescent="0.15">
      <c r="BK123" s="133"/>
      <c r="BL123" s="133"/>
      <c r="BM123" s="133"/>
      <c r="BN123" s="133"/>
      <c r="BO123" s="133"/>
      <c r="BP123" s="133"/>
      <c r="BQ123" s="133"/>
      <c r="BR123" s="133"/>
      <c r="BS123" s="133"/>
      <c r="BT123" s="133"/>
      <c r="BU123" s="133"/>
      <c r="BV123" s="133"/>
    </row>
    <row r="124" spans="63:74" x14ac:dyDescent="0.15">
      <c r="BK124" s="133"/>
      <c r="BL124" s="133"/>
      <c r="BM124" s="133"/>
      <c r="BN124" s="133"/>
      <c r="BO124" s="133"/>
      <c r="BP124" s="133"/>
      <c r="BQ124" s="133"/>
      <c r="BR124" s="133"/>
      <c r="BS124" s="133"/>
      <c r="BT124" s="133"/>
      <c r="BU124" s="133"/>
      <c r="BV124" s="133"/>
    </row>
    <row r="125" spans="63:74" x14ac:dyDescent="0.15">
      <c r="BK125" s="133"/>
      <c r="BL125" s="133"/>
      <c r="BM125" s="133"/>
      <c r="BN125" s="133"/>
      <c r="BO125" s="133"/>
      <c r="BP125" s="133"/>
      <c r="BQ125" s="133"/>
      <c r="BR125" s="133"/>
      <c r="BS125" s="133"/>
      <c r="BT125" s="133"/>
      <c r="BU125" s="133"/>
      <c r="BV125" s="133"/>
    </row>
    <row r="126" spans="63:74" x14ac:dyDescent="0.15">
      <c r="BK126" s="133"/>
      <c r="BL126" s="133"/>
      <c r="BM126" s="133"/>
      <c r="BN126" s="133"/>
      <c r="BO126" s="133"/>
      <c r="BP126" s="133"/>
      <c r="BQ126" s="133"/>
      <c r="BR126" s="133"/>
      <c r="BS126" s="133"/>
      <c r="BT126" s="133"/>
      <c r="BU126" s="133"/>
      <c r="BV126" s="133"/>
    </row>
    <row r="127" spans="63:74" x14ac:dyDescent="0.15">
      <c r="BK127" s="133"/>
      <c r="BL127" s="133"/>
      <c r="BM127" s="133"/>
      <c r="BN127" s="133"/>
      <c r="BO127" s="133"/>
      <c r="BP127" s="133"/>
      <c r="BQ127" s="133"/>
      <c r="BR127" s="133"/>
      <c r="BS127" s="133"/>
      <c r="BT127" s="133"/>
      <c r="BU127" s="133"/>
      <c r="BV127" s="133"/>
    </row>
    <row r="128" spans="63:74" x14ac:dyDescent="0.15">
      <c r="BK128" s="133"/>
      <c r="BL128" s="133"/>
      <c r="BM128" s="133"/>
      <c r="BN128" s="133"/>
      <c r="BO128" s="133"/>
      <c r="BP128" s="133"/>
      <c r="BQ128" s="133"/>
      <c r="BR128" s="133"/>
      <c r="BS128" s="133"/>
      <c r="BT128" s="133"/>
      <c r="BU128" s="133"/>
      <c r="BV128" s="133"/>
    </row>
    <row r="129" spans="63:74" x14ac:dyDescent="0.15">
      <c r="BK129" s="133"/>
      <c r="BL129" s="133"/>
      <c r="BM129" s="133"/>
      <c r="BN129" s="133"/>
      <c r="BO129" s="133"/>
      <c r="BP129" s="133"/>
      <c r="BQ129" s="133"/>
      <c r="BR129" s="133"/>
      <c r="BS129" s="133"/>
      <c r="BT129" s="133"/>
      <c r="BU129" s="133"/>
      <c r="BV129" s="133"/>
    </row>
    <row r="130" spans="63:74" x14ac:dyDescent="0.15">
      <c r="BK130" s="133"/>
      <c r="BL130" s="133"/>
      <c r="BM130" s="133"/>
      <c r="BN130" s="133"/>
      <c r="BO130" s="133"/>
      <c r="BP130" s="133"/>
      <c r="BQ130" s="133"/>
      <c r="BR130" s="133"/>
      <c r="BS130" s="133"/>
      <c r="BT130" s="133"/>
      <c r="BU130" s="133"/>
      <c r="BV130" s="133"/>
    </row>
    <row r="131" spans="63:74" x14ac:dyDescent="0.15">
      <c r="BK131" s="133"/>
      <c r="BL131" s="133"/>
      <c r="BM131" s="133"/>
      <c r="BN131" s="133"/>
      <c r="BO131" s="133"/>
      <c r="BP131" s="133"/>
      <c r="BQ131" s="133"/>
      <c r="BR131" s="133"/>
      <c r="BS131" s="133"/>
      <c r="BT131" s="133"/>
      <c r="BU131" s="133"/>
      <c r="BV131" s="133"/>
    </row>
    <row r="132" spans="63:74" x14ac:dyDescent="0.15">
      <c r="BK132" s="133"/>
      <c r="BL132" s="133"/>
      <c r="BM132" s="133"/>
      <c r="BN132" s="133"/>
      <c r="BO132" s="133"/>
      <c r="BP132" s="133"/>
      <c r="BQ132" s="133"/>
      <c r="BR132" s="133"/>
      <c r="BS132" s="133"/>
      <c r="BT132" s="133"/>
      <c r="BU132" s="133"/>
      <c r="BV132" s="133"/>
    </row>
    <row r="133" spans="63:74" x14ac:dyDescent="0.15">
      <c r="BK133" s="133"/>
      <c r="BL133" s="133"/>
      <c r="BM133" s="133"/>
      <c r="BN133" s="133"/>
      <c r="BO133" s="133"/>
      <c r="BP133" s="133"/>
      <c r="BQ133" s="133"/>
      <c r="BR133" s="133"/>
      <c r="BS133" s="133"/>
      <c r="BT133" s="133"/>
      <c r="BU133" s="133"/>
      <c r="BV133" s="133"/>
    </row>
    <row r="134" spans="63:74" x14ac:dyDescent="0.15">
      <c r="BK134" s="133"/>
      <c r="BL134" s="133"/>
      <c r="BM134" s="133"/>
      <c r="BN134" s="133"/>
      <c r="BO134" s="133"/>
      <c r="BP134" s="133"/>
      <c r="BQ134" s="133"/>
      <c r="BR134" s="133"/>
      <c r="BS134" s="133"/>
      <c r="BT134" s="133"/>
      <c r="BU134" s="133"/>
      <c r="BV134" s="133"/>
    </row>
    <row r="135" spans="63:74" x14ac:dyDescent="0.15">
      <c r="BK135" s="133"/>
      <c r="BL135" s="133"/>
      <c r="BM135" s="133"/>
      <c r="BN135" s="133"/>
      <c r="BO135" s="133"/>
      <c r="BP135" s="133"/>
      <c r="BQ135" s="133"/>
      <c r="BR135" s="133"/>
      <c r="BS135" s="133"/>
      <c r="BT135" s="133"/>
      <c r="BU135" s="133"/>
      <c r="BV135" s="133"/>
    </row>
    <row r="136" spans="63:74" x14ac:dyDescent="0.15">
      <c r="BK136" s="133"/>
      <c r="BL136" s="133"/>
      <c r="BM136" s="133"/>
      <c r="BN136" s="133"/>
      <c r="BO136" s="133"/>
      <c r="BP136" s="133"/>
      <c r="BQ136" s="133"/>
      <c r="BR136" s="133"/>
      <c r="BS136" s="133"/>
      <c r="BT136" s="133"/>
      <c r="BU136" s="133"/>
      <c r="BV136" s="133"/>
    </row>
    <row r="137" spans="63:74" x14ac:dyDescent="0.15">
      <c r="BK137" s="133"/>
      <c r="BL137" s="133"/>
      <c r="BM137" s="133"/>
      <c r="BN137" s="133"/>
      <c r="BO137" s="133"/>
      <c r="BP137" s="133"/>
      <c r="BQ137" s="133"/>
      <c r="BR137" s="133"/>
      <c r="BS137" s="133"/>
      <c r="BT137" s="133"/>
      <c r="BU137" s="133"/>
      <c r="BV137" s="133"/>
    </row>
    <row r="138" spans="63:74" x14ac:dyDescent="0.15">
      <c r="BK138" s="133"/>
      <c r="BL138" s="133"/>
      <c r="BM138" s="133"/>
      <c r="BN138" s="133"/>
      <c r="BO138" s="133"/>
      <c r="BP138" s="133"/>
      <c r="BQ138" s="133"/>
      <c r="BR138" s="133"/>
      <c r="BS138" s="133"/>
      <c r="BT138" s="133"/>
      <c r="BU138" s="133"/>
      <c r="BV138" s="133"/>
    </row>
    <row r="139" spans="63:74" x14ac:dyDescent="0.15">
      <c r="BK139" s="133"/>
      <c r="BL139" s="133"/>
      <c r="BM139" s="133"/>
      <c r="BN139" s="133"/>
      <c r="BO139" s="133"/>
      <c r="BP139" s="133"/>
      <c r="BQ139" s="133"/>
      <c r="BR139" s="133"/>
      <c r="BS139" s="133"/>
      <c r="BT139" s="133"/>
      <c r="BU139" s="133"/>
      <c r="BV139" s="133"/>
    </row>
    <row r="140" spans="63:74" x14ac:dyDescent="0.15">
      <c r="BK140" s="133"/>
      <c r="BL140" s="133"/>
      <c r="BM140" s="133"/>
      <c r="BN140" s="133"/>
      <c r="BO140" s="133"/>
      <c r="BP140" s="133"/>
      <c r="BQ140" s="133"/>
      <c r="BR140" s="133"/>
      <c r="BS140" s="133"/>
      <c r="BT140" s="133"/>
      <c r="BU140" s="133"/>
      <c r="BV140" s="133"/>
    </row>
    <row r="141" spans="63:74" x14ac:dyDescent="0.15">
      <c r="BK141" s="133"/>
      <c r="BL141" s="133"/>
      <c r="BM141" s="133"/>
      <c r="BN141" s="133"/>
      <c r="BO141" s="133"/>
      <c r="BP141" s="133"/>
      <c r="BQ141" s="133"/>
      <c r="BR141" s="133"/>
      <c r="BS141" s="133"/>
      <c r="BT141" s="133"/>
      <c r="BU141" s="133"/>
      <c r="BV141" s="133"/>
    </row>
    <row r="142" spans="63:74" x14ac:dyDescent="0.15">
      <c r="BK142" s="133"/>
      <c r="BL142" s="133"/>
      <c r="BM142" s="133"/>
      <c r="BN142" s="133"/>
      <c r="BO142" s="133"/>
      <c r="BP142" s="133"/>
      <c r="BQ142" s="133"/>
      <c r="BR142" s="133"/>
      <c r="BS142" s="133"/>
      <c r="BT142" s="133"/>
      <c r="BU142" s="133"/>
      <c r="BV142" s="133"/>
    </row>
    <row r="143" spans="63:74" x14ac:dyDescent="0.15">
      <c r="BK143" s="133"/>
      <c r="BL143" s="133"/>
      <c r="BM143" s="133"/>
      <c r="BN143" s="133"/>
      <c r="BO143" s="133"/>
      <c r="BP143" s="133"/>
      <c r="BQ143" s="133"/>
      <c r="BR143" s="133"/>
      <c r="BS143" s="133"/>
      <c r="BT143" s="133"/>
      <c r="BU143" s="133"/>
      <c r="BV143" s="133"/>
    </row>
    <row r="144" spans="63:74" x14ac:dyDescent="0.15">
      <c r="BK144" s="133"/>
      <c r="BL144" s="133"/>
      <c r="BM144" s="133"/>
      <c r="BN144" s="133"/>
      <c r="BO144" s="133"/>
      <c r="BP144" s="133"/>
      <c r="BQ144" s="133"/>
      <c r="BR144" s="133"/>
      <c r="BS144" s="133"/>
      <c r="BT144" s="133"/>
      <c r="BU144" s="133"/>
      <c r="BV144" s="133"/>
    </row>
    <row r="145" spans="63:74" x14ac:dyDescent="0.15">
      <c r="BK145" s="133"/>
      <c r="BL145" s="133"/>
      <c r="BM145" s="133"/>
      <c r="BN145" s="133"/>
      <c r="BO145" s="133"/>
      <c r="BP145" s="133"/>
      <c r="BQ145" s="133"/>
      <c r="BR145" s="133"/>
      <c r="BS145" s="133"/>
      <c r="BT145" s="133"/>
      <c r="BU145" s="133"/>
      <c r="BV145" s="133"/>
    </row>
    <row r="146" spans="63:74" x14ac:dyDescent="0.15">
      <c r="BK146" s="133"/>
      <c r="BL146" s="133"/>
      <c r="BM146" s="133"/>
      <c r="BN146" s="133"/>
      <c r="BO146" s="133"/>
      <c r="BP146" s="133"/>
      <c r="BQ146" s="133"/>
      <c r="BR146" s="133"/>
      <c r="BS146" s="133"/>
      <c r="BT146" s="133"/>
      <c r="BU146" s="133"/>
      <c r="BV146" s="133"/>
    </row>
  </sheetData>
  <mergeCells count="17">
    <mergeCell ref="BK3:BV3"/>
    <mergeCell ref="B60:R60"/>
    <mergeCell ref="B59:Q59"/>
    <mergeCell ref="B61:Q61"/>
    <mergeCell ref="B62:Q62"/>
    <mergeCell ref="AM3:AX3"/>
    <mergeCell ref="AY3:BJ3"/>
    <mergeCell ref="A1:A2"/>
    <mergeCell ref="B53:Q53"/>
    <mergeCell ref="B55:Q55"/>
    <mergeCell ref="B57:Q57"/>
    <mergeCell ref="B58:Q58"/>
    <mergeCell ref="B54:Q54"/>
    <mergeCell ref="B1:AL1"/>
    <mergeCell ref="C3:N3"/>
    <mergeCell ref="O3:Z3"/>
    <mergeCell ref="AA3:AL3"/>
  </mergeCells>
  <phoneticPr fontId="4" type="noConversion"/>
  <hyperlinks>
    <hyperlink ref="A1:A2" location="Contents!A1" display="Table of Contents"/>
  </hyperlinks>
  <pageMargins left="0.25" right="0.25" top="0.25" bottom="0.25" header="0.5" footer="0.5"/>
  <pageSetup scale="86" orientation="portrait" horizontalDpi="4294967293"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pageSetUpPr fitToPage="1"/>
  </sheetPr>
  <dimension ref="A1:BV188"/>
  <sheetViews>
    <sheetView showGridLines="0" zoomScaleNormal="100" workbookViewId="0">
      <pane xSplit="2" ySplit="4" topLeftCell="AS5" activePane="bottomRight" state="frozen"/>
      <selection activeCell="BF63" sqref="BF63"/>
      <selection pane="topRight" activeCell="BF63" sqref="BF63"/>
      <selection pane="bottomLeft" activeCell="BF63" sqref="BF63"/>
      <selection pane="bottomRight" activeCell="BB82" sqref="BB82"/>
    </sheetView>
  </sheetViews>
  <sheetFormatPr defaultColWidth="9.5" defaultRowHeight="10.7" x14ac:dyDescent="0.2"/>
  <cols>
    <col min="1" max="1" width="10.5" style="60" customWidth="1"/>
    <col min="2" max="2" width="33.5" style="60" customWidth="1"/>
    <col min="3" max="50" width="6.5" style="60" customWidth="1"/>
    <col min="51" max="51" width="6.5" style="857" customWidth="1"/>
    <col min="52" max="55" width="6.5" style="138" customWidth="1"/>
    <col min="56" max="58" width="6.5" style="701" customWidth="1"/>
    <col min="59" max="61" width="6.5" style="857" customWidth="1"/>
    <col min="62" max="62" width="6.5" style="138" customWidth="1"/>
    <col min="63" max="74" width="6.5" style="60" customWidth="1"/>
    <col min="75" max="16384" width="9.5" style="60"/>
  </cols>
  <sheetData>
    <row r="1" spans="1:74" ht="13.4" customHeight="1" x14ac:dyDescent="0.2">
      <c r="A1" s="1020" t="s">
        <v>479</v>
      </c>
      <c r="B1" s="1100" t="s">
        <v>1252</v>
      </c>
      <c r="C1" s="1019"/>
      <c r="D1" s="1019"/>
      <c r="E1" s="1019"/>
      <c r="F1" s="1019"/>
      <c r="G1" s="1019"/>
      <c r="H1" s="1019"/>
      <c r="I1" s="1019"/>
      <c r="J1" s="1019"/>
      <c r="K1" s="1019"/>
      <c r="L1" s="1019"/>
      <c r="M1" s="1019"/>
      <c r="N1" s="1019"/>
      <c r="O1" s="1019"/>
      <c r="P1" s="1019"/>
      <c r="Q1" s="1019"/>
      <c r="R1" s="1019"/>
      <c r="S1" s="1019"/>
      <c r="T1" s="1019"/>
      <c r="U1" s="1019"/>
      <c r="V1" s="1019"/>
      <c r="W1" s="1019"/>
      <c r="X1" s="1019"/>
      <c r="Y1" s="1019"/>
      <c r="Z1" s="1019"/>
      <c r="AA1" s="1019"/>
      <c r="AB1" s="1019"/>
      <c r="AC1" s="1019"/>
      <c r="AD1" s="1019"/>
      <c r="AE1" s="1019"/>
      <c r="AF1" s="1019"/>
      <c r="AG1" s="1019"/>
      <c r="AH1" s="1019"/>
      <c r="AI1" s="1019"/>
      <c r="AJ1" s="1019"/>
      <c r="AK1" s="1019"/>
      <c r="AL1" s="1019"/>
    </row>
    <row r="2" spans="1:74" s="56" customFormat="1" ht="13.4" customHeight="1" x14ac:dyDescent="0.2">
      <c r="A2" s="1021"/>
      <c r="B2" s="228" t="str">
        <f>"U.S. Energy Information Administration  |  Short-Term Energy Outlook  - "&amp;Dates!D1</f>
        <v>U.S. Energy Information Administration  |  Short-Term Energy Outlook  - February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Y2" s="856"/>
      <c r="AZ2" s="142"/>
      <c r="BA2" s="142"/>
      <c r="BB2" s="142"/>
      <c r="BC2" s="142"/>
      <c r="BD2" s="698"/>
      <c r="BE2" s="698"/>
      <c r="BF2" s="698"/>
      <c r="BG2" s="856"/>
      <c r="BH2" s="856"/>
      <c r="BI2" s="856"/>
      <c r="BJ2" s="142"/>
    </row>
    <row r="3" spans="1:74" s="7" customFormat="1" ht="12.85" x14ac:dyDescent="0.2">
      <c r="A3" s="338" t="s">
        <v>777</v>
      </c>
      <c r="B3" s="9"/>
      <c r="C3" s="1023">
        <f>Dates!D3</f>
        <v>2021</v>
      </c>
      <c r="D3" s="1015"/>
      <c r="E3" s="1015"/>
      <c r="F3" s="1015"/>
      <c r="G3" s="1015"/>
      <c r="H3" s="1015"/>
      <c r="I3" s="1015"/>
      <c r="J3" s="1015"/>
      <c r="K3" s="1015"/>
      <c r="L3" s="1015"/>
      <c r="M3" s="1015"/>
      <c r="N3" s="1016"/>
      <c r="O3" s="1023">
        <f>C3+1</f>
        <v>2022</v>
      </c>
      <c r="P3" s="1024"/>
      <c r="Q3" s="1024"/>
      <c r="R3" s="1024"/>
      <c r="S3" s="1024"/>
      <c r="T3" s="1024"/>
      <c r="U3" s="1024"/>
      <c r="V3" s="1024"/>
      <c r="W3" s="1024"/>
      <c r="X3" s="1015"/>
      <c r="Y3" s="1015"/>
      <c r="Z3" s="1016"/>
      <c r="AA3" s="1012">
        <f>O3+1</f>
        <v>2023</v>
      </c>
      <c r="AB3" s="1015"/>
      <c r="AC3" s="1015"/>
      <c r="AD3" s="1015"/>
      <c r="AE3" s="1015"/>
      <c r="AF3" s="1015"/>
      <c r="AG3" s="1015"/>
      <c r="AH3" s="1015"/>
      <c r="AI3" s="1015"/>
      <c r="AJ3" s="1015"/>
      <c r="AK3" s="1015"/>
      <c r="AL3" s="1016"/>
      <c r="AM3" s="1012">
        <f>AA3+1</f>
        <v>2024</v>
      </c>
      <c r="AN3" s="1015"/>
      <c r="AO3" s="1015"/>
      <c r="AP3" s="1015"/>
      <c r="AQ3" s="1015"/>
      <c r="AR3" s="1015"/>
      <c r="AS3" s="1015"/>
      <c r="AT3" s="1015"/>
      <c r="AU3" s="1015"/>
      <c r="AV3" s="1015"/>
      <c r="AW3" s="1015"/>
      <c r="AX3" s="1016"/>
      <c r="AY3" s="1012">
        <f>AM3+1</f>
        <v>2025</v>
      </c>
      <c r="AZ3" s="1013"/>
      <c r="BA3" s="1013"/>
      <c r="BB3" s="1013"/>
      <c r="BC3" s="1013"/>
      <c r="BD3" s="1013"/>
      <c r="BE3" s="1013"/>
      <c r="BF3" s="1013"/>
      <c r="BG3" s="1013"/>
      <c r="BH3" s="1013"/>
      <c r="BI3" s="1013"/>
      <c r="BJ3" s="1014"/>
      <c r="BK3" s="1012">
        <f>AY3+1</f>
        <v>2026</v>
      </c>
      <c r="BL3" s="1015"/>
      <c r="BM3" s="1015"/>
      <c r="BN3" s="1015"/>
      <c r="BO3" s="1015"/>
      <c r="BP3" s="1015"/>
      <c r="BQ3" s="1015"/>
      <c r="BR3" s="1015"/>
      <c r="BS3" s="1015"/>
      <c r="BT3" s="1015"/>
      <c r="BU3" s="1015"/>
      <c r="BV3" s="1016"/>
    </row>
    <row r="4" spans="1:74" s="7" customFormat="1" x14ac:dyDescent="0.2">
      <c r="A4" s="344" t="str">
        <f>TEXT(Dates!$D$2,"dddd, mmmm d, yyyy")</f>
        <v>Thursday, February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6" t="s">
        <v>215</v>
      </c>
      <c r="AZ4" s="12" t="s">
        <v>216</v>
      </c>
      <c r="BA4" s="12" t="s">
        <v>217</v>
      </c>
      <c r="BB4" s="12" t="s">
        <v>218</v>
      </c>
      <c r="BC4" s="12" t="s">
        <v>219</v>
      </c>
      <c r="BD4" s="656" t="s">
        <v>220</v>
      </c>
      <c r="BE4" s="656"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36"/>
      <c r="B5" s="37" t="s">
        <v>1253</v>
      </c>
      <c r="C5" s="487"/>
      <c r="D5" s="487"/>
      <c r="E5" s="487"/>
      <c r="F5" s="487"/>
      <c r="G5" s="487"/>
      <c r="H5" s="487"/>
      <c r="I5" s="487"/>
      <c r="J5" s="487"/>
      <c r="K5" s="487"/>
      <c r="L5" s="487"/>
      <c r="M5" s="487"/>
      <c r="N5" s="487"/>
      <c r="O5" s="487"/>
      <c r="P5" s="487"/>
      <c r="Q5" s="487"/>
      <c r="R5" s="487"/>
      <c r="S5" s="487"/>
      <c r="T5" s="487"/>
      <c r="U5" s="487"/>
      <c r="V5" s="487"/>
      <c r="W5" s="487"/>
      <c r="X5" s="487"/>
      <c r="Y5" s="487"/>
      <c r="Z5" s="487"/>
      <c r="AA5" s="487"/>
      <c r="AB5" s="487"/>
      <c r="AC5" s="487"/>
      <c r="AD5" s="487"/>
      <c r="AE5" s="487"/>
      <c r="AF5" s="487"/>
      <c r="AG5" s="487"/>
      <c r="AH5" s="487"/>
      <c r="AI5" s="487"/>
      <c r="AJ5" s="487"/>
      <c r="AK5" s="487"/>
      <c r="AL5" s="487"/>
      <c r="AM5" s="487"/>
      <c r="AN5" s="487"/>
      <c r="AO5" s="487"/>
      <c r="AP5" s="487"/>
      <c r="AQ5" s="487"/>
      <c r="AR5" s="487"/>
      <c r="AS5" s="487"/>
      <c r="AT5" s="487"/>
      <c r="AU5" s="487"/>
      <c r="AV5" s="487"/>
      <c r="AW5" s="487"/>
      <c r="AX5" s="487"/>
      <c r="AY5" s="970"/>
      <c r="AZ5" s="901"/>
      <c r="BA5" s="901"/>
      <c r="BB5" s="901"/>
      <c r="BC5" s="901"/>
      <c r="BD5" s="902"/>
      <c r="BE5" s="485"/>
      <c r="BF5" s="485"/>
      <c r="BG5" s="485"/>
      <c r="BH5" s="485"/>
      <c r="BI5" s="485"/>
      <c r="BJ5" s="485"/>
      <c r="BK5" s="485"/>
      <c r="BL5" s="485"/>
      <c r="BM5" s="485"/>
      <c r="BN5" s="485"/>
      <c r="BO5" s="485"/>
      <c r="BP5" s="485"/>
      <c r="BQ5" s="485"/>
      <c r="BR5" s="485"/>
      <c r="BS5" s="485"/>
      <c r="BT5" s="485"/>
      <c r="BU5" s="485"/>
      <c r="BV5" s="485"/>
    </row>
    <row r="6" spans="1:74" ht="11.05" customHeight="1" x14ac:dyDescent="0.2">
      <c r="A6" s="275" t="s">
        <v>1254</v>
      </c>
      <c r="B6" s="577" t="s">
        <v>1102</v>
      </c>
      <c r="C6" s="649">
        <v>34</v>
      </c>
      <c r="D6" s="649">
        <v>37.25</v>
      </c>
      <c r="E6" s="649">
        <v>38.75</v>
      </c>
      <c r="F6" s="649">
        <v>39.200000000000003</v>
      </c>
      <c r="G6" s="649">
        <v>39.25</v>
      </c>
      <c r="H6" s="649">
        <v>35.5</v>
      </c>
      <c r="I6" s="649">
        <v>37.4</v>
      </c>
      <c r="J6" s="649">
        <v>40</v>
      </c>
      <c r="K6" s="649">
        <v>38.75</v>
      </c>
      <c r="L6" s="649">
        <v>38</v>
      </c>
      <c r="M6" s="649">
        <v>39.5</v>
      </c>
      <c r="N6" s="649">
        <v>40.200000000000003</v>
      </c>
      <c r="O6" s="649">
        <v>42.75</v>
      </c>
      <c r="P6" s="649">
        <v>46.5</v>
      </c>
      <c r="Q6" s="649">
        <v>47.5</v>
      </c>
      <c r="R6" s="649">
        <v>48.8</v>
      </c>
      <c r="S6" s="649">
        <v>51</v>
      </c>
      <c r="T6" s="649">
        <v>51</v>
      </c>
      <c r="U6" s="649">
        <v>48.8</v>
      </c>
      <c r="V6" s="649">
        <v>47.25</v>
      </c>
      <c r="W6" s="649">
        <v>47.4</v>
      </c>
      <c r="X6" s="649">
        <v>52.25</v>
      </c>
      <c r="Y6" s="649">
        <v>52.25</v>
      </c>
      <c r="Z6" s="649">
        <v>52</v>
      </c>
      <c r="AA6" s="649">
        <v>52</v>
      </c>
      <c r="AB6" s="649">
        <v>51.25</v>
      </c>
      <c r="AC6" s="649">
        <v>50.8</v>
      </c>
      <c r="AD6" s="649">
        <v>51.5</v>
      </c>
      <c r="AE6" s="649">
        <v>50</v>
      </c>
      <c r="AF6" s="649">
        <v>48.4</v>
      </c>
      <c r="AG6" s="649">
        <v>47.5</v>
      </c>
      <c r="AH6" s="649">
        <v>42.5</v>
      </c>
      <c r="AI6" s="649">
        <v>40</v>
      </c>
      <c r="AJ6" s="649">
        <v>39</v>
      </c>
      <c r="AK6" s="649">
        <v>39.75</v>
      </c>
      <c r="AL6" s="649">
        <v>40.6</v>
      </c>
      <c r="AM6" s="649">
        <v>41</v>
      </c>
      <c r="AN6" s="649">
        <v>43.25</v>
      </c>
      <c r="AO6" s="649">
        <v>43</v>
      </c>
      <c r="AP6" s="649">
        <v>41.25</v>
      </c>
      <c r="AQ6" s="649">
        <v>39</v>
      </c>
      <c r="AR6" s="649">
        <v>36</v>
      </c>
      <c r="AS6" s="649">
        <v>36.5</v>
      </c>
      <c r="AT6" s="649">
        <v>35</v>
      </c>
      <c r="AU6" s="649">
        <v>33</v>
      </c>
      <c r="AV6" s="649">
        <v>32.5</v>
      </c>
      <c r="AW6" s="649">
        <v>34.4</v>
      </c>
      <c r="AX6" s="649">
        <v>34.25</v>
      </c>
      <c r="AY6" s="649">
        <v>34</v>
      </c>
      <c r="AZ6" s="913" t="s">
        <v>1369</v>
      </c>
      <c r="BA6" s="913" t="s">
        <v>1369</v>
      </c>
      <c r="BB6" s="913" t="s">
        <v>1369</v>
      </c>
      <c r="BC6" s="913" t="s">
        <v>1369</v>
      </c>
      <c r="BD6" s="913" t="s">
        <v>1369</v>
      </c>
      <c r="BE6" s="913" t="s">
        <v>1369</v>
      </c>
      <c r="BF6" s="913" t="s">
        <v>1369</v>
      </c>
      <c r="BG6" s="913" t="s">
        <v>1369</v>
      </c>
      <c r="BH6" s="913" t="s">
        <v>1369</v>
      </c>
      <c r="BI6" s="913" t="s">
        <v>1369</v>
      </c>
      <c r="BJ6" s="377" t="s">
        <v>1369</v>
      </c>
      <c r="BK6" s="377" t="s">
        <v>1369</v>
      </c>
      <c r="BL6" s="377" t="s">
        <v>1369</v>
      </c>
      <c r="BM6" s="377" t="s">
        <v>1369</v>
      </c>
      <c r="BN6" s="377" t="s">
        <v>1369</v>
      </c>
      <c r="BO6" s="377" t="s">
        <v>1369</v>
      </c>
      <c r="BP6" s="377" t="s">
        <v>1369</v>
      </c>
      <c r="BQ6" s="377" t="s">
        <v>1369</v>
      </c>
      <c r="BR6" s="377" t="s">
        <v>1369</v>
      </c>
      <c r="BS6" s="377" t="s">
        <v>1369</v>
      </c>
      <c r="BT6" s="377" t="s">
        <v>1369</v>
      </c>
      <c r="BU6" s="377" t="s">
        <v>1369</v>
      </c>
      <c r="BV6" s="377" t="s">
        <v>1369</v>
      </c>
    </row>
    <row r="7" spans="1:74" ht="11.05" customHeight="1" x14ac:dyDescent="0.2">
      <c r="A7" s="275" t="s">
        <v>1255</v>
      </c>
      <c r="B7" s="577" t="s">
        <v>1104</v>
      </c>
      <c r="C7" s="649">
        <v>11</v>
      </c>
      <c r="D7" s="649">
        <v>13.25</v>
      </c>
      <c r="E7" s="649">
        <v>13</v>
      </c>
      <c r="F7" s="649">
        <v>14.6</v>
      </c>
      <c r="G7" s="649">
        <v>15.75</v>
      </c>
      <c r="H7" s="649">
        <v>16.5</v>
      </c>
      <c r="I7" s="649">
        <v>18.2</v>
      </c>
      <c r="J7" s="649">
        <v>21.75</v>
      </c>
      <c r="K7" s="649">
        <v>23</v>
      </c>
      <c r="L7" s="649">
        <v>23.2</v>
      </c>
      <c r="M7" s="649">
        <v>24.75</v>
      </c>
      <c r="N7" s="649">
        <v>27</v>
      </c>
      <c r="O7" s="649">
        <v>27</v>
      </c>
      <c r="P7" s="649">
        <v>33.25</v>
      </c>
      <c r="Q7" s="649">
        <v>33.75</v>
      </c>
      <c r="R7" s="649">
        <v>34.799999999999997</v>
      </c>
      <c r="S7" s="649">
        <v>37.75</v>
      </c>
      <c r="T7" s="649">
        <v>38</v>
      </c>
      <c r="U7" s="649">
        <v>38</v>
      </c>
      <c r="V7" s="649">
        <v>39</v>
      </c>
      <c r="W7" s="649">
        <v>40</v>
      </c>
      <c r="X7" s="649">
        <v>39.25</v>
      </c>
      <c r="Y7" s="649">
        <v>40.5</v>
      </c>
      <c r="Z7" s="649">
        <v>40.799999999999997</v>
      </c>
      <c r="AA7" s="649">
        <v>41</v>
      </c>
      <c r="AB7" s="649">
        <v>41</v>
      </c>
      <c r="AC7" s="649">
        <v>41</v>
      </c>
      <c r="AD7" s="649">
        <v>39.75</v>
      </c>
      <c r="AE7" s="649">
        <v>37.25</v>
      </c>
      <c r="AF7" s="649">
        <v>35.4</v>
      </c>
      <c r="AG7" s="649">
        <v>34.75</v>
      </c>
      <c r="AH7" s="649">
        <v>34</v>
      </c>
      <c r="AI7" s="649">
        <v>32.4</v>
      </c>
      <c r="AJ7" s="649">
        <v>32.75</v>
      </c>
      <c r="AK7" s="649">
        <v>32.5</v>
      </c>
      <c r="AL7" s="649">
        <v>32.4</v>
      </c>
      <c r="AM7" s="649">
        <v>33.5</v>
      </c>
      <c r="AN7" s="649">
        <v>34</v>
      </c>
      <c r="AO7" s="649">
        <v>34</v>
      </c>
      <c r="AP7" s="649">
        <v>34</v>
      </c>
      <c r="AQ7" s="649">
        <v>34</v>
      </c>
      <c r="AR7" s="649">
        <v>34.5</v>
      </c>
      <c r="AS7" s="649">
        <v>35.25</v>
      </c>
      <c r="AT7" s="649">
        <v>35.200000000000003</v>
      </c>
      <c r="AU7" s="649">
        <v>34</v>
      </c>
      <c r="AV7" s="649">
        <v>34</v>
      </c>
      <c r="AW7" s="649">
        <v>35</v>
      </c>
      <c r="AX7" s="649">
        <v>36.25</v>
      </c>
      <c r="AY7" s="649">
        <v>35</v>
      </c>
      <c r="AZ7" s="913" t="s">
        <v>1369</v>
      </c>
      <c r="BA7" s="913" t="s">
        <v>1369</v>
      </c>
      <c r="BB7" s="913" t="s">
        <v>1369</v>
      </c>
      <c r="BC7" s="913" t="s">
        <v>1369</v>
      </c>
      <c r="BD7" s="913" t="s">
        <v>1369</v>
      </c>
      <c r="BE7" s="913" t="s">
        <v>1369</v>
      </c>
      <c r="BF7" s="913" t="s">
        <v>1369</v>
      </c>
      <c r="BG7" s="913" t="s">
        <v>1369</v>
      </c>
      <c r="BH7" s="913" t="s">
        <v>1369</v>
      </c>
      <c r="BI7" s="913" t="s">
        <v>1369</v>
      </c>
      <c r="BJ7" s="377" t="s">
        <v>1369</v>
      </c>
      <c r="BK7" s="377" t="s">
        <v>1369</v>
      </c>
      <c r="BL7" s="377" t="s">
        <v>1369</v>
      </c>
      <c r="BM7" s="377" t="s">
        <v>1369</v>
      </c>
      <c r="BN7" s="377" t="s">
        <v>1369</v>
      </c>
      <c r="BO7" s="377" t="s">
        <v>1369</v>
      </c>
      <c r="BP7" s="377" t="s">
        <v>1369</v>
      </c>
      <c r="BQ7" s="377" t="s">
        <v>1369</v>
      </c>
      <c r="BR7" s="377" t="s">
        <v>1369</v>
      </c>
      <c r="BS7" s="377" t="s">
        <v>1369</v>
      </c>
      <c r="BT7" s="377" t="s">
        <v>1369</v>
      </c>
      <c r="BU7" s="377" t="s">
        <v>1369</v>
      </c>
      <c r="BV7" s="377" t="s">
        <v>1369</v>
      </c>
    </row>
    <row r="8" spans="1:74" ht="11.05" customHeight="1" x14ac:dyDescent="0.2">
      <c r="A8" s="275" t="s">
        <v>1256</v>
      </c>
      <c r="B8" s="577" t="s">
        <v>1106</v>
      </c>
      <c r="C8" s="649">
        <v>29.6</v>
      </c>
      <c r="D8" s="649">
        <v>30.5</v>
      </c>
      <c r="E8" s="649">
        <v>31.5</v>
      </c>
      <c r="F8" s="649">
        <v>35.200000000000003</v>
      </c>
      <c r="G8" s="649">
        <v>35.25</v>
      </c>
      <c r="H8" s="649">
        <v>36</v>
      </c>
      <c r="I8" s="649">
        <v>36</v>
      </c>
      <c r="J8" s="649">
        <v>38</v>
      </c>
      <c r="K8" s="649">
        <v>38</v>
      </c>
      <c r="L8" s="649">
        <v>40.4</v>
      </c>
      <c r="M8" s="649">
        <v>44</v>
      </c>
      <c r="N8" s="649">
        <v>46.8</v>
      </c>
      <c r="O8" s="649">
        <v>50.75</v>
      </c>
      <c r="P8" s="649">
        <v>56.75</v>
      </c>
      <c r="Q8" s="649">
        <v>61.25</v>
      </c>
      <c r="R8" s="649">
        <v>65.599999999999994</v>
      </c>
      <c r="S8" s="649">
        <v>69.5</v>
      </c>
      <c r="T8" s="649">
        <v>73.25</v>
      </c>
      <c r="U8" s="649">
        <v>75.400000000000006</v>
      </c>
      <c r="V8" s="649">
        <v>77.5</v>
      </c>
      <c r="W8" s="649">
        <v>76</v>
      </c>
      <c r="X8" s="649">
        <v>75.75</v>
      </c>
      <c r="Y8" s="649">
        <v>75.75</v>
      </c>
      <c r="Z8" s="649">
        <v>76.2</v>
      </c>
      <c r="AA8" s="649">
        <v>78</v>
      </c>
      <c r="AB8" s="649">
        <v>78.25</v>
      </c>
      <c r="AC8" s="649">
        <v>77.400000000000006</v>
      </c>
      <c r="AD8" s="649">
        <v>73.25</v>
      </c>
      <c r="AE8" s="649">
        <v>65.75</v>
      </c>
      <c r="AF8" s="649">
        <v>60.6</v>
      </c>
      <c r="AG8" s="649">
        <v>58.25</v>
      </c>
      <c r="AH8" s="649">
        <v>54.75</v>
      </c>
      <c r="AI8" s="649">
        <v>53.2</v>
      </c>
      <c r="AJ8" s="649">
        <v>55.25</v>
      </c>
      <c r="AK8" s="649">
        <v>55</v>
      </c>
      <c r="AL8" s="649">
        <v>55.2</v>
      </c>
      <c r="AM8" s="649">
        <v>57</v>
      </c>
      <c r="AN8" s="649">
        <v>56.25</v>
      </c>
      <c r="AO8" s="649">
        <v>58.2</v>
      </c>
      <c r="AP8" s="649">
        <v>59.25</v>
      </c>
      <c r="AQ8" s="649">
        <v>55.2</v>
      </c>
      <c r="AR8" s="649">
        <v>53.75</v>
      </c>
      <c r="AS8" s="649">
        <v>52</v>
      </c>
      <c r="AT8" s="649">
        <v>52.2</v>
      </c>
      <c r="AU8" s="649">
        <v>51.75</v>
      </c>
      <c r="AV8" s="649">
        <v>51.75</v>
      </c>
      <c r="AW8" s="649">
        <v>51.6</v>
      </c>
      <c r="AX8" s="649">
        <v>51.25</v>
      </c>
      <c r="AY8" s="649">
        <v>49</v>
      </c>
      <c r="AZ8" s="913" t="s">
        <v>1369</v>
      </c>
      <c r="BA8" s="913" t="s">
        <v>1369</v>
      </c>
      <c r="BB8" s="913" t="s">
        <v>1369</v>
      </c>
      <c r="BC8" s="913" t="s">
        <v>1369</v>
      </c>
      <c r="BD8" s="913" t="s">
        <v>1369</v>
      </c>
      <c r="BE8" s="913" t="s">
        <v>1369</v>
      </c>
      <c r="BF8" s="913" t="s">
        <v>1369</v>
      </c>
      <c r="BG8" s="913" t="s">
        <v>1369</v>
      </c>
      <c r="BH8" s="913" t="s">
        <v>1369</v>
      </c>
      <c r="BI8" s="913" t="s">
        <v>1369</v>
      </c>
      <c r="BJ8" s="377" t="s">
        <v>1369</v>
      </c>
      <c r="BK8" s="377" t="s">
        <v>1369</v>
      </c>
      <c r="BL8" s="377" t="s">
        <v>1369</v>
      </c>
      <c r="BM8" s="377" t="s">
        <v>1369</v>
      </c>
      <c r="BN8" s="377" t="s">
        <v>1369</v>
      </c>
      <c r="BO8" s="377" t="s">
        <v>1369</v>
      </c>
      <c r="BP8" s="377" t="s">
        <v>1369</v>
      </c>
      <c r="BQ8" s="377" t="s">
        <v>1369</v>
      </c>
      <c r="BR8" s="377" t="s">
        <v>1369</v>
      </c>
      <c r="BS8" s="377" t="s">
        <v>1369</v>
      </c>
      <c r="BT8" s="377" t="s">
        <v>1369</v>
      </c>
      <c r="BU8" s="377" t="s">
        <v>1369</v>
      </c>
      <c r="BV8" s="377" t="s">
        <v>1369</v>
      </c>
    </row>
    <row r="9" spans="1:74" ht="11.05" customHeight="1" x14ac:dyDescent="0.2">
      <c r="A9" s="275" t="s">
        <v>1257</v>
      </c>
      <c r="B9" s="577" t="s">
        <v>1108</v>
      </c>
      <c r="C9" s="649">
        <v>45</v>
      </c>
      <c r="D9" s="649">
        <v>47.25</v>
      </c>
      <c r="E9" s="649">
        <v>47.25</v>
      </c>
      <c r="F9" s="649">
        <v>46.8</v>
      </c>
      <c r="G9" s="649">
        <v>50.25</v>
      </c>
      <c r="H9" s="649">
        <v>51.75</v>
      </c>
      <c r="I9" s="649">
        <v>51.2</v>
      </c>
      <c r="J9" s="649">
        <v>47</v>
      </c>
      <c r="K9" s="649">
        <v>49.5</v>
      </c>
      <c r="L9" s="649">
        <v>48.4</v>
      </c>
      <c r="M9" s="649">
        <v>49</v>
      </c>
      <c r="N9" s="649">
        <v>50.6</v>
      </c>
      <c r="O9" s="649">
        <v>56</v>
      </c>
      <c r="P9" s="649">
        <v>59.75</v>
      </c>
      <c r="Q9" s="649">
        <v>68</v>
      </c>
      <c r="R9" s="649">
        <v>69.599999999999994</v>
      </c>
      <c r="S9" s="649">
        <v>70.75</v>
      </c>
      <c r="T9" s="649">
        <v>71.5</v>
      </c>
      <c r="U9" s="649">
        <v>72.2</v>
      </c>
      <c r="V9" s="649">
        <v>73.25</v>
      </c>
      <c r="W9" s="649">
        <v>75</v>
      </c>
      <c r="X9" s="649">
        <v>74</v>
      </c>
      <c r="Y9" s="649">
        <v>72.5</v>
      </c>
      <c r="Z9" s="649">
        <v>73.2</v>
      </c>
      <c r="AA9" s="649">
        <v>71.75</v>
      </c>
      <c r="AB9" s="649">
        <v>72.5</v>
      </c>
      <c r="AC9" s="649">
        <v>72.400000000000006</v>
      </c>
      <c r="AD9" s="649">
        <v>70.25</v>
      </c>
      <c r="AE9" s="649">
        <v>64.25</v>
      </c>
      <c r="AF9" s="649">
        <v>55.6</v>
      </c>
      <c r="AG9" s="649">
        <v>50.75</v>
      </c>
      <c r="AH9" s="649">
        <v>50</v>
      </c>
      <c r="AI9" s="649">
        <v>47.2</v>
      </c>
      <c r="AJ9" s="649">
        <v>45.25</v>
      </c>
      <c r="AK9" s="649">
        <v>44</v>
      </c>
      <c r="AL9" s="649">
        <v>47.6</v>
      </c>
      <c r="AM9" s="649">
        <v>46</v>
      </c>
      <c r="AN9" s="649">
        <v>44.5</v>
      </c>
      <c r="AO9" s="649">
        <v>39.6</v>
      </c>
      <c r="AP9" s="649">
        <v>35</v>
      </c>
      <c r="AQ9" s="649">
        <v>36</v>
      </c>
      <c r="AR9" s="649">
        <v>36.75</v>
      </c>
      <c r="AS9" s="649">
        <v>36.5</v>
      </c>
      <c r="AT9" s="649">
        <v>34</v>
      </c>
      <c r="AU9" s="649">
        <v>33</v>
      </c>
      <c r="AV9" s="649">
        <v>33.5</v>
      </c>
      <c r="AW9" s="649">
        <v>32.4</v>
      </c>
      <c r="AX9" s="649">
        <v>31.75</v>
      </c>
      <c r="AY9" s="649">
        <v>31</v>
      </c>
      <c r="AZ9" s="913" t="s">
        <v>1369</v>
      </c>
      <c r="BA9" s="913" t="s">
        <v>1369</v>
      </c>
      <c r="BB9" s="913" t="s">
        <v>1369</v>
      </c>
      <c r="BC9" s="913" t="s">
        <v>1369</v>
      </c>
      <c r="BD9" s="913" t="s">
        <v>1369</v>
      </c>
      <c r="BE9" s="913" t="s">
        <v>1369</v>
      </c>
      <c r="BF9" s="913" t="s">
        <v>1369</v>
      </c>
      <c r="BG9" s="913" t="s">
        <v>1369</v>
      </c>
      <c r="BH9" s="913" t="s">
        <v>1369</v>
      </c>
      <c r="BI9" s="913" t="s">
        <v>1369</v>
      </c>
      <c r="BJ9" s="377" t="s">
        <v>1369</v>
      </c>
      <c r="BK9" s="377" t="s">
        <v>1369</v>
      </c>
      <c r="BL9" s="377" t="s">
        <v>1369</v>
      </c>
      <c r="BM9" s="377" t="s">
        <v>1369</v>
      </c>
      <c r="BN9" s="377" t="s">
        <v>1369</v>
      </c>
      <c r="BO9" s="377" t="s">
        <v>1369</v>
      </c>
      <c r="BP9" s="377" t="s">
        <v>1369</v>
      </c>
      <c r="BQ9" s="377" t="s">
        <v>1369</v>
      </c>
      <c r="BR9" s="377" t="s">
        <v>1369</v>
      </c>
      <c r="BS9" s="377" t="s">
        <v>1369</v>
      </c>
      <c r="BT9" s="377" t="s">
        <v>1369</v>
      </c>
      <c r="BU9" s="377" t="s">
        <v>1369</v>
      </c>
      <c r="BV9" s="377" t="s">
        <v>1369</v>
      </c>
    </row>
    <row r="10" spans="1:74" ht="11.05" customHeight="1" x14ac:dyDescent="0.2">
      <c r="A10" s="275" t="s">
        <v>1258</v>
      </c>
      <c r="B10" s="577" t="s">
        <v>1110</v>
      </c>
      <c r="C10" s="649">
        <v>184.6</v>
      </c>
      <c r="D10" s="649">
        <v>203.25</v>
      </c>
      <c r="E10" s="649">
        <v>215</v>
      </c>
      <c r="F10" s="649">
        <v>225</v>
      </c>
      <c r="G10" s="649">
        <v>231</v>
      </c>
      <c r="H10" s="649">
        <v>235.25</v>
      </c>
      <c r="I10" s="649">
        <v>239.4</v>
      </c>
      <c r="J10" s="649">
        <v>246.25</v>
      </c>
      <c r="K10" s="649">
        <v>255.75</v>
      </c>
      <c r="L10" s="649">
        <v>265.8</v>
      </c>
      <c r="M10" s="649">
        <v>272.75</v>
      </c>
      <c r="N10" s="649">
        <v>287.39999999999998</v>
      </c>
      <c r="O10" s="649">
        <v>292</v>
      </c>
      <c r="P10" s="649">
        <v>301.75</v>
      </c>
      <c r="Q10" s="649">
        <v>313.25</v>
      </c>
      <c r="R10" s="649">
        <v>329.6</v>
      </c>
      <c r="S10" s="649">
        <v>336.75</v>
      </c>
      <c r="T10" s="649">
        <v>344</v>
      </c>
      <c r="U10" s="649">
        <v>348.8</v>
      </c>
      <c r="V10" s="649">
        <v>346.25</v>
      </c>
      <c r="W10" s="649">
        <v>342.6</v>
      </c>
      <c r="X10" s="649">
        <v>345.75</v>
      </c>
      <c r="Y10" s="649">
        <v>349</v>
      </c>
      <c r="Z10" s="649">
        <v>350</v>
      </c>
      <c r="AA10" s="649">
        <v>354.5</v>
      </c>
      <c r="AB10" s="649">
        <v>352.75</v>
      </c>
      <c r="AC10" s="649">
        <v>349.4</v>
      </c>
      <c r="AD10" s="649">
        <v>355.5</v>
      </c>
      <c r="AE10" s="649">
        <v>349.25</v>
      </c>
      <c r="AF10" s="649">
        <v>341.6</v>
      </c>
      <c r="AG10" s="649">
        <v>334.5</v>
      </c>
      <c r="AH10" s="649">
        <v>324.25</v>
      </c>
      <c r="AI10" s="649">
        <v>318</v>
      </c>
      <c r="AJ10" s="649">
        <v>311.25</v>
      </c>
      <c r="AK10" s="649">
        <v>310.5</v>
      </c>
      <c r="AL10" s="649">
        <v>310.60000000000002</v>
      </c>
      <c r="AM10" s="649">
        <v>309.25</v>
      </c>
      <c r="AN10" s="649">
        <v>312.5</v>
      </c>
      <c r="AO10" s="649">
        <v>315</v>
      </c>
      <c r="AP10" s="649">
        <v>317</v>
      </c>
      <c r="AQ10" s="649">
        <v>312.8</v>
      </c>
      <c r="AR10" s="649">
        <v>308</v>
      </c>
      <c r="AS10" s="649">
        <v>304.75</v>
      </c>
      <c r="AT10" s="649">
        <v>304.2</v>
      </c>
      <c r="AU10" s="649">
        <v>306.25</v>
      </c>
      <c r="AV10" s="649">
        <v>304</v>
      </c>
      <c r="AW10" s="649">
        <v>303</v>
      </c>
      <c r="AX10" s="649">
        <v>304</v>
      </c>
      <c r="AY10" s="649">
        <v>302.5</v>
      </c>
      <c r="AZ10" s="913" t="s">
        <v>1369</v>
      </c>
      <c r="BA10" s="913" t="s">
        <v>1369</v>
      </c>
      <c r="BB10" s="913" t="s">
        <v>1369</v>
      </c>
      <c r="BC10" s="913" t="s">
        <v>1369</v>
      </c>
      <c r="BD10" s="913" t="s">
        <v>1369</v>
      </c>
      <c r="BE10" s="913" t="s">
        <v>1369</v>
      </c>
      <c r="BF10" s="913" t="s">
        <v>1369</v>
      </c>
      <c r="BG10" s="913" t="s">
        <v>1369</v>
      </c>
      <c r="BH10" s="913" t="s">
        <v>1369</v>
      </c>
      <c r="BI10" s="913" t="s">
        <v>1369</v>
      </c>
      <c r="BJ10" s="377" t="s">
        <v>1369</v>
      </c>
      <c r="BK10" s="377" t="s">
        <v>1369</v>
      </c>
      <c r="BL10" s="377" t="s">
        <v>1369</v>
      </c>
      <c r="BM10" s="377" t="s">
        <v>1369</v>
      </c>
      <c r="BN10" s="377" t="s">
        <v>1369</v>
      </c>
      <c r="BO10" s="377" t="s">
        <v>1369</v>
      </c>
      <c r="BP10" s="377" t="s">
        <v>1369</v>
      </c>
      <c r="BQ10" s="377" t="s">
        <v>1369</v>
      </c>
      <c r="BR10" s="377" t="s">
        <v>1369</v>
      </c>
      <c r="BS10" s="377" t="s">
        <v>1369</v>
      </c>
      <c r="BT10" s="377" t="s">
        <v>1369</v>
      </c>
      <c r="BU10" s="377" t="s">
        <v>1369</v>
      </c>
      <c r="BV10" s="377" t="s">
        <v>1369</v>
      </c>
    </row>
    <row r="11" spans="1:74" ht="11.05" customHeight="1" x14ac:dyDescent="0.2">
      <c r="A11" s="275" t="s">
        <v>1259</v>
      </c>
      <c r="B11" s="577" t="s">
        <v>1260</v>
      </c>
      <c r="C11" s="649">
        <v>43.2</v>
      </c>
      <c r="D11" s="649">
        <v>44.75</v>
      </c>
      <c r="E11" s="649">
        <v>46.75</v>
      </c>
      <c r="F11" s="649">
        <v>59.2</v>
      </c>
      <c r="G11" s="649">
        <v>63</v>
      </c>
      <c r="H11" s="649">
        <v>70.5</v>
      </c>
      <c r="I11" s="649">
        <v>79.599999999999994</v>
      </c>
      <c r="J11" s="649">
        <v>88.25</v>
      </c>
      <c r="K11" s="649">
        <v>93.75</v>
      </c>
      <c r="L11" s="649">
        <v>103.2</v>
      </c>
      <c r="M11" s="649">
        <v>107</v>
      </c>
      <c r="N11" s="649">
        <v>106.2</v>
      </c>
      <c r="O11" s="649">
        <v>108.5</v>
      </c>
      <c r="P11" s="649">
        <v>114</v>
      </c>
      <c r="Q11" s="649">
        <v>114.75</v>
      </c>
      <c r="R11" s="649">
        <v>119.6</v>
      </c>
      <c r="S11" s="649">
        <v>129.25</v>
      </c>
      <c r="T11" s="649">
        <v>135.5</v>
      </c>
      <c r="U11" s="649">
        <v>146.80000000000001</v>
      </c>
      <c r="V11" s="649">
        <v>152.75</v>
      </c>
      <c r="W11" s="649">
        <v>155</v>
      </c>
      <c r="X11" s="649">
        <v>156</v>
      </c>
      <c r="Y11" s="649">
        <v>160.5</v>
      </c>
      <c r="Z11" s="649">
        <v>160.4</v>
      </c>
      <c r="AA11" s="649">
        <v>149.5</v>
      </c>
      <c r="AB11" s="649">
        <v>137.5</v>
      </c>
      <c r="AC11" s="649">
        <v>136.19999999999999</v>
      </c>
      <c r="AD11" s="649">
        <v>133.25</v>
      </c>
      <c r="AE11" s="649">
        <v>130.5</v>
      </c>
      <c r="AF11" s="649">
        <v>116.4</v>
      </c>
      <c r="AG11" s="649">
        <v>114.5</v>
      </c>
      <c r="AH11" s="649">
        <v>110.75</v>
      </c>
      <c r="AI11" s="649">
        <v>110.6</v>
      </c>
      <c r="AJ11" s="649">
        <v>106.75</v>
      </c>
      <c r="AK11" s="649">
        <v>107.5</v>
      </c>
      <c r="AL11" s="649">
        <v>108.4</v>
      </c>
      <c r="AM11" s="649">
        <v>105.75</v>
      </c>
      <c r="AN11" s="649">
        <v>103.75</v>
      </c>
      <c r="AO11" s="649">
        <v>102</v>
      </c>
      <c r="AP11" s="649">
        <v>99.75</v>
      </c>
      <c r="AQ11" s="649">
        <v>97.4</v>
      </c>
      <c r="AR11" s="649">
        <v>91</v>
      </c>
      <c r="AS11" s="649">
        <v>91.5</v>
      </c>
      <c r="AT11" s="649">
        <v>97.6</v>
      </c>
      <c r="AU11" s="649">
        <v>100</v>
      </c>
      <c r="AV11" s="649">
        <v>103</v>
      </c>
      <c r="AW11" s="649">
        <v>104</v>
      </c>
      <c r="AX11" s="649">
        <v>108.25</v>
      </c>
      <c r="AY11" s="649">
        <v>107.75</v>
      </c>
      <c r="AZ11" s="913" t="s">
        <v>1369</v>
      </c>
      <c r="BA11" s="913" t="s">
        <v>1369</v>
      </c>
      <c r="BB11" s="913" t="s">
        <v>1369</v>
      </c>
      <c r="BC11" s="913" t="s">
        <v>1369</v>
      </c>
      <c r="BD11" s="913" t="s">
        <v>1369</v>
      </c>
      <c r="BE11" s="913" t="s">
        <v>1369</v>
      </c>
      <c r="BF11" s="913" t="s">
        <v>1369</v>
      </c>
      <c r="BG11" s="913" t="s">
        <v>1369</v>
      </c>
      <c r="BH11" s="913" t="s">
        <v>1369</v>
      </c>
      <c r="BI11" s="913" t="s">
        <v>1369</v>
      </c>
      <c r="BJ11" s="377" t="s">
        <v>1369</v>
      </c>
      <c r="BK11" s="377" t="s">
        <v>1369</v>
      </c>
      <c r="BL11" s="377" t="s">
        <v>1369</v>
      </c>
      <c r="BM11" s="377" t="s">
        <v>1369</v>
      </c>
      <c r="BN11" s="377" t="s">
        <v>1369</v>
      </c>
      <c r="BO11" s="377" t="s">
        <v>1369</v>
      </c>
      <c r="BP11" s="377" t="s">
        <v>1369</v>
      </c>
      <c r="BQ11" s="377" t="s">
        <v>1369</v>
      </c>
      <c r="BR11" s="377" t="s">
        <v>1369</v>
      </c>
      <c r="BS11" s="377" t="s">
        <v>1369</v>
      </c>
      <c r="BT11" s="377" t="s">
        <v>1369</v>
      </c>
      <c r="BU11" s="377" t="s">
        <v>1369</v>
      </c>
      <c r="BV11" s="377" t="s">
        <v>1369</v>
      </c>
    </row>
    <row r="12" spans="1:74" ht="11.05" customHeight="1" x14ac:dyDescent="0.2">
      <c r="A12" s="275"/>
      <c r="B12" s="279"/>
      <c r="C12" s="650"/>
      <c r="D12" s="650"/>
      <c r="E12" s="650"/>
      <c r="F12" s="650"/>
      <c r="G12" s="650"/>
      <c r="H12" s="650"/>
      <c r="I12" s="650"/>
      <c r="J12" s="650"/>
      <c r="K12" s="650"/>
      <c r="L12" s="650"/>
      <c r="M12" s="650"/>
      <c r="N12" s="650"/>
      <c r="O12" s="650"/>
      <c r="P12" s="650"/>
      <c r="Q12" s="650"/>
      <c r="R12" s="650"/>
      <c r="S12" s="650"/>
      <c r="T12" s="650"/>
      <c r="U12" s="650"/>
      <c r="V12" s="650"/>
      <c r="W12" s="650"/>
      <c r="X12" s="650"/>
      <c r="Y12" s="650"/>
      <c r="Z12" s="650"/>
      <c r="AA12" s="650"/>
      <c r="AB12" s="650"/>
      <c r="AC12" s="650"/>
      <c r="AD12" s="650"/>
      <c r="AE12" s="650"/>
      <c r="AF12" s="650"/>
      <c r="AG12" s="650"/>
      <c r="AH12" s="650"/>
      <c r="AI12" s="650"/>
      <c r="AJ12" s="650"/>
      <c r="AK12" s="650"/>
      <c r="AL12" s="650"/>
      <c r="AM12" s="650"/>
      <c r="AN12" s="650"/>
      <c r="AO12" s="650"/>
      <c r="AP12" s="650"/>
      <c r="AQ12" s="650"/>
      <c r="AR12" s="650"/>
      <c r="AS12" s="650"/>
      <c r="AT12" s="650"/>
      <c r="AU12" s="650"/>
      <c r="AV12" s="650"/>
      <c r="AW12" s="650"/>
      <c r="AX12" s="650"/>
      <c r="AY12" s="650"/>
      <c r="AZ12" s="647"/>
      <c r="BA12" s="647"/>
      <c r="BB12" s="647"/>
      <c r="BC12" s="647"/>
      <c r="BD12" s="647"/>
      <c r="BE12" s="647"/>
      <c r="BF12" s="647"/>
      <c r="BG12" s="647"/>
      <c r="BH12" s="647"/>
      <c r="BI12" s="647"/>
      <c r="BJ12" s="375"/>
      <c r="BK12" s="375"/>
      <c r="BL12" s="375"/>
      <c r="BM12" s="375"/>
      <c r="BN12" s="375"/>
      <c r="BO12" s="375"/>
      <c r="BP12" s="375"/>
      <c r="BQ12" s="375"/>
      <c r="BR12" s="375"/>
      <c r="BS12" s="375"/>
      <c r="BT12" s="375"/>
      <c r="BU12" s="375"/>
      <c r="BV12" s="375"/>
    </row>
    <row r="13" spans="1:74" ht="11.05" customHeight="1" x14ac:dyDescent="0.2">
      <c r="A13" s="275"/>
      <c r="B13" s="37" t="s">
        <v>1261</v>
      </c>
      <c r="C13" s="650"/>
      <c r="D13" s="650"/>
      <c r="E13" s="650"/>
      <c r="F13" s="650"/>
      <c r="G13" s="650"/>
      <c r="H13" s="650"/>
      <c r="I13" s="650"/>
      <c r="J13" s="650"/>
      <c r="K13" s="650"/>
      <c r="L13" s="650"/>
      <c r="M13" s="650"/>
      <c r="N13" s="650"/>
      <c r="O13" s="650"/>
      <c r="P13" s="650"/>
      <c r="Q13" s="650"/>
      <c r="R13" s="650"/>
      <c r="S13" s="650"/>
      <c r="T13" s="650"/>
      <c r="U13" s="650"/>
      <c r="V13" s="650"/>
      <c r="W13" s="650"/>
      <c r="X13" s="650"/>
      <c r="Y13" s="650"/>
      <c r="Z13" s="650"/>
      <c r="AA13" s="650"/>
      <c r="AB13" s="650"/>
      <c r="AC13" s="650"/>
      <c r="AD13" s="650"/>
      <c r="AE13" s="650"/>
      <c r="AF13" s="650"/>
      <c r="AG13" s="650"/>
      <c r="AH13" s="650"/>
      <c r="AI13" s="650"/>
      <c r="AJ13" s="650"/>
      <c r="AK13" s="650"/>
      <c r="AL13" s="650"/>
      <c r="AM13" s="650"/>
      <c r="AN13" s="650"/>
      <c r="AO13" s="650"/>
      <c r="AP13" s="650"/>
      <c r="AQ13" s="650"/>
      <c r="AR13" s="650"/>
      <c r="AS13" s="650"/>
      <c r="AT13" s="650"/>
      <c r="AU13" s="650"/>
      <c r="AV13" s="650"/>
      <c r="AW13" s="650"/>
      <c r="AX13" s="650"/>
      <c r="AY13" s="650"/>
      <c r="AZ13" s="647"/>
      <c r="BA13" s="647"/>
      <c r="BB13" s="647"/>
      <c r="BC13" s="647"/>
      <c r="BD13" s="647"/>
      <c r="BE13" s="647"/>
      <c r="BF13" s="647"/>
      <c r="BG13" s="647"/>
      <c r="BH13" s="647"/>
      <c r="BI13" s="647"/>
      <c r="BJ13" s="375"/>
      <c r="BK13" s="375"/>
      <c r="BL13" s="375"/>
      <c r="BM13" s="375"/>
      <c r="BN13" s="375"/>
      <c r="BO13" s="375"/>
      <c r="BP13" s="375"/>
      <c r="BQ13" s="375"/>
      <c r="BR13" s="375"/>
      <c r="BS13" s="375"/>
      <c r="BT13" s="375"/>
      <c r="BU13" s="375"/>
      <c r="BV13" s="375"/>
    </row>
    <row r="14" spans="1:74" ht="11.05" customHeight="1" x14ac:dyDescent="0.2">
      <c r="A14" s="275" t="s">
        <v>1262</v>
      </c>
      <c r="B14" s="577" t="s">
        <v>1102</v>
      </c>
      <c r="C14" s="408">
        <v>63</v>
      </c>
      <c r="D14" s="408">
        <v>66</v>
      </c>
      <c r="E14" s="408">
        <v>68</v>
      </c>
      <c r="F14" s="408">
        <v>69</v>
      </c>
      <c r="G14" s="408">
        <v>71</v>
      </c>
      <c r="H14" s="408">
        <v>67</v>
      </c>
      <c r="I14" s="408">
        <v>68</v>
      </c>
      <c r="J14" s="408">
        <v>71</v>
      </c>
      <c r="K14" s="408">
        <v>70</v>
      </c>
      <c r="L14" s="408">
        <v>69</v>
      </c>
      <c r="M14" s="408">
        <v>70</v>
      </c>
      <c r="N14" s="408">
        <v>72</v>
      </c>
      <c r="O14" s="408">
        <v>77</v>
      </c>
      <c r="P14" s="408">
        <v>86</v>
      </c>
      <c r="Q14" s="408">
        <v>89</v>
      </c>
      <c r="R14" s="408">
        <v>91</v>
      </c>
      <c r="S14" s="408">
        <v>95</v>
      </c>
      <c r="T14" s="408">
        <v>95</v>
      </c>
      <c r="U14" s="408">
        <v>93</v>
      </c>
      <c r="V14" s="408">
        <v>89</v>
      </c>
      <c r="W14" s="408">
        <v>89</v>
      </c>
      <c r="X14" s="408">
        <v>99</v>
      </c>
      <c r="Y14" s="408">
        <v>98</v>
      </c>
      <c r="Z14" s="408">
        <v>98</v>
      </c>
      <c r="AA14" s="408">
        <v>98</v>
      </c>
      <c r="AB14" s="408">
        <v>97</v>
      </c>
      <c r="AC14" s="408">
        <v>97</v>
      </c>
      <c r="AD14" s="408">
        <v>97</v>
      </c>
      <c r="AE14" s="408">
        <v>96</v>
      </c>
      <c r="AF14" s="408">
        <v>90</v>
      </c>
      <c r="AG14" s="408">
        <v>89</v>
      </c>
      <c r="AH14" s="408">
        <v>81</v>
      </c>
      <c r="AI14" s="408">
        <v>76</v>
      </c>
      <c r="AJ14" s="408">
        <v>74</v>
      </c>
      <c r="AK14" s="408">
        <v>75</v>
      </c>
      <c r="AL14" s="408">
        <v>77</v>
      </c>
      <c r="AM14" s="408">
        <v>77</v>
      </c>
      <c r="AN14" s="408">
        <v>81</v>
      </c>
      <c r="AO14" s="408">
        <v>81</v>
      </c>
      <c r="AP14" s="408">
        <v>78</v>
      </c>
      <c r="AQ14" s="408">
        <v>74</v>
      </c>
      <c r="AR14" s="408">
        <v>68</v>
      </c>
      <c r="AS14" s="408">
        <v>69</v>
      </c>
      <c r="AT14" s="408">
        <v>66</v>
      </c>
      <c r="AU14" s="408">
        <v>62</v>
      </c>
      <c r="AV14" s="408">
        <v>62</v>
      </c>
      <c r="AW14" s="408">
        <v>65</v>
      </c>
      <c r="AX14" s="408">
        <v>65</v>
      </c>
      <c r="AY14" s="408">
        <v>65</v>
      </c>
      <c r="AZ14" s="380" t="s">
        <v>1369</v>
      </c>
      <c r="BA14" s="380" t="s">
        <v>1369</v>
      </c>
      <c r="BB14" s="380" t="s">
        <v>1369</v>
      </c>
      <c r="BC14" s="380" t="s">
        <v>1369</v>
      </c>
      <c r="BD14" s="380" t="s">
        <v>1369</v>
      </c>
      <c r="BE14" s="380" t="s">
        <v>1369</v>
      </c>
      <c r="BF14" s="380" t="s">
        <v>1369</v>
      </c>
      <c r="BG14" s="380" t="s">
        <v>1369</v>
      </c>
      <c r="BH14" s="380" t="s">
        <v>1369</v>
      </c>
      <c r="BI14" s="380" t="s">
        <v>1369</v>
      </c>
      <c r="BJ14" s="377" t="s">
        <v>1369</v>
      </c>
      <c r="BK14" s="377" t="s">
        <v>1369</v>
      </c>
      <c r="BL14" s="377" t="s">
        <v>1369</v>
      </c>
      <c r="BM14" s="377" t="s">
        <v>1369</v>
      </c>
      <c r="BN14" s="377" t="s">
        <v>1369</v>
      </c>
      <c r="BO14" s="377" t="s">
        <v>1369</v>
      </c>
      <c r="BP14" s="377" t="s">
        <v>1369</v>
      </c>
      <c r="BQ14" s="377" t="s">
        <v>1369</v>
      </c>
      <c r="BR14" s="377" t="s">
        <v>1369</v>
      </c>
      <c r="BS14" s="377" t="s">
        <v>1369</v>
      </c>
      <c r="BT14" s="377" t="s">
        <v>1369</v>
      </c>
      <c r="BU14" s="377" t="s">
        <v>1369</v>
      </c>
      <c r="BV14" s="377" t="s">
        <v>1369</v>
      </c>
    </row>
    <row r="15" spans="1:74" s="562" customFormat="1" ht="11.05" customHeight="1" x14ac:dyDescent="0.2">
      <c r="A15" s="275" t="s">
        <v>1263</v>
      </c>
      <c r="B15" s="577" t="s">
        <v>1104</v>
      </c>
      <c r="C15" s="408">
        <v>20</v>
      </c>
      <c r="D15" s="408">
        <v>19</v>
      </c>
      <c r="E15" s="408">
        <v>25</v>
      </c>
      <c r="F15" s="408">
        <v>28</v>
      </c>
      <c r="G15" s="408">
        <v>29</v>
      </c>
      <c r="H15" s="408">
        <v>31</v>
      </c>
      <c r="I15" s="408">
        <v>32</v>
      </c>
      <c r="J15" s="408">
        <v>39</v>
      </c>
      <c r="K15" s="408">
        <v>42</v>
      </c>
      <c r="L15" s="408">
        <v>43</v>
      </c>
      <c r="M15" s="408">
        <v>47</v>
      </c>
      <c r="N15" s="408">
        <v>52</v>
      </c>
      <c r="O15" s="408">
        <v>53</v>
      </c>
      <c r="P15" s="408">
        <v>65</v>
      </c>
      <c r="Q15" s="408">
        <v>67</v>
      </c>
      <c r="R15" s="408">
        <v>58</v>
      </c>
      <c r="S15" s="408">
        <v>75</v>
      </c>
      <c r="T15" s="408">
        <v>75</v>
      </c>
      <c r="U15" s="408">
        <v>75</v>
      </c>
      <c r="V15" s="408">
        <v>76</v>
      </c>
      <c r="W15" s="408">
        <v>78</v>
      </c>
      <c r="X15" s="408">
        <v>77</v>
      </c>
      <c r="Y15" s="408">
        <v>79</v>
      </c>
      <c r="Z15" s="408">
        <v>80</v>
      </c>
      <c r="AA15" s="408">
        <v>80</v>
      </c>
      <c r="AB15" s="408">
        <v>80</v>
      </c>
      <c r="AC15" s="408">
        <v>80</v>
      </c>
      <c r="AD15" s="408">
        <v>79</v>
      </c>
      <c r="AE15" s="408">
        <v>74</v>
      </c>
      <c r="AF15" s="408">
        <v>70</v>
      </c>
      <c r="AG15" s="408">
        <v>70</v>
      </c>
      <c r="AH15" s="408">
        <v>68</v>
      </c>
      <c r="AI15" s="408">
        <v>65</v>
      </c>
      <c r="AJ15" s="408">
        <v>67</v>
      </c>
      <c r="AK15" s="408">
        <v>67</v>
      </c>
      <c r="AL15" s="408">
        <v>66</v>
      </c>
      <c r="AM15" s="408">
        <v>68</v>
      </c>
      <c r="AN15" s="408">
        <v>69</v>
      </c>
      <c r="AO15" s="408">
        <v>69</v>
      </c>
      <c r="AP15" s="408">
        <v>69</v>
      </c>
      <c r="AQ15" s="408">
        <v>69</v>
      </c>
      <c r="AR15" s="408">
        <v>70</v>
      </c>
      <c r="AS15" s="408">
        <v>71</v>
      </c>
      <c r="AT15" s="408">
        <v>71</v>
      </c>
      <c r="AU15" s="408">
        <v>70</v>
      </c>
      <c r="AV15" s="408">
        <v>70</v>
      </c>
      <c r="AW15" s="408">
        <v>72</v>
      </c>
      <c r="AX15" s="408">
        <v>74</v>
      </c>
      <c r="AY15" s="408">
        <v>73</v>
      </c>
      <c r="AZ15" s="380" t="s">
        <v>1369</v>
      </c>
      <c r="BA15" s="380" t="s">
        <v>1369</v>
      </c>
      <c r="BB15" s="380" t="s">
        <v>1369</v>
      </c>
      <c r="BC15" s="380" t="s">
        <v>1369</v>
      </c>
      <c r="BD15" s="380" t="s">
        <v>1369</v>
      </c>
      <c r="BE15" s="380" t="s">
        <v>1369</v>
      </c>
      <c r="BF15" s="380" t="s">
        <v>1369</v>
      </c>
      <c r="BG15" s="380" t="s">
        <v>1369</v>
      </c>
      <c r="BH15" s="380" t="s">
        <v>1369</v>
      </c>
      <c r="BI15" s="380" t="s">
        <v>1369</v>
      </c>
      <c r="BJ15" s="377" t="s">
        <v>1369</v>
      </c>
      <c r="BK15" s="377" t="s">
        <v>1369</v>
      </c>
      <c r="BL15" s="377" t="s">
        <v>1369</v>
      </c>
      <c r="BM15" s="377" t="s">
        <v>1369</v>
      </c>
      <c r="BN15" s="377" t="s">
        <v>1369</v>
      </c>
      <c r="BO15" s="377" t="s">
        <v>1369</v>
      </c>
      <c r="BP15" s="377" t="s">
        <v>1369</v>
      </c>
      <c r="BQ15" s="377" t="s">
        <v>1369</v>
      </c>
      <c r="BR15" s="377" t="s">
        <v>1369</v>
      </c>
      <c r="BS15" s="377" t="s">
        <v>1369</v>
      </c>
      <c r="BT15" s="377" t="s">
        <v>1369</v>
      </c>
      <c r="BU15" s="377" t="s">
        <v>1369</v>
      </c>
      <c r="BV15" s="377" t="s">
        <v>1369</v>
      </c>
    </row>
    <row r="16" spans="1:74" ht="11.05" customHeight="1" x14ac:dyDescent="0.2">
      <c r="A16" s="275" t="s">
        <v>1264</v>
      </c>
      <c r="B16" s="577" t="s">
        <v>1106</v>
      </c>
      <c r="C16" s="408">
        <v>45</v>
      </c>
      <c r="D16" s="408">
        <v>39</v>
      </c>
      <c r="E16" s="408">
        <v>47</v>
      </c>
      <c r="F16" s="408">
        <v>55</v>
      </c>
      <c r="G16" s="408">
        <v>55</v>
      </c>
      <c r="H16" s="408">
        <v>58</v>
      </c>
      <c r="I16" s="408">
        <v>59</v>
      </c>
      <c r="J16" s="408">
        <v>62</v>
      </c>
      <c r="K16" s="408">
        <v>63</v>
      </c>
      <c r="L16" s="408">
        <v>64</v>
      </c>
      <c r="M16" s="408">
        <v>66</v>
      </c>
      <c r="N16" s="408">
        <v>70</v>
      </c>
      <c r="O16" s="408">
        <v>76</v>
      </c>
      <c r="P16" s="408">
        <v>87</v>
      </c>
      <c r="Q16" s="408">
        <v>95</v>
      </c>
      <c r="R16" s="408">
        <v>100</v>
      </c>
      <c r="S16" s="408">
        <v>105</v>
      </c>
      <c r="T16" s="408">
        <v>112</v>
      </c>
      <c r="U16" s="408">
        <v>116</v>
      </c>
      <c r="V16" s="408">
        <v>118</v>
      </c>
      <c r="W16" s="408">
        <v>116</v>
      </c>
      <c r="X16" s="408">
        <v>116</v>
      </c>
      <c r="Y16" s="408">
        <v>116</v>
      </c>
      <c r="Z16" s="408">
        <v>117</v>
      </c>
      <c r="AA16" s="408">
        <v>118</v>
      </c>
      <c r="AB16" s="408">
        <v>120</v>
      </c>
      <c r="AC16" s="408">
        <v>120</v>
      </c>
      <c r="AD16" s="408">
        <v>113</v>
      </c>
      <c r="AE16" s="408">
        <v>103</v>
      </c>
      <c r="AF16" s="408">
        <v>95</v>
      </c>
      <c r="AG16" s="408">
        <v>95</v>
      </c>
      <c r="AH16" s="408">
        <v>89</v>
      </c>
      <c r="AI16" s="408">
        <v>88</v>
      </c>
      <c r="AJ16" s="408">
        <v>92</v>
      </c>
      <c r="AK16" s="408">
        <v>92</v>
      </c>
      <c r="AL16" s="408">
        <v>92</v>
      </c>
      <c r="AM16" s="408">
        <v>96</v>
      </c>
      <c r="AN16" s="408">
        <v>95</v>
      </c>
      <c r="AO16" s="408">
        <v>99</v>
      </c>
      <c r="AP16" s="408">
        <v>101</v>
      </c>
      <c r="AQ16" s="408">
        <v>96</v>
      </c>
      <c r="AR16" s="408">
        <v>96</v>
      </c>
      <c r="AS16" s="408">
        <v>95</v>
      </c>
      <c r="AT16" s="408">
        <v>96</v>
      </c>
      <c r="AU16" s="408">
        <v>97</v>
      </c>
      <c r="AV16" s="408">
        <v>99</v>
      </c>
      <c r="AW16" s="408">
        <v>100</v>
      </c>
      <c r="AX16" s="408">
        <v>100</v>
      </c>
      <c r="AY16" s="408">
        <v>97</v>
      </c>
      <c r="AZ16" s="380" t="s">
        <v>1369</v>
      </c>
      <c r="BA16" s="380" t="s">
        <v>1369</v>
      </c>
      <c r="BB16" s="380" t="s">
        <v>1369</v>
      </c>
      <c r="BC16" s="380" t="s">
        <v>1369</v>
      </c>
      <c r="BD16" s="380" t="s">
        <v>1369</v>
      </c>
      <c r="BE16" s="380" t="s">
        <v>1369</v>
      </c>
      <c r="BF16" s="380" t="s">
        <v>1369</v>
      </c>
      <c r="BG16" s="380" t="s">
        <v>1369</v>
      </c>
      <c r="BH16" s="380" t="s">
        <v>1369</v>
      </c>
      <c r="BI16" s="380" t="s">
        <v>1369</v>
      </c>
      <c r="BJ16" s="377" t="s">
        <v>1369</v>
      </c>
      <c r="BK16" s="377" t="s">
        <v>1369</v>
      </c>
      <c r="BL16" s="377" t="s">
        <v>1369</v>
      </c>
      <c r="BM16" s="377" t="s">
        <v>1369</v>
      </c>
      <c r="BN16" s="377" t="s">
        <v>1369</v>
      </c>
      <c r="BO16" s="377" t="s">
        <v>1369</v>
      </c>
      <c r="BP16" s="377" t="s">
        <v>1369</v>
      </c>
      <c r="BQ16" s="377" t="s">
        <v>1369</v>
      </c>
      <c r="BR16" s="377" t="s">
        <v>1369</v>
      </c>
      <c r="BS16" s="377" t="s">
        <v>1369</v>
      </c>
      <c r="BT16" s="377" t="s">
        <v>1369</v>
      </c>
      <c r="BU16" s="377" t="s">
        <v>1369</v>
      </c>
      <c r="BV16" s="377" t="s">
        <v>1369</v>
      </c>
    </row>
    <row r="17" spans="1:74" ht="11.05" customHeight="1" x14ac:dyDescent="0.2">
      <c r="A17" s="275" t="s">
        <v>1265</v>
      </c>
      <c r="B17" s="577" t="s">
        <v>1108</v>
      </c>
      <c r="C17" s="408">
        <v>42</v>
      </c>
      <c r="D17" s="408">
        <v>43</v>
      </c>
      <c r="E17" s="408">
        <v>46</v>
      </c>
      <c r="F17" s="408">
        <v>46</v>
      </c>
      <c r="G17" s="408">
        <v>47</v>
      </c>
      <c r="H17" s="408">
        <v>48</v>
      </c>
      <c r="I17" s="408">
        <v>49</v>
      </c>
      <c r="J17" s="408">
        <v>47</v>
      </c>
      <c r="K17" s="408">
        <v>49</v>
      </c>
      <c r="L17" s="408">
        <v>48</v>
      </c>
      <c r="M17" s="408">
        <v>49</v>
      </c>
      <c r="N17" s="408">
        <v>51</v>
      </c>
      <c r="O17" s="408">
        <v>55</v>
      </c>
      <c r="P17" s="408">
        <v>59</v>
      </c>
      <c r="Q17" s="408">
        <v>68</v>
      </c>
      <c r="R17" s="408">
        <v>70</v>
      </c>
      <c r="S17" s="408">
        <v>72</v>
      </c>
      <c r="T17" s="408">
        <v>73</v>
      </c>
      <c r="U17" s="408">
        <v>73</v>
      </c>
      <c r="V17" s="408">
        <v>74</v>
      </c>
      <c r="W17" s="408">
        <v>76</v>
      </c>
      <c r="X17" s="408">
        <v>75</v>
      </c>
      <c r="Y17" s="408">
        <v>74</v>
      </c>
      <c r="Z17" s="408">
        <v>74</v>
      </c>
      <c r="AA17" s="408">
        <v>73</v>
      </c>
      <c r="AB17" s="408">
        <v>74</v>
      </c>
      <c r="AC17" s="408">
        <v>74</v>
      </c>
      <c r="AD17" s="408">
        <v>71</v>
      </c>
      <c r="AE17" s="408">
        <v>66</v>
      </c>
      <c r="AF17" s="408">
        <v>56</v>
      </c>
      <c r="AG17" s="408">
        <v>51</v>
      </c>
      <c r="AH17" s="408">
        <v>50</v>
      </c>
      <c r="AI17" s="408">
        <v>47</v>
      </c>
      <c r="AJ17" s="408">
        <v>45</v>
      </c>
      <c r="AK17" s="408">
        <v>43</v>
      </c>
      <c r="AL17" s="408">
        <v>45</v>
      </c>
      <c r="AM17" s="408">
        <v>44</v>
      </c>
      <c r="AN17" s="408">
        <v>42</v>
      </c>
      <c r="AO17" s="408">
        <v>38</v>
      </c>
      <c r="AP17" s="408">
        <v>34</v>
      </c>
      <c r="AQ17" s="408">
        <v>34</v>
      </c>
      <c r="AR17" s="408">
        <v>35</v>
      </c>
      <c r="AS17" s="408">
        <v>35</v>
      </c>
      <c r="AT17" s="408">
        <v>33</v>
      </c>
      <c r="AU17" s="408">
        <v>31</v>
      </c>
      <c r="AV17" s="408">
        <v>31</v>
      </c>
      <c r="AW17" s="408">
        <v>31</v>
      </c>
      <c r="AX17" s="408">
        <v>31</v>
      </c>
      <c r="AY17" s="408">
        <v>30</v>
      </c>
      <c r="AZ17" s="380" t="s">
        <v>1369</v>
      </c>
      <c r="BA17" s="380" t="s">
        <v>1369</v>
      </c>
      <c r="BB17" s="380" t="s">
        <v>1369</v>
      </c>
      <c r="BC17" s="380" t="s">
        <v>1369</v>
      </c>
      <c r="BD17" s="380" t="s">
        <v>1369</v>
      </c>
      <c r="BE17" s="380" t="s">
        <v>1369</v>
      </c>
      <c r="BF17" s="380" t="s">
        <v>1369</v>
      </c>
      <c r="BG17" s="380" t="s">
        <v>1369</v>
      </c>
      <c r="BH17" s="380" t="s">
        <v>1369</v>
      </c>
      <c r="BI17" s="380" t="s">
        <v>1369</v>
      </c>
      <c r="BJ17" s="377" t="s">
        <v>1369</v>
      </c>
      <c r="BK17" s="377" t="s">
        <v>1369</v>
      </c>
      <c r="BL17" s="377" t="s">
        <v>1369</v>
      </c>
      <c r="BM17" s="377" t="s">
        <v>1369</v>
      </c>
      <c r="BN17" s="377" t="s">
        <v>1369</v>
      </c>
      <c r="BO17" s="377" t="s">
        <v>1369</v>
      </c>
      <c r="BP17" s="377" t="s">
        <v>1369</v>
      </c>
      <c r="BQ17" s="377" t="s">
        <v>1369</v>
      </c>
      <c r="BR17" s="377" t="s">
        <v>1369</v>
      </c>
      <c r="BS17" s="377" t="s">
        <v>1369</v>
      </c>
      <c r="BT17" s="377" t="s">
        <v>1369</v>
      </c>
      <c r="BU17" s="377" t="s">
        <v>1369</v>
      </c>
      <c r="BV17" s="377" t="s">
        <v>1369</v>
      </c>
    </row>
    <row r="18" spans="1:74" ht="11.05" customHeight="1" x14ac:dyDescent="0.2">
      <c r="A18" s="275" t="s">
        <v>1266</v>
      </c>
      <c r="B18" s="577" t="s">
        <v>1110</v>
      </c>
      <c r="C18" s="408">
        <v>227</v>
      </c>
      <c r="D18" s="408">
        <v>251</v>
      </c>
      <c r="E18" s="408">
        <v>267</v>
      </c>
      <c r="F18" s="408">
        <v>280</v>
      </c>
      <c r="G18" s="408">
        <v>289</v>
      </c>
      <c r="H18" s="408">
        <v>298</v>
      </c>
      <c r="I18" s="408">
        <v>304</v>
      </c>
      <c r="J18" s="408">
        <v>312</v>
      </c>
      <c r="K18" s="408">
        <v>327</v>
      </c>
      <c r="L18" s="408">
        <v>343</v>
      </c>
      <c r="M18" s="408">
        <v>355</v>
      </c>
      <c r="N18" s="408">
        <v>376</v>
      </c>
      <c r="O18" s="408">
        <v>385</v>
      </c>
      <c r="P18" s="408">
        <v>400</v>
      </c>
      <c r="Q18" s="408">
        <v>418</v>
      </c>
      <c r="R18" s="408">
        <v>443</v>
      </c>
      <c r="S18" s="408">
        <v>456</v>
      </c>
      <c r="T18" s="408">
        <v>469</v>
      </c>
      <c r="U18" s="408">
        <v>476</v>
      </c>
      <c r="V18" s="408">
        <v>476</v>
      </c>
      <c r="W18" s="408">
        <v>469</v>
      </c>
      <c r="X18" s="408">
        <v>474</v>
      </c>
      <c r="Y18" s="408">
        <v>478</v>
      </c>
      <c r="Z18" s="408">
        <v>479</v>
      </c>
      <c r="AA18" s="408">
        <v>485</v>
      </c>
      <c r="AB18" s="408">
        <v>485</v>
      </c>
      <c r="AC18" s="408">
        <v>481</v>
      </c>
      <c r="AD18" s="408">
        <v>488</v>
      </c>
      <c r="AE18" s="408">
        <v>483</v>
      </c>
      <c r="AF18" s="408">
        <v>474</v>
      </c>
      <c r="AG18" s="408">
        <v>474</v>
      </c>
      <c r="AH18" s="408">
        <v>461</v>
      </c>
      <c r="AI18" s="408">
        <v>453</v>
      </c>
      <c r="AJ18" s="408">
        <v>448</v>
      </c>
      <c r="AK18" s="408">
        <v>448</v>
      </c>
      <c r="AL18" s="408">
        <v>448</v>
      </c>
      <c r="AM18" s="408">
        <v>449</v>
      </c>
      <c r="AN18" s="408">
        <v>459</v>
      </c>
      <c r="AO18" s="408">
        <v>461</v>
      </c>
      <c r="AP18" s="408">
        <v>465</v>
      </c>
      <c r="AQ18" s="408">
        <v>461</v>
      </c>
      <c r="AR18" s="408">
        <v>456</v>
      </c>
      <c r="AS18" s="408">
        <v>452</v>
      </c>
      <c r="AT18" s="408">
        <v>452</v>
      </c>
      <c r="AU18" s="408">
        <v>456</v>
      </c>
      <c r="AV18" s="408">
        <v>454</v>
      </c>
      <c r="AW18" s="408">
        <v>456</v>
      </c>
      <c r="AX18" s="408">
        <v>457</v>
      </c>
      <c r="AY18" s="408">
        <v>456</v>
      </c>
      <c r="AZ18" s="380" t="s">
        <v>1369</v>
      </c>
      <c r="BA18" s="380" t="s">
        <v>1369</v>
      </c>
      <c r="BB18" s="380" t="s">
        <v>1369</v>
      </c>
      <c r="BC18" s="380" t="s">
        <v>1369</v>
      </c>
      <c r="BD18" s="380" t="s">
        <v>1369</v>
      </c>
      <c r="BE18" s="380" t="s">
        <v>1369</v>
      </c>
      <c r="BF18" s="380" t="s">
        <v>1369</v>
      </c>
      <c r="BG18" s="380" t="s">
        <v>1369</v>
      </c>
      <c r="BH18" s="380" t="s">
        <v>1369</v>
      </c>
      <c r="BI18" s="380" t="s">
        <v>1369</v>
      </c>
      <c r="BJ18" s="377" t="s">
        <v>1369</v>
      </c>
      <c r="BK18" s="377" t="s">
        <v>1369</v>
      </c>
      <c r="BL18" s="377" t="s">
        <v>1369</v>
      </c>
      <c r="BM18" s="377" t="s">
        <v>1369</v>
      </c>
      <c r="BN18" s="377" t="s">
        <v>1369</v>
      </c>
      <c r="BO18" s="377" t="s">
        <v>1369</v>
      </c>
      <c r="BP18" s="377" t="s">
        <v>1369</v>
      </c>
      <c r="BQ18" s="377" t="s">
        <v>1369</v>
      </c>
      <c r="BR18" s="377" t="s">
        <v>1369</v>
      </c>
      <c r="BS18" s="377" t="s">
        <v>1369</v>
      </c>
      <c r="BT18" s="377" t="s">
        <v>1369</v>
      </c>
      <c r="BU18" s="377" t="s">
        <v>1369</v>
      </c>
      <c r="BV18" s="377" t="s">
        <v>1369</v>
      </c>
    </row>
    <row r="19" spans="1:74" ht="11.05" customHeight="1" x14ac:dyDescent="0.2">
      <c r="A19" s="275" t="s">
        <v>1267</v>
      </c>
      <c r="B19" s="577" t="s">
        <v>1260</v>
      </c>
      <c r="C19" s="408">
        <v>107</v>
      </c>
      <c r="D19" s="408">
        <v>99</v>
      </c>
      <c r="E19" s="408">
        <v>105</v>
      </c>
      <c r="F19" s="408">
        <v>133</v>
      </c>
      <c r="G19" s="408">
        <v>140</v>
      </c>
      <c r="H19" s="408">
        <v>159</v>
      </c>
      <c r="I19" s="408">
        <v>185</v>
      </c>
      <c r="J19" s="408">
        <v>207</v>
      </c>
      <c r="K19" s="408">
        <v>213</v>
      </c>
      <c r="L19" s="408">
        <v>227</v>
      </c>
      <c r="M19" s="408">
        <v>236</v>
      </c>
      <c r="N19" s="408">
        <v>226</v>
      </c>
      <c r="O19" s="408">
        <v>217</v>
      </c>
      <c r="P19" s="408">
        <v>228</v>
      </c>
      <c r="Q19" s="408">
        <v>233</v>
      </c>
      <c r="R19" s="408">
        <v>242</v>
      </c>
      <c r="S19" s="408">
        <v>259</v>
      </c>
      <c r="T19" s="408">
        <v>279</v>
      </c>
      <c r="U19" s="408">
        <v>304</v>
      </c>
      <c r="V19" s="408">
        <v>316</v>
      </c>
      <c r="W19" s="408">
        <v>324</v>
      </c>
      <c r="X19" s="408">
        <v>330</v>
      </c>
      <c r="Y19" s="408">
        <v>337</v>
      </c>
      <c r="Z19" s="408">
        <v>332</v>
      </c>
      <c r="AA19" s="408">
        <v>296</v>
      </c>
      <c r="AB19" s="408">
        <v>266</v>
      </c>
      <c r="AC19" s="408">
        <v>266</v>
      </c>
      <c r="AD19" s="408">
        <v>267</v>
      </c>
      <c r="AE19" s="408">
        <v>265</v>
      </c>
      <c r="AF19" s="408">
        <v>243</v>
      </c>
      <c r="AG19" s="408">
        <v>243</v>
      </c>
      <c r="AH19" s="408">
        <v>243</v>
      </c>
      <c r="AI19" s="408">
        <v>239</v>
      </c>
      <c r="AJ19" s="408">
        <v>228</v>
      </c>
      <c r="AK19" s="408">
        <v>226</v>
      </c>
      <c r="AL19" s="408">
        <v>220</v>
      </c>
      <c r="AM19" s="408">
        <v>208</v>
      </c>
      <c r="AN19" s="408">
        <v>206</v>
      </c>
      <c r="AO19" s="408">
        <v>199</v>
      </c>
      <c r="AP19" s="408">
        <v>195</v>
      </c>
      <c r="AQ19" s="408">
        <v>188</v>
      </c>
      <c r="AR19" s="408">
        <v>179</v>
      </c>
      <c r="AS19" s="408">
        <v>182</v>
      </c>
      <c r="AT19" s="408">
        <v>193</v>
      </c>
      <c r="AU19" s="408">
        <v>191</v>
      </c>
      <c r="AV19" s="408">
        <v>199</v>
      </c>
      <c r="AW19" s="408">
        <v>198</v>
      </c>
      <c r="AX19" s="408">
        <v>200</v>
      </c>
      <c r="AY19" s="408">
        <v>201</v>
      </c>
      <c r="AZ19" s="380" t="s">
        <v>1369</v>
      </c>
      <c r="BA19" s="380" t="s">
        <v>1369</v>
      </c>
      <c r="BB19" s="380" t="s">
        <v>1369</v>
      </c>
      <c r="BC19" s="380" t="s">
        <v>1369</v>
      </c>
      <c r="BD19" s="380" t="s">
        <v>1369</v>
      </c>
      <c r="BE19" s="380" t="s">
        <v>1369</v>
      </c>
      <c r="BF19" s="380" t="s">
        <v>1369</v>
      </c>
      <c r="BG19" s="380" t="s">
        <v>1369</v>
      </c>
      <c r="BH19" s="380" t="s">
        <v>1369</v>
      </c>
      <c r="BI19" s="380" t="s">
        <v>1369</v>
      </c>
      <c r="BJ19" s="377" t="s">
        <v>1369</v>
      </c>
      <c r="BK19" s="377" t="s">
        <v>1369</v>
      </c>
      <c r="BL19" s="377" t="s">
        <v>1369</v>
      </c>
      <c r="BM19" s="377" t="s">
        <v>1369</v>
      </c>
      <c r="BN19" s="377" t="s">
        <v>1369</v>
      </c>
      <c r="BO19" s="377" t="s">
        <v>1369</v>
      </c>
      <c r="BP19" s="377" t="s">
        <v>1369</v>
      </c>
      <c r="BQ19" s="377" t="s">
        <v>1369</v>
      </c>
      <c r="BR19" s="377" t="s">
        <v>1369</v>
      </c>
      <c r="BS19" s="377" t="s">
        <v>1369</v>
      </c>
      <c r="BT19" s="377" t="s">
        <v>1369</v>
      </c>
      <c r="BU19" s="377" t="s">
        <v>1369</v>
      </c>
      <c r="BV19" s="377" t="s">
        <v>1369</v>
      </c>
    </row>
    <row r="20" spans="1:74" ht="11.05" customHeight="1" x14ac:dyDescent="0.2">
      <c r="A20" s="275"/>
      <c r="B20" s="643"/>
      <c r="C20" s="408"/>
      <c r="D20" s="408"/>
      <c r="E20" s="408"/>
      <c r="F20" s="408"/>
      <c r="G20" s="408"/>
      <c r="H20" s="408"/>
      <c r="I20" s="408"/>
      <c r="J20" s="408"/>
      <c r="K20" s="408"/>
      <c r="L20" s="408"/>
      <c r="M20" s="408"/>
      <c r="N20" s="408"/>
      <c r="O20" s="408"/>
      <c r="P20" s="408"/>
      <c r="Q20" s="408"/>
      <c r="R20" s="408"/>
      <c r="S20" s="408"/>
      <c r="T20" s="408"/>
      <c r="U20" s="408"/>
      <c r="V20" s="408"/>
      <c r="W20" s="408"/>
      <c r="X20" s="408"/>
      <c r="Y20" s="408"/>
      <c r="Z20" s="408"/>
      <c r="AA20" s="408"/>
      <c r="AB20" s="408"/>
      <c r="AC20" s="408"/>
      <c r="AD20" s="408"/>
      <c r="AE20" s="408"/>
      <c r="AF20" s="408"/>
      <c r="AG20" s="408"/>
      <c r="AH20" s="408"/>
      <c r="AI20" s="408"/>
      <c r="AJ20" s="408"/>
      <c r="AK20" s="408"/>
      <c r="AL20" s="408"/>
      <c r="AM20" s="408"/>
      <c r="AN20" s="408"/>
      <c r="AO20" s="408"/>
      <c r="AP20" s="408"/>
      <c r="AQ20" s="408"/>
      <c r="AR20" s="408"/>
      <c r="AS20" s="408"/>
      <c r="AT20" s="408"/>
      <c r="AU20" s="408"/>
      <c r="AV20" s="408"/>
      <c r="AW20" s="408"/>
      <c r="AX20" s="408"/>
      <c r="AY20" s="408"/>
      <c r="AZ20" s="380"/>
      <c r="BA20" s="380"/>
      <c r="BB20" s="380"/>
      <c r="BC20" s="380"/>
      <c r="BD20" s="380"/>
      <c r="BE20" s="380"/>
      <c r="BF20" s="380"/>
      <c r="BG20" s="380"/>
      <c r="BH20" s="380"/>
      <c r="BI20" s="380"/>
      <c r="BJ20" s="375"/>
      <c r="BK20" s="375"/>
      <c r="BL20" s="375"/>
      <c r="BM20" s="375"/>
      <c r="BN20" s="375"/>
      <c r="BO20" s="375"/>
      <c r="BP20" s="375"/>
      <c r="BQ20" s="375"/>
      <c r="BR20" s="375"/>
      <c r="BS20" s="375"/>
      <c r="BT20" s="375"/>
      <c r="BU20" s="375"/>
      <c r="BV20" s="375"/>
    </row>
    <row r="21" spans="1:74" ht="11.05" customHeight="1" x14ac:dyDescent="0.2">
      <c r="A21" s="275"/>
      <c r="B21" s="37" t="s">
        <v>1268</v>
      </c>
      <c r="C21" s="408"/>
      <c r="D21" s="408"/>
      <c r="E21" s="408"/>
      <c r="F21" s="408"/>
      <c r="G21" s="408"/>
      <c r="H21" s="408"/>
      <c r="I21" s="408"/>
      <c r="J21" s="408"/>
      <c r="K21" s="408"/>
      <c r="L21" s="408"/>
      <c r="M21" s="408"/>
      <c r="N21" s="408"/>
      <c r="O21" s="408"/>
      <c r="P21" s="408"/>
      <c r="Q21" s="408"/>
      <c r="R21" s="408"/>
      <c r="S21" s="408"/>
      <c r="T21" s="408"/>
      <c r="U21" s="408"/>
      <c r="V21" s="408"/>
      <c r="W21" s="408"/>
      <c r="X21" s="408"/>
      <c r="Y21" s="408"/>
      <c r="Z21" s="408"/>
      <c r="AA21" s="408"/>
      <c r="AB21" s="408"/>
      <c r="AC21" s="408"/>
      <c r="AD21" s="408"/>
      <c r="AE21" s="408"/>
      <c r="AF21" s="408"/>
      <c r="AG21" s="408"/>
      <c r="AH21" s="408"/>
      <c r="AI21" s="408"/>
      <c r="AJ21" s="408"/>
      <c r="AK21" s="408"/>
      <c r="AL21" s="408"/>
      <c r="AM21" s="408"/>
      <c r="AN21" s="408"/>
      <c r="AO21" s="408"/>
      <c r="AP21" s="408"/>
      <c r="AQ21" s="408"/>
      <c r="AR21" s="408"/>
      <c r="AS21" s="408"/>
      <c r="AT21" s="408"/>
      <c r="AU21" s="408"/>
      <c r="AV21" s="408"/>
      <c r="AW21" s="408"/>
      <c r="AX21" s="408"/>
      <c r="AY21" s="408"/>
      <c r="AZ21" s="380"/>
      <c r="BA21" s="380"/>
      <c r="BB21" s="380"/>
      <c r="BC21" s="380"/>
      <c r="BD21" s="380"/>
      <c r="BE21" s="380"/>
      <c r="BF21" s="380"/>
      <c r="BG21" s="380"/>
      <c r="BH21" s="380"/>
      <c r="BI21" s="380"/>
      <c r="BJ21" s="375"/>
      <c r="BK21" s="375"/>
      <c r="BL21" s="375"/>
      <c r="BM21" s="375"/>
      <c r="BN21" s="375"/>
      <c r="BO21" s="375"/>
      <c r="BP21" s="375"/>
      <c r="BQ21" s="375"/>
      <c r="BR21" s="375"/>
      <c r="BS21" s="375"/>
      <c r="BT21" s="375"/>
      <c r="BU21" s="375"/>
      <c r="BV21" s="375"/>
    </row>
    <row r="22" spans="1:74" ht="11.05" customHeight="1" x14ac:dyDescent="0.2">
      <c r="A22" s="275" t="s">
        <v>1269</v>
      </c>
      <c r="B22" s="577" t="s">
        <v>1102</v>
      </c>
      <c r="C22" s="490">
        <v>1.8529</v>
      </c>
      <c r="D22" s="490">
        <v>1.7718</v>
      </c>
      <c r="E22" s="490">
        <v>1.7547999999999999</v>
      </c>
      <c r="F22" s="490">
        <v>1.7602</v>
      </c>
      <c r="G22" s="490">
        <v>1.8089</v>
      </c>
      <c r="H22" s="490">
        <v>1.8873</v>
      </c>
      <c r="I22" s="490">
        <v>1.8182</v>
      </c>
      <c r="J22" s="490">
        <v>1.7749999999999999</v>
      </c>
      <c r="K22" s="490">
        <v>1.8065</v>
      </c>
      <c r="L22" s="490">
        <v>1.8158000000000001</v>
      </c>
      <c r="M22" s="490">
        <v>1.7722</v>
      </c>
      <c r="N22" s="490">
        <v>1.7909999999999999</v>
      </c>
      <c r="O22" s="490">
        <v>1.8011999999999999</v>
      </c>
      <c r="P22" s="490">
        <v>1.8494999999999999</v>
      </c>
      <c r="Q22" s="490">
        <v>1.8736999999999999</v>
      </c>
      <c r="R22" s="490">
        <v>1.8648</v>
      </c>
      <c r="S22" s="490">
        <v>1.8627</v>
      </c>
      <c r="T22" s="490">
        <v>1.8627</v>
      </c>
      <c r="U22" s="490">
        <v>1.9056999999999999</v>
      </c>
      <c r="V22" s="490">
        <v>1.8835999999999999</v>
      </c>
      <c r="W22" s="490">
        <v>1.8775999999999999</v>
      </c>
      <c r="X22" s="490">
        <v>1.8947000000000001</v>
      </c>
      <c r="Y22" s="490">
        <v>1.8755999999999999</v>
      </c>
      <c r="Z22" s="490">
        <v>1.8846000000000001</v>
      </c>
      <c r="AA22" s="490">
        <v>1.8846000000000001</v>
      </c>
      <c r="AB22" s="490">
        <v>1.8927</v>
      </c>
      <c r="AC22" s="490">
        <v>1.9094</v>
      </c>
      <c r="AD22" s="490">
        <v>1.8835</v>
      </c>
      <c r="AE22" s="490">
        <v>1.92</v>
      </c>
      <c r="AF22" s="490">
        <v>1.8594999999999999</v>
      </c>
      <c r="AG22" s="490">
        <v>1.8736999999999999</v>
      </c>
      <c r="AH22" s="490">
        <v>1.9058999999999999</v>
      </c>
      <c r="AI22" s="490">
        <v>1.9</v>
      </c>
      <c r="AJ22" s="490">
        <v>1.8974</v>
      </c>
      <c r="AK22" s="490">
        <v>1.8868</v>
      </c>
      <c r="AL22" s="490">
        <v>1.8966000000000001</v>
      </c>
      <c r="AM22" s="490">
        <v>1.8779999999999999</v>
      </c>
      <c r="AN22" s="490">
        <v>1.8728</v>
      </c>
      <c r="AO22" s="490">
        <v>1.8836999999999999</v>
      </c>
      <c r="AP22" s="490">
        <v>1.8909</v>
      </c>
      <c r="AQ22" s="490">
        <v>1.8974</v>
      </c>
      <c r="AR22" s="490">
        <v>1.8889</v>
      </c>
      <c r="AS22" s="490">
        <v>1.8904000000000001</v>
      </c>
      <c r="AT22" s="490">
        <v>1.8856999999999999</v>
      </c>
      <c r="AU22" s="490">
        <v>1.8788</v>
      </c>
      <c r="AV22" s="490">
        <v>1.9077</v>
      </c>
      <c r="AW22" s="490">
        <v>1.8895</v>
      </c>
      <c r="AX22" s="490">
        <v>1.8977999999999999</v>
      </c>
      <c r="AY22" s="490">
        <v>1.9117999999999999</v>
      </c>
      <c r="AZ22" s="478" t="s">
        <v>1369</v>
      </c>
      <c r="BA22" s="478" t="s">
        <v>1369</v>
      </c>
      <c r="BB22" s="478" t="s">
        <v>1369</v>
      </c>
      <c r="BC22" s="478" t="s">
        <v>1369</v>
      </c>
      <c r="BD22" s="478" t="s">
        <v>1369</v>
      </c>
      <c r="BE22" s="478" t="s">
        <v>1369</v>
      </c>
      <c r="BF22" s="478" t="s">
        <v>1369</v>
      </c>
      <c r="BG22" s="478" t="s">
        <v>1369</v>
      </c>
      <c r="BH22" s="478" t="s">
        <v>1369</v>
      </c>
      <c r="BI22" s="478" t="s">
        <v>1369</v>
      </c>
      <c r="BJ22" s="377" t="s">
        <v>1369</v>
      </c>
      <c r="BK22" s="377" t="s">
        <v>1369</v>
      </c>
      <c r="BL22" s="377" t="s">
        <v>1369</v>
      </c>
      <c r="BM22" s="377" t="s">
        <v>1369</v>
      </c>
      <c r="BN22" s="377" t="s">
        <v>1369</v>
      </c>
      <c r="BO22" s="377" t="s">
        <v>1369</v>
      </c>
      <c r="BP22" s="377" t="s">
        <v>1369</v>
      </c>
      <c r="BQ22" s="377" t="s">
        <v>1369</v>
      </c>
      <c r="BR22" s="377" t="s">
        <v>1369</v>
      </c>
      <c r="BS22" s="377" t="s">
        <v>1369</v>
      </c>
      <c r="BT22" s="377" t="s">
        <v>1369</v>
      </c>
      <c r="BU22" s="377" t="s">
        <v>1369</v>
      </c>
      <c r="BV22" s="377" t="s">
        <v>1369</v>
      </c>
    </row>
    <row r="23" spans="1:74" ht="11.05" customHeight="1" x14ac:dyDescent="0.2">
      <c r="A23" s="275" t="s">
        <v>1270</v>
      </c>
      <c r="B23" s="577" t="s">
        <v>1104</v>
      </c>
      <c r="C23" s="490">
        <v>1.8182</v>
      </c>
      <c r="D23" s="490">
        <v>1.4339999999999999</v>
      </c>
      <c r="E23" s="490">
        <v>1.9231</v>
      </c>
      <c r="F23" s="490">
        <v>1.9177999999999999</v>
      </c>
      <c r="G23" s="490">
        <v>1.8412999999999999</v>
      </c>
      <c r="H23" s="490">
        <v>1.8788</v>
      </c>
      <c r="I23" s="490">
        <v>1.7582</v>
      </c>
      <c r="J23" s="490">
        <v>1.7930999999999999</v>
      </c>
      <c r="K23" s="490">
        <v>1.8261000000000001</v>
      </c>
      <c r="L23" s="490">
        <v>1.8533999999999999</v>
      </c>
      <c r="M23" s="490">
        <v>1.899</v>
      </c>
      <c r="N23" s="490">
        <v>1.9258999999999999</v>
      </c>
      <c r="O23" s="490">
        <v>1.9630000000000001</v>
      </c>
      <c r="P23" s="490">
        <v>1.9549000000000001</v>
      </c>
      <c r="Q23" s="490">
        <v>1.9852000000000001</v>
      </c>
      <c r="R23" s="490">
        <v>1.6667000000000001</v>
      </c>
      <c r="S23" s="490">
        <v>1.9867999999999999</v>
      </c>
      <c r="T23" s="490">
        <v>1.9737</v>
      </c>
      <c r="U23" s="490">
        <v>1.9737</v>
      </c>
      <c r="V23" s="490">
        <v>1.9487000000000001</v>
      </c>
      <c r="W23" s="490">
        <v>1.95</v>
      </c>
      <c r="X23" s="490">
        <v>1.9618</v>
      </c>
      <c r="Y23" s="490">
        <v>1.9505999999999999</v>
      </c>
      <c r="Z23" s="490">
        <v>1.9608000000000001</v>
      </c>
      <c r="AA23" s="490">
        <v>1.9512</v>
      </c>
      <c r="AB23" s="490">
        <v>1.9512</v>
      </c>
      <c r="AC23" s="490">
        <v>1.9512</v>
      </c>
      <c r="AD23" s="490">
        <v>1.9874000000000001</v>
      </c>
      <c r="AE23" s="490">
        <v>1.9865999999999999</v>
      </c>
      <c r="AF23" s="490">
        <v>1.9774</v>
      </c>
      <c r="AG23" s="490">
        <v>2.0144000000000002</v>
      </c>
      <c r="AH23" s="490">
        <v>2</v>
      </c>
      <c r="AI23" s="490">
        <v>2.0062000000000002</v>
      </c>
      <c r="AJ23" s="490">
        <v>2.0457999999999998</v>
      </c>
      <c r="AK23" s="490">
        <v>2.0615000000000001</v>
      </c>
      <c r="AL23" s="490">
        <v>2.0369999999999999</v>
      </c>
      <c r="AM23" s="490">
        <v>2.0299</v>
      </c>
      <c r="AN23" s="490">
        <v>2.0293999999999999</v>
      </c>
      <c r="AO23" s="490">
        <v>2.0293999999999999</v>
      </c>
      <c r="AP23" s="490">
        <v>2.0293999999999999</v>
      </c>
      <c r="AQ23" s="490">
        <v>2.0293999999999999</v>
      </c>
      <c r="AR23" s="490">
        <v>2.0289999999999999</v>
      </c>
      <c r="AS23" s="490">
        <v>2.0142000000000002</v>
      </c>
      <c r="AT23" s="490">
        <v>2.0169999999999999</v>
      </c>
      <c r="AU23" s="490">
        <v>2.0588000000000002</v>
      </c>
      <c r="AV23" s="490">
        <v>2.0588000000000002</v>
      </c>
      <c r="AW23" s="490">
        <v>2.0571000000000002</v>
      </c>
      <c r="AX23" s="490">
        <v>2.0413999999999999</v>
      </c>
      <c r="AY23" s="490">
        <v>2.0857000000000001</v>
      </c>
      <c r="AZ23" s="478" t="s">
        <v>1369</v>
      </c>
      <c r="BA23" s="478" t="s">
        <v>1369</v>
      </c>
      <c r="BB23" s="478" t="s">
        <v>1369</v>
      </c>
      <c r="BC23" s="478" t="s">
        <v>1369</v>
      </c>
      <c r="BD23" s="478" t="s">
        <v>1369</v>
      </c>
      <c r="BE23" s="478" t="s">
        <v>1369</v>
      </c>
      <c r="BF23" s="478" t="s">
        <v>1369</v>
      </c>
      <c r="BG23" s="478" t="s">
        <v>1369</v>
      </c>
      <c r="BH23" s="478" t="s">
        <v>1369</v>
      </c>
      <c r="BI23" s="478" t="s">
        <v>1369</v>
      </c>
      <c r="BJ23" s="377" t="s">
        <v>1369</v>
      </c>
      <c r="BK23" s="377" t="s">
        <v>1369</v>
      </c>
      <c r="BL23" s="377" t="s">
        <v>1369</v>
      </c>
      <c r="BM23" s="377" t="s">
        <v>1369</v>
      </c>
      <c r="BN23" s="377" t="s">
        <v>1369</v>
      </c>
      <c r="BO23" s="377" t="s">
        <v>1369</v>
      </c>
      <c r="BP23" s="377" t="s">
        <v>1369</v>
      </c>
      <c r="BQ23" s="377" t="s">
        <v>1369</v>
      </c>
      <c r="BR23" s="377" t="s">
        <v>1369</v>
      </c>
      <c r="BS23" s="377" t="s">
        <v>1369</v>
      </c>
      <c r="BT23" s="377" t="s">
        <v>1369</v>
      </c>
      <c r="BU23" s="377" t="s">
        <v>1369</v>
      </c>
      <c r="BV23" s="377" t="s">
        <v>1369</v>
      </c>
    </row>
    <row r="24" spans="1:74" ht="11.05" customHeight="1" x14ac:dyDescent="0.2">
      <c r="A24" s="275" t="s">
        <v>1271</v>
      </c>
      <c r="B24" s="577" t="s">
        <v>1106</v>
      </c>
      <c r="C24" s="490">
        <v>1.5203</v>
      </c>
      <c r="D24" s="490">
        <v>1.2786999999999999</v>
      </c>
      <c r="E24" s="490">
        <v>1.4921</v>
      </c>
      <c r="F24" s="490">
        <v>1.5625</v>
      </c>
      <c r="G24" s="490">
        <v>1.5603</v>
      </c>
      <c r="H24" s="490">
        <v>1.6111</v>
      </c>
      <c r="I24" s="490">
        <v>1.6389</v>
      </c>
      <c r="J24" s="490">
        <v>1.6315999999999999</v>
      </c>
      <c r="K24" s="490">
        <v>1.6578999999999999</v>
      </c>
      <c r="L24" s="490">
        <v>1.5842000000000001</v>
      </c>
      <c r="M24" s="490">
        <v>1.5</v>
      </c>
      <c r="N24" s="490">
        <v>1.4957</v>
      </c>
      <c r="O24" s="490">
        <v>1.4975000000000001</v>
      </c>
      <c r="P24" s="490">
        <v>1.5329999999999999</v>
      </c>
      <c r="Q24" s="490">
        <v>1.5509999999999999</v>
      </c>
      <c r="R24" s="490">
        <v>1.5244</v>
      </c>
      <c r="S24" s="490">
        <v>1.5107999999999999</v>
      </c>
      <c r="T24" s="490">
        <v>1.5289999999999999</v>
      </c>
      <c r="U24" s="490">
        <v>1.5385</v>
      </c>
      <c r="V24" s="490">
        <v>1.5226</v>
      </c>
      <c r="W24" s="490">
        <v>1.5263</v>
      </c>
      <c r="X24" s="490">
        <v>1.5314000000000001</v>
      </c>
      <c r="Y24" s="490">
        <v>1.5314000000000001</v>
      </c>
      <c r="Z24" s="490">
        <v>1.5354000000000001</v>
      </c>
      <c r="AA24" s="490">
        <v>1.5127999999999999</v>
      </c>
      <c r="AB24" s="490">
        <v>1.5335000000000001</v>
      </c>
      <c r="AC24" s="490">
        <v>1.5504</v>
      </c>
      <c r="AD24" s="490">
        <v>1.5427</v>
      </c>
      <c r="AE24" s="490">
        <v>1.5665</v>
      </c>
      <c r="AF24" s="490">
        <v>1.5677000000000001</v>
      </c>
      <c r="AG24" s="490">
        <v>1.6309</v>
      </c>
      <c r="AH24" s="490">
        <v>1.6255999999999999</v>
      </c>
      <c r="AI24" s="490">
        <v>1.6540999999999999</v>
      </c>
      <c r="AJ24" s="490">
        <v>1.6652</v>
      </c>
      <c r="AK24" s="490">
        <v>1.6727000000000001</v>
      </c>
      <c r="AL24" s="490">
        <v>1.6667000000000001</v>
      </c>
      <c r="AM24" s="490">
        <v>1.6841999999999999</v>
      </c>
      <c r="AN24" s="490">
        <v>1.6889000000000001</v>
      </c>
      <c r="AO24" s="490">
        <v>1.7010000000000001</v>
      </c>
      <c r="AP24" s="490">
        <v>1.7045999999999999</v>
      </c>
      <c r="AQ24" s="490">
        <v>1.7391000000000001</v>
      </c>
      <c r="AR24" s="490">
        <v>1.786</v>
      </c>
      <c r="AS24" s="490">
        <v>1.8269</v>
      </c>
      <c r="AT24" s="490">
        <v>1.8391</v>
      </c>
      <c r="AU24" s="490">
        <v>1.8744000000000001</v>
      </c>
      <c r="AV24" s="490">
        <v>1.913</v>
      </c>
      <c r="AW24" s="490">
        <v>1.9379999999999999</v>
      </c>
      <c r="AX24" s="490">
        <v>1.9512</v>
      </c>
      <c r="AY24" s="490">
        <v>1.9796</v>
      </c>
      <c r="AZ24" s="478" t="s">
        <v>1369</v>
      </c>
      <c r="BA24" s="478" t="s">
        <v>1369</v>
      </c>
      <c r="BB24" s="478" t="s">
        <v>1369</v>
      </c>
      <c r="BC24" s="478" t="s">
        <v>1369</v>
      </c>
      <c r="BD24" s="478" t="s">
        <v>1369</v>
      </c>
      <c r="BE24" s="478" t="s">
        <v>1369</v>
      </c>
      <c r="BF24" s="478" t="s">
        <v>1369</v>
      </c>
      <c r="BG24" s="478" t="s">
        <v>1369</v>
      </c>
      <c r="BH24" s="478" t="s">
        <v>1369</v>
      </c>
      <c r="BI24" s="478" t="s">
        <v>1369</v>
      </c>
      <c r="BJ24" s="377" t="s">
        <v>1369</v>
      </c>
      <c r="BK24" s="377" t="s">
        <v>1369</v>
      </c>
      <c r="BL24" s="377" t="s">
        <v>1369</v>
      </c>
      <c r="BM24" s="377" t="s">
        <v>1369</v>
      </c>
      <c r="BN24" s="377" t="s">
        <v>1369</v>
      </c>
      <c r="BO24" s="377" t="s">
        <v>1369</v>
      </c>
      <c r="BP24" s="377" t="s">
        <v>1369</v>
      </c>
      <c r="BQ24" s="377" t="s">
        <v>1369</v>
      </c>
      <c r="BR24" s="377" t="s">
        <v>1369</v>
      </c>
      <c r="BS24" s="377" t="s">
        <v>1369</v>
      </c>
      <c r="BT24" s="377" t="s">
        <v>1369</v>
      </c>
      <c r="BU24" s="377" t="s">
        <v>1369</v>
      </c>
      <c r="BV24" s="377" t="s">
        <v>1369</v>
      </c>
    </row>
    <row r="25" spans="1:74" ht="11.05" customHeight="1" x14ac:dyDescent="0.2">
      <c r="A25" s="275" t="s">
        <v>1272</v>
      </c>
      <c r="B25" s="577" t="s">
        <v>1108</v>
      </c>
      <c r="C25" s="490">
        <v>0.93330000000000002</v>
      </c>
      <c r="D25" s="490">
        <v>0.91010000000000002</v>
      </c>
      <c r="E25" s="490">
        <v>0.97350000000000003</v>
      </c>
      <c r="F25" s="490">
        <v>0.9829</v>
      </c>
      <c r="G25" s="490">
        <v>0.93530000000000002</v>
      </c>
      <c r="H25" s="490">
        <v>0.92749999999999999</v>
      </c>
      <c r="I25" s="490">
        <v>0.95699999999999996</v>
      </c>
      <c r="J25" s="490">
        <v>1</v>
      </c>
      <c r="K25" s="490">
        <v>0.9899</v>
      </c>
      <c r="L25" s="490">
        <v>0.99170000000000003</v>
      </c>
      <c r="M25" s="490">
        <v>1</v>
      </c>
      <c r="N25" s="490">
        <v>1.0079</v>
      </c>
      <c r="O25" s="490">
        <v>0.98209999999999997</v>
      </c>
      <c r="P25" s="490">
        <v>0.98740000000000006</v>
      </c>
      <c r="Q25" s="490">
        <v>1</v>
      </c>
      <c r="R25" s="490">
        <v>1.0057</v>
      </c>
      <c r="S25" s="490">
        <v>1.0177</v>
      </c>
      <c r="T25" s="490">
        <v>1.0209999999999999</v>
      </c>
      <c r="U25" s="490">
        <v>1.0111000000000001</v>
      </c>
      <c r="V25" s="490">
        <v>1.0102</v>
      </c>
      <c r="W25" s="490">
        <v>1.0133000000000001</v>
      </c>
      <c r="X25" s="490">
        <v>1.0135000000000001</v>
      </c>
      <c r="Y25" s="490">
        <v>1.0206999999999999</v>
      </c>
      <c r="Z25" s="490">
        <v>1.0108999999999999</v>
      </c>
      <c r="AA25" s="490">
        <v>1.0174000000000001</v>
      </c>
      <c r="AB25" s="490">
        <v>1.0206999999999999</v>
      </c>
      <c r="AC25" s="490">
        <v>1.0221</v>
      </c>
      <c r="AD25" s="490">
        <v>1.0106999999999999</v>
      </c>
      <c r="AE25" s="490">
        <v>1.0271999999999999</v>
      </c>
      <c r="AF25" s="490">
        <v>1.0072000000000001</v>
      </c>
      <c r="AG25" s="490">
        <v>1.0048999999999999</v>
      </c>
      <c r="AH25" s="490">
        <v>1</v>
      </c>
      <c r="AI25" s="490">
        <v>0.99580000000000002</v>
      </c>
      <c r="AJ25" s="490">
        <v>0.99450000000000005</v>
      </c>
      <c r="AK25" s="490">
        <v>0.97729999999999995</v>
      </c>
      <c r="AL25" s="490">
        <v>0.94540000000000002</v>
      </c>
      <c r="AM25" s="490">
        <v>0.95650000000000002</v>
      </c>
      <c r="AN25" s="490">
        <v>0.94379999999999997</v>
      </c>
      <c r="AO25" s="490">
        <v>0.95960000000000001</v>
      </c>
      <c r="AP25" s="490">
        <v>0.97140000000000004</v>
      </c>
      <c r="AQ25" s="490">
        <v>0.94440000000000002</v>
      </c>
      <c r="AR25" s="490">
        <v>0.95240000000000002</v>
      </c>
      <c r="AS25" s="490">
        <v>0.95889999999999997</v>
      </c>
      <c r="AT25" s="490">
        <v>0.97060000000000002</v>
      </c>
      <c r="AU25" s="490">
        <v>0.93940000000000001</v>
      </c>
      <c r="AV25" s="490">
        <v>0.9254</v>
      </c>
      <c r="AW25" s="490">
        <v>0.95679999999999998</v>
      </c>
      <c r="AX25" s="490">
        <v>0.97640000000000005</v>
      </c>
      <c r="AY25" s="490">
        <v>0.9677</v>
      </c>
      <c r="AZ25" s="478" t="s">
        <v>1369</v>
      </c>
      <c r="BA25" s="478" t="s">
        <v>1369</v>
      </c>
      <c r="BB25" s="478" t="s">
        <v>1369</v>
      </c>
      <c r="BC25" s="478" t="s">
        <v>1369</v>
      </c>
      <c r="BD25" s="478" t="s">
        <v>1369</v>
      </c>
      <c r="BE25" s="478" t="s">
        <v>1369</v>
      </c>
      <c r="BF25" s="478" t="s">
        <v>1369</v>
      </c>
      <c r="BG25" s="478" t="s">
        <v>1369</v>
      </c>
      <c r="BH25" s="478" t="s">
        <v>1369</v>
      </c>
      <c r="BI25" s="478" t="s">
        <v>1369</v>
      </c>
      <c r="BJ25" s="377" t="s">
        <v>1369</v>
      </c>
      <c r="BK25" s="377" t="s">
        <v>1369</v>
      </c>
      <c r="BL25" s="377" t="s">
        <v>1369</v>
      </c>
      <c r="BM25" s="377" t="s">
        <v>1369</v>
      </c>
      <c r="BN25" s="377" t="s">
        <v>1369</v>
      </c>
      <c r="BO25" s="377" t="s">
        <v>1369</v>
      </c>
      <c r="BP25" s="377" t="s">
        <v>1369</v>
      </c>
      <c r="BQ25" s="377" t="s">
        <v>1369</v>
      </c>
      <c r="BR25" s="377" t="s">
        <v>1369</v>
      </c>
      <c r="BS25" s="377" t="s">
        <v>1369</v>
      </c>
      <c r="BT25" s="377" t="s">
        <v>1369</v>
      </c>
      <c r="BU25" s="377" t="s">
        <v>1369</v>
      </c>
      <c r="BV25" s="377" t="s">
        <v>1369</v>
      </c>
    </row>
    <row r="26" spans="1:74" s="562" customFormat="1" ht="11.05" customHeight="1" x14ac:dyDescent="0.2">
      <c r="A26" s="275" t="s">
        <v>1273</v>
      </c>
      <c r="B26" s="577" t="s">
        <v>1110</v>
      </c>
      <c r="C26" s="490">
        <v>1.2297</v>
      </c>
      <c r="D26" s="490">
        <v>1.2349000000000001</v>
      </c>
      <c r="E26" s="490">
        <v>1.2419</v>
      </c>
      <c r="F26" s="490">
        <v>1.2444</v>
      </c>
      <c r="G26" s="490">
        <v>1.2511000000000001</v>
      </c>
      <c r="H26" s="490">
        <v>1.2666999999999999</v>
      </c>
      <c r="I26" s="490">
        <v>1.2698</v>
      </c>
      <c r="J26" s="490">
        <v>1.2669999999999999</v>
      </c>
      <c r="K26" s="490">
        <v>1.2786</v>
      </c>
      <c r="L26" s="490">
        <v>1.2904</v>
      </c>
      <c r="M26" s="490">
        <v>1.3016000000000001</v>
      </c>
      <c r="N26" s="490">
        <v>1.3083</v>
      </c>
      <c r="O26" s="490">
        <v>1.3185</v>
      </c>
      <c r="P26" s="490">
        <v>1.3255999999999999</v>
      </c>
      <c r="Q26" s="490">
        <v>1.3344</v>
      </c>
      <c r="R26" s="490">
        <v>1.3441000000000001</v>
      </c>
      <c r="S26" s="490">
        <v>1.3541000000000001</v>
      </c>
      <c r="T26" s="490">
        <v>1.3633999999999999</v>
      </c>
      <c r="U26" s="490">
        <v>1.3647</v>
      </c>
      <c r="V26" s="490">
        <v>1.3747</v>
      </c>
      <c r="W26" s="490">
        <v>1.3689</v>
      </c>
      <c r="X26" s="490">
        <v>1.3709</v>
      </c>
      <c r="Y26" s="490">
        <v>1.3695999999999999</v>
      </c>
      <c r="Z26" s="490">
        <v>1.3686</v>
      </c>
      <c r="AA26" s="490">
        <v>1.3681000000000001</v>
      </c>
      <c r="AB26" s="490">
        <v>1.3749</v>
      </c>
      <c r="AC26" s="490">
        <v>1.3766</v>
      </c>
      <c r="AD26" s="490">
        <v>1.3727</v>
      </c>
      <c r="AE26" s="490">
        <v>1.383</v>
      </c>
      <c r="AF26" s="490">
        <v>1.3875999999999999</v>
      </c>
      <c r="AG26" s="490">
        <v>1.417</v>
      </c>
      <c r="AH26" s="490">
        <v>1.4217</v>
      </c>
      <c r="AI26" s="490">
        <v>1.4245000000000001</v>
      </c>
      <c r="AJ26" s="490">
        <v>1.4394</v>
      </c>
      <c r="AK26" s="490">
        <v>1.4428000000000001</v>
      </c>
      <c r="AL26" s="490">
        <v>1.4423999999999999</v>
      </c>
      <c r="AM26" s="490">
        <v>1.4519</v>
      </c>
      <c r="AN26" s="490">
        <v>1.4688000000000001</v>
      </c>
      <c r="AO26" s="490">
        <v>1.4635</v>
      </c>
      <c r="AP26" s="490">
        <v>1.4669000000000001</v>
      </c>
      <c r="AQ26" s="490">
        <v>1.4738</v>
      </c>
      <c r="AR26" s="490">
        <v>1.4804999999999999</v>
      </c>
      <c r="AS26" s="490">
        <v>1.4832000000000001</v>
      </c>
      <c r="AT26" s="490">
        <v>1.4859</v>
      </c>
      <c r="AU26" s="490">
        <v>1.4890000000000001</v>
      </c>
      <c r="AV26" s="490">
        <v>1.4934000000000001</v>
      </c>
      <c r="AW26" s="490">
        <v>1.5049999999999999</v>
      </c>
      <c r="AX26" s="490">
        <v>1.5033000000000001</v>
      </c>
      <c r="AY26" s="490">
        <v>1.5074000000000001</v>
      </c>
      <c r="AZ26" s="478" t="s">
        <v>1369</v>
      </c>
      <c r="BA26" s="478" t="s">
        <v>1369</v>
      </c>
      <c r="BB26" s="478" t="s">
        <v>1369</v>
      </c>
      <c r="BC26" s="478" t="s">
        <v>1369</v>
      </c>
      <c r="BD26" s="478" t="s">
        <v>1369</v>
      </c>
      <c r="BE26" s="478" t="s">
        <v>1369</v>
      </c>
      <c r="BF26" s="478" t="s">
        <v>1369</v>
      </c>
      <c r="BG26" s="478" t="s">
        <v>1369</v>
      </c>
      <c r="BH26" s="478" t="s">
        <v>1369</v>
      </c>
      <c r="BI26" s="478" t="s">
        <v>1369</v>
      </c>
      <c r="BJ26" s="377" t="s">
        <v>1369</v>
      </c>
      <c r="BK26" s="377" t="s">
        <v>1369</v>
      </c>
      <c r="BL26" s="377" t="s">
        <v>1369</v>
      </c>
      <c r="BM26" s="377" t="s">
        <v>1369</v>
      </c>
      <c r="BN26" s="377" t="s">
        <v>1369</v>
      </c>
      <c r="BO26" s="377" t="s">
        <v>1369</v>
      </c>
      <c r="BP26" s="377" t="s">
        <v>1369</v>
      </c>
      <c r="BQ26" s="377" t="s">
        <v>1369</v>
      </c>
      <c r="BR26" s="377" t="s">
        <v>1369</v>
      </c>
      <c r="BS26" s="377" t="s">
        <v>1369</v>
      </c>
      <c r="BT26" s="377" t="s">
        <v>1369</v>
      </c>
      <c r="BU26" s="377" t="s">
        <v>1369</v>
      </c>
      <c r="BV26" s="377" t="s">
        <v>1369</v>
      </c>
    </row>
    <row r="27" spans="1:74" ht="11.05" customHeight="1" x14ac:dyDescent="0.2">
      <c r="A27" s="275" t="s">
        <v>1274</v>
      </c>
      <c r="B27" s="577" t="s">
        <v>1260</v>
      </c>
      <c r="C27" s="490">
        <v>2.4769000000000001</v>
      </c>
      <c r="D27" s="490">
        <v>2.2122999999999999</v>
      </c>
      <c r="E27" s="490">
        <v>2.246</v>
      </c>
      <c r="F27" s="490">
        <v>2.2465999999999999</v>
      </c>
      <c r="G27" s="490">
        <v>2.2222</v>
      </c>
      <c r="H27" s="490">
        <v>2.2553000000000001</v>
      </c>
      <c r="I27" s="490">
        <v>2.3241000000000001</v>
      </c>
      <c r="J27" s="490">
        <v>2.3456000000000001</v>
      </c>
      <c r="K27" s="490">
        <v>2.2719999999999998</v>
      </c>
      <c r="L27" s="490">
        <v>2.1996000000000002</v>
      </c>
      <c r="M27" s="490">
        <v>2.2056</v>
      </c>
      <c r="N27" s="490">
        <v>2.1280999999999999</v>
      </c>
      <c r="O27" s="490">
        <v>2</v>
      </c>
      <c r="P27" s="490">
        <v>2</v>
      </c>
      <c r="Q27" s="490">
        <v>2.0305</v>
      </c>
      <c r="R27" s="490">
        <v>2.0234000000000001</v>
      </c>
      <c r="S27" s="490">
        <v>2.0038999999999998</v>
      </c>
      <c r="T27" s="490">
        <v>2.0590000000000002</v>
      </c>
      <c r="U27" s="490">
        <v>2.0708000000000002</v>
      </c>
      <c r="V27" s="490">
        <v>2.0687000000000002</v>
      </c>
      <c r="W27" s="490">
        <v>2.0903</v>
      </c>
      <c r="X27" s="490">
        <v>2.1154000000000002</v>
      </c>
      <c r="Y27" s="490">
        <v>2.0996999999999999</v>
      </c>
      <c r="Z27" s="490">
        <v>2.0697999999999999</v>
      </c>
      <c r="AA27" s="490">
        <v>1.9799</v>
      </c>
      <c r="AB27" s="490">
        <v>1.9345000000000001</v>
      </c>
      <c r="AC27" s="490">
        <v>1.9530000000000001</v>
      </c>
      <c r="AD27" s="490">
        <v>2.0038</v>
      </c>
      <c r="AE27" s="490">
        <v>2.0306999999999999</v>
      </c>
      <c r="AF27" s="490">
        <v>2.0876000000000001</v>
      </c>
      <c r="AG27" s="490">
        <v>2.1223000000000001</v>
      </c>
      <c r="AH27" s="490">
        <v>2.1941000000000002</v>
      </c>
      <c r="AI27" s="490">
        <v>2.1608999999999998</v>
      </c>
      <c r="AJ27" s="490">
        <v>2.1358000000000001</v>
      </c>
      <c r="AK27" s="490">
        <v>2.1023000000000001</v>
      </c>
      <c r="AL27" s="490">
        <v>2.0295000000000001</v>
      </c>
      <c r="AM27" s="490">
        <v>1.9669000000000001</v>
      </c>
      <c r="AN27" s="490">
        <v>1.9855</v>
      </c>
      <c r="AO27" s="490">
        <v>1.9510000000000001</v>
      </c>
      <c r="AP27" s="490">
        <v>1.9549000000000001</v>
      </c>
      <c r="AQ27" s="490">
        <v>1.9301999999999999</v>
      </c>
      <c r="AR27" s="490">
        <v>1.9670000000000001</v>
      </c>
      <c r="AS27" s="490">
        <v>1.9891000000000001</v>
      </c>
      <c r="AT27" s="490">
        <v>1.9775</v>
      </c>
      <c r="AU27" s="490">
        <v>1.91</v>
      </c>
      <c r="AV27" s="490">
        <v>1.9319999999999999</v>
      </c>
      <c r="AW27" s="490">
        <v>1.9037999999999999</v>
      </c>
      <c r="AX27" s="490">
        <v>1.8475999999999999</v>
      </c>
      <c r="AY27" s="490">
        <v>1.8653999999999999</v>
      </c>
      <c r="AZ27" s="478" t="s">
        <v>1369</v>
      </c>
      <c r="BA27" s="478" t="s">
        <v>1369</v>
      </c>
      <c r="BB27" s="478" t="s">
        <v>1369</v>
      </c>
      <c r="BC27" s="478" t="s">
        <v>1369</v>
      </c>
      <c r="BD27" s="478" t="s">
        <v>1369</v>
      </c>
      <c r="BE27" s="478" t="s">
        <v>1369</v>
      </c>
      <c r="BF27" s="478" t="s">
        <v>1369</v>
      </c>
      <c r="BG27" s="478" t="s">
        <v>1369</v>
      </c>
      <c r="BH27" s="478" t="s">
        <v>1369</v>
      </c>
      <c r="BI27" s="478" t="s">
        <v>1369</v>
      </c>
      <c r="BJ27" s="377" t="s">
        <v>1369</v>
      </c>
      <c r="BK27" s="377" t="s">
        <v>1369</v>
      </c>
      <c r="BL27" s="377" t="s">
        <v>1369</v>
      </c>
      <c r="BM27" s="377" t="s">
        <v>1369</v>
      </c>
      <c r="BN27" s="377" t="s">
        <v>1369</v>
      </c>
      <c r="BO27" s="377" t="s">
        <v>1369</v>
      </c>
      <c r="BP27" s="377" t="s">
        <v>1369</v>
      </c>
      <c r="BQ27" s="377" t="s">
        <v>1369</v>
      </c>
      <c r="BR27" s="377" t="s">
        <v>1369</v>
      </c>
      <c r="BS27" s="377" t="s">
        <v>1369</v>
      </c>
      <c r="BT27" s="377" t="s">
        <v>1369</v>
      </c>
      <c r="BU27" s="377" t="s">
        <v>1369</v>
      </c>
      <c r="BV27" s="377" t="s">
        <v>1369</v>
      </c>
    </row>
    <row r="28" spans="1:74" ht="11.05" customHeight="1" x14ac:dyDescent="0.2">
      <c r="A28" s="275"/>
      <c r="B28" s="279"/>
      <c r="C28" s="650"/>
      <c r="D28" s="650"/>
      <c r="E28" s="650"/>
      <c r="F28" s="650"/>
      <c r="G28" s="650"/>
      <c r="H28" s="650"/>
      <c r="I28" s="650"/>
      <c r="J28" s="650"/>
      <c r="K28" s="650"/>
      <c r="L28" s="650"/>
      <c r="M28" s="650"/>
      <c r="N28" s="650"/>
      <c r="O28" s="650"/>
      <c r="P28" s="650"/>
      <c r="Q28" s="650"/>
      <c r="R28" s="650"/>
      <c r="S28" s="650"/>
      <c r="T28" s="650"/>
      <c r="U28" s="650"/>
      <c r="V28" s="650"/>
      <c r="W28" s="650"/>
      <c r="X28" s="650"/>
      <c r="Y28" s="650"/>
      <c r="Z28" s="650"/>
      <c r="AA28" s="650"/>
      <c r="AB28" s="650"/>
      <c r="AC28" s="650"/>
      <c r="AD28" s="650"/>
      <c r="AE28" s="650"/>
      <c r="AF28" s="650"/>
      <c r="AG28" s="650"/>
      <c r="AH28" s="650"/>
      <c r="AI28" s="650"/>
      <c r="AJ28" s="650"/>
      <c r="AK28" s="650"/>
      <c r="AL28" s="650"/>
      <c r="AM28" s="650"/>
      <c r="AN28" s="650"/>
      <c r="AO28" s="650"/>
      <c r="AP28" s="650"/>
      <c r="AQ28" s="650"/>
      <c r="AR28" s="650"/>
      <c r="AS28" s="650"/>
      <c r="AT28" s="650"/>
      <c r="AU28" s="650"/>
      <c r="AV28" s="650"/>
      <c r="AW28" s="650"/>
      <c r="AX28" s="650"/>
      <c r="AY28" s="650"/>
      <c r="AZ28" s="647"/>
      <c r="BA28" s="647"/>
      <c r="BB28" s="647"/>
      <c r="BC28" s="647"/>
      <c r="BD28" s="647"/>
      <c r="BE28" s="647"/>
      <c r="BF28" s="647"/>
      <c r="BG28" s="647"/>
      <c r="BH28" s="647"/>
      <c r="BI28" s="647"/>
      <c r="BJ28" s="375"/>
      <c r="BK28" s="375"/>
      <c r="BL28" s="375"/>
      <c r="BM28" s="375"/>
      <c r="BN28" s="375"/>
      <c r="BO28" s="375"/>
      <c r="BP28" s="375"/>
      <c r="BQ28" s="375"/>
      <c r="BR28" s="375"/>
      <c r="BS28" s="375"/>
      <c r="BT28" s="375"/>
      <c r="BU28" s="375"/>
      <c r="BV28" s="375"/>
    </row>
    <row r="29" spans="1:74" ht="11.05" customHeight="1" x14ac:dyDescent="0.2">
      <c r="A29" s="625"/>
      <c r="B29" s="37" t="s">
        <v>1275</v>
      </c>
      <c r="C29" s="651"/>
      <c r="D29" s="651"/>
      <c r="E29" s="651"/>
      <c r="F29" s="651"/>
      <c r="G29" s="651"/>
      <c r="H29" s="651"/>
      <c r="I29" s="651"/>
      <c r="J29" s="651"/>
      <c r="K29" s="651"/>
      <c r="L29" s="651"/>
      <c r="M29" s="651"/>
      <c r="N29" s="651"/>
      <c r="O29" s="651"/>
      <c r="P29" s="651"/>
      <c r="Q29" s="651"/>
      <c r="R29" s="651"/>
      <c r="S29" s="651"/>
      <c r="T29" s="651"/>
      <c r="U29" s="651"/>
      <c r="V29" s="651"/>
      <c r="W29" s="651"/>
      <c r="X29" s="651"/>
      <c r="Y29" s="651"/>
      <c r="Z29" s="651"/>
      <c r="AA29" s="651"/>
      <c r="AB29" s="651"/>
      <c r="AC29" s="651"/>
      <c r="AD29" s="651"/>
      <c r="AE29" s="651"/>
      <c r="AF29" s="651"/>
      <c r="AG29" s="651"/>
      <c r="AH29" s="651"/>
      <c r="AI29" s="651"/>
      <c r="AJ29" s="651"/>
      <c r="AK29" s="651"/>
      <c r="AL29" s="651"/>
      <c r="AM29" s="651"/>
      <c r="AN29" s="651"/>
      <c r="AO29" s="651"/>
      <c r="AP29" s="651"/>
      <c r="AQ29" s="651"/>
      <c r="AR29" s="651"/>
      <c r="AS29" s="651"/>
      <c r="AT29" s="651"/>
      <c r="AU29" s="651"/>
      <c r="AV29" s="651"/>
      <c r="AW29" s="651"/>
      <c r="AX29" s="651"/>
      <c r="AY29" s="651"/>
      <c r="AZ29" s="914"/>
      <c r="BA29" s="914"/>
      <c r="BB29" s="914"/>
      <c r="BC29" s="914"/>
      <c r="BD29" s="914"/>
      <c r="BE29" s="375"/>
      <c r="BF29" s="375"/>
      <c r="BG29" s="375"/>
      <c r="BH29" s="375"/>
      <c r="BI29" s="375"/>
      <c r="BJ29" s="375"/>
      <c r="BK29" s="375"/>
      <c r="BL29" s="375"/>
      <c r="BM29" s="375"/>
      <c r="BN29" s="375"/>
      <c r="BO29" s="375"/>
      <c r="BP29" s="375"/>
      <c r="BQ29" s="375"/>
      <c r="BR29" s="375"/>
      <c r="BS29" s="375"/>
      <c r="BT29" s="375"/>
      <c r="BU29" s="375"/>
      <c r="BV29" s="375"/>
    </row>
    <row r="30" spans="1:74" ht="11.05" customHeight="1" x14ac:dyDescent="0.2">
      <c r="A30" s="275" t="s">
        <v>1276</v>
      </c>
      <c r="B30" s="577" t="s">
        <v>1102</v>
      </c>
      <c r="C30" s="408">
        <v>72</v>
      </c>
      <c r="D30" s="408">
        <v>53</v>
      </c>
      <c r="E30" s="408">
        <v>94</v>
      </c>
      <c r="F30" s="408">
        <v>72</v>
      </c>
      <c r="G30" s="408">
        <v>87</v>
      </c>
      <c r="H30" s="408">
        <v>71</v>
      </c>
      <c r="I30" s="408">
        <v>72</v>
      </c>
      <c r="J30" s="408">
        <v>60</v>
      </c>
      <c r="K30" s="408">
        <v>87</v>
      </c>
      <c r="L30" s="408">
        <v>99</v>
      </c>
      <c r="M30" s="408">
        <v>63</v>
      </c>
      <c r="N30" s="408">
        <v>58</v>
      </c>
      <c r="O30" s="408">
        <v>59</v>
      </c>
      <c r="P30" s="408">
        <v>59</v>
      </c>
      <c r="Q30" s="408">
        <v>84</v>
      </c>
      <c r="R30" s="408">
        <v>62</v>
      </c>
      <c r="S30" s="408">
        <v>96</v>
      </c>
      <c r="T30" s="408">
        <v>68</v>
      </c>
      <c r="U30" s="408">
        <v>76</v>
      </c>
      <c r="V30" s="408">
        <v>87</v>
      </c>
      <c r="W30" s="408">
        <v>98</v>
      </c>
      <c r="X30" s="408">
        <v>71</v>
      </c>
      <c r="Y30" s="408">
        <v>86</v>
      </c>
      <c r="Z30" s="408">
        <v>59</v>
      </c>
      <c r="AA30" s="408">
        <v>95</v>
      </c>
      <c r="AB30" s="408">
        <v>80</v>
      </c>
      <c r="AC30" s="408">
        <v>87</v>
      </c>
      <c r="AD30" s="408">
        <v>85</v>
      </c>
      <c r="AE30" s="408">
        <v>79</v>
      </c>
      <c r="AF30" s="408">
        <v>78</v>
      </c>
      <c r="AG30" s="408">
        <v>89</v>
      </c>
      <c r="AH30" s="408">
        <v>50</v>
      </c>
      <c r="AI30" s="408">
        <v>80</v>
      </c>
      <c r="AJ30" s="408">
        <v>72</v>
      </c>
      <c r="AK30" s="408">
        <v>63</v>
      </c>
      <c r="AL30" s="408">
        <v>49</v>
      </c>
      <c r="AM30" s="408">
        <v>61</v>
      </c>
      <c r="AN30" s="408">
        <v>77</v>
      </c>
      <c r="AO30" s="408">
        <v>85</v>
      </c>
      <c r="AP30" s="408">
        <v>82</v>
      </c>
      <c r="AQ30" s="408">
        <v>76</v>
      </c>
      <c r="AR30" s="408">
        <v>75</v>
      </c>
      <c r="AS30" s="408">
        <v>84</v>
      </c>
      <c r="AT30" s="408">
        <v>73</v>
      </c>
      <c r="AU30" s="408">
        <v>73</v>
      </c>
      <c r="AV30" s="408">
        <v>73</v>
      </c>
      <c r="AW30" s="408">
        <v>73</v>
      </c>
      <c r="AX30" s="408">
        <v>72</v>
      </c>
      <c r="AY30" s="408">
        <v>71</v>
      </c>
      <c r="AZ30" s="380" t="s">
        <v>1369</v>
      </c>
      <c r="BA30" s="380" t="s">
        <v>1369</v>
      </c>
      <c r="BB30" s="380" t="s">
        <v>1369</v>
      </c>
      <c r="BC30" s="380" t="s">
        <v>1369</v>
      </c>
      <c r="BD30" s="380" t="s">
        <v>1369</v>
      </c>
      <c r="BE30" s="380" t="s">
        <v>1369</v>
      </c>
      <c r="BF30" s="380" t="s">
        <v>1369</v>
      </c>
      <c r="BG30" s="380" t="s">
        <v>1369</v>
      </c>
      <c r="BH30" s="380" t="s">
        <v>1369</v>
      </c>
      <c r="BI30" s="380" t="s">
        <v>1369</v>
      </c>
      <c r="BJ30" s="377" t="s">
        <v>1369</v>
      </c>
      <c r="BK30" s="377" t="s">
        <v>1369</v>
      </c>
      <c r="BL30" s="377" t="s">
        <v>1369</v>
      </c>
      <c r="BM30" s="377" t="s">
        <v>1369</v>
      </c>
      <c r="BN30" s="377" t="s">
        <v>1369</v>
      </c>
      <c r="BO30" s="377" t="s">
        <v>1369</v>
      </c>
      <c r="BP30" s="377" t="s">
        <v>1369</v>
      </c>
      <c r="BQ30" s="377" t="s">
        <v>1369</v>
      </c>
      <c r="BR30" s="377" t="s">
        <v>1369</v>
      </c>
      <c r="BS30" s="377" t="s">
        <v>1369</v>
      </c>
      <c r="BT30" s="377" t="s">
        <v>1369</v>
      </c>
      <c r="BU30" s="377" t="s">
        <v>1369</v>
      </c>
      <c r="BV30" s="377" t="s">
        <v>1369</v>
      </c>
    </row>
    <row r="31" spans="1:74" ht="11.05" customHeight="1" x14ac:dyDescent="0.2">
      <c r="A31" s="275" t="s">
        <v>1277</v>
      </c>
      <c r="B31" s="577" t="s">
        <v>1104</v>
      </c>
      <c r="C31" s="408">
        <v>41</v>
      </c>
      <c r="D31" s="408">
        <v>24</v>
      </c>
      <c r="E31" s="408">
        <v>45</v>
      </c>
      <c r="F31" s="408">
        <v>47</v>
      </c>
      <c r="G31" s="408">
        <v>62</v>
      </c>
      <c r="H31" s="408">
        <v>33</v>
      </c>
      <c r="I31" s="408">
        <v>66</v>
      </c>
      <c r="J31" s="408">
        <v>69</v>
      </c>
      <c r="K31" s="408">
        <v>79</v>
      </c>
      <c r="L31" s="408">
        <v>78</v>
      </c>
      <c r="M31" s="408">
        <v>68</v>
      </c>
      <c r="N31" s="408">
        <v>50</v>
      </c>
      <c r="O31" s="408">
        <v>35</v>
      </c>
      <c r="P31" s="408">
        <v>49</v>
      </c>
      <c r="Q31" s="408">
        <v>68</v>
      </c>
      <c r="R31" s="408">
        <v>39</v>
      </c>
      <c r="S31" s="408">
        <v>61</v>
      </c>
      <c r="T31" s="408">
        <v>81</v>
      </c>
      <c r="U31" s="408">
        <v>89</v>
      </c>
      <c r="V31" s="408">
        <v>93</v>
      </c>
      <c r="W31" s="408">
        <v>82</v>
      </c>
      <c r="X31" s="408">
        <v>95</v>
      </c>
      <c r="Y31" s="408">
        <v>78</v>
      </c>
      <c r="Z31" s="408">
        <v>40</v>
      </c>
      <c r="AA31" s="408">
        <v>89</v>
      </c>
      <c r="AB31" s="408">
        <v>83</v>
      </c>
      <c r="AC31" s="408">
        <v>86</v>
      </c>
      <c r="AD31" s="408">
        <v>100</v>
      </c>
      <c r="AE31" s="408">
        <v>99</v>
      </c>
      <c r="AF31" s="408">
        <v>112</v>
      </c>
      <c r="AG31" s="408">
        <v>115</v>
      </c>
      <c r="AH31" s="408">
        <v>104</v>
      </c>
      <c r="AI31" s="408">
        <v>86</v>
      </c>
      <c r="AJ31" s="408">
        <v>60</v>
      </c>
      <c r="AK31" s="408">
        <v>79</v>
      </c>
      <c r="AL31" s="408">
        <v>75</v>
      </c>
      <c r="AM31" s="408">
        <v>36</v>
      </c>
      <c r="AN31" s="408">
        <v>65</v>
      </c>
      <c r="AO31" s="408">
        <v>68</v>
      </c>
      <c r="AP31" s="408">
        <v>82</v>
      </c>
      <c r="AQ31" s="408">
        <v>96</v>
      </c>
      <c r="AR31" s="408">
        <v>80</v>
      </c>
      <c r="AS31" s="408">
        <v>80</v>
      </c>
      <c r="AT31" s="408">
        <v>80</v>
      </c>
      <c r="AU31" s="408">
        <v>79</v>
      </c>
      <c r="AV31" s="408">
        <v>79</v>
      </c>
      <c r="AW31" s="408">
        <v>80</v>
      </c>
      <c r="AX31" s="408">
        <v>81</v>
      </c>
      <c r="AY31" s="408">
        <v>80</v>
      </c>
      <c r="AZ31" s="380" t="s">
        <v>1369</v>
      </c>
      <c r="BA31" s="380" t="s">
        <v>1369</v>
      </c>
      <c r="BB31" s="380" t="s">
        <v>1369</v>
      </c>
      <c r="BC31" s="380" t="s">
        <v>1369</v>
      </c>
      <c r="BD31" s="380" t="s">
        <v>1369</v>
      </c>
      <c r="BE31" s="380" t="s">
        <v>1369</v>
      </c>
      <c r="BF31" s="380" t="s">
        <v>1369</v>
      </c>
      <c r="BG31" s="380" t="s">
        <v>1369</v>
      </c>
      <c r="BH31" s="380" t="s">
        <v>1369</v>
      </c>
      <c r="BI31" s="380" t="s">
        <v>1369</v>
      </c>
      <c r="BJ31" s="377" t="s">
        <v>1369</v>
      </c>
      <c r="BK31" s="377" t="s">
        <v>1369</v>
      </c>
      <c r="BL31" s="377" t="s">
        <v>1369</v>
      </c>
      <c r="BM31" s="377" t="s">
        <v>1369</v>
      </c>
      <c r="BN31" s="377" t="s">
        <v>1369</v>
      </c>
      <c r="BO31" s="377" t="s">
        <v>1369</v>
      </c>
      <c r="BP31" s="377" t="s">
        <v>1369</v>
      </c>
      <c r="BQ31" s="377" t="s">
        <v>1369</v>
      </c>
      <c r="BR31" s="377" t="s">
        <v>1369</v>
      </c>
      <c r="BS31" s="377" t="s">
        <v>1369</v>
      </c>
      <c r="BT31" s="377" t="s">
        <v>1369</v>
      </c>
      <c r="BU31" s="377" t="s">
        <v>1369</v>
      </c>
      <c r="BV31" s="377" t="s">
        <v>1369</v>
      </c>
    </row>
    <row r="32" spans="1:74" ht="11.05" customHeight="1" x14ac:dyDescent="0.2">
      <c r="A32" s="275" t="s">
        <v>1278</v>
      </c>
      <c r="B32" s="577" t="s">
        <v>1106</v>
      </c>
      <c r="C32" s="408">
        <v>87</v>
      </c>
      <c r="D32" s="408">
        <v>75</v>
      </c>
      <c r="E32" s="408">
        <v>113</v>
      </c>
      <c r="F32" s="408">
        <v>85</v>
      </c>
      <c r="G32" s="408">
        <v>109</v>
      </c>
      <c r="H32" s="408">
        <v>105</v>
      </c>
      <c r="I32" s="408">
        <v>97</v>
      </c>
      <c r="J32" s="408">
        <v>89</v>
      </c>
      <c r="K32" s="408">
        <v>77</v>
      </c>
      <c r="L32" s="408">
        <v>110</v>
      </c>
      <c r="M32" s="408">
        <v>101</v>
      </c>
      <c r="N32" s="408">
        <v>103</v>
      </c>
      <c r="O32" s="408">
        <v>96</v>
      </c>
      <c r="P32" s="408">
        <v>112</v>
      </c>
      <c r="Q32" s="408">
        <v>108</v>
      </c>
      <c r="R32" s="408">
        <v>145</v>
      </c>
      <c r="S32" s="408">
        <v>130</v>
      </c>
      <c r="T32" s="408">
        <v>112</v>
      </c>
      <c r="U32" s="408">
        <v>135</v>
      </c>
      <c r="V32" s="408">
        <v>161</v>
      </c>
      <c r="W32" s="408">
        <v>144</v>
      </c>
      <c r="X32" s="408">
        <v>131</v>
      </c>
      <c r="Y32" s="408">
        <v>142</v>
      </c>
      <c r="Z32" s="408">
        <v>142</v>
      </c>
      <c r="AA32" s="408">
        <v>152</v>
      </c>
      <c r="AB32" s="408">
        <v>146</v>
      </c>
      <c r="AC32" s="408">
        <v>162</v>
      </c>
      <c r="AD32" s="408">
        <v>146</v>
      </c>
      <c r="AE32" s="408">
        <v>128</v>
      </c>
      <c r="AF32" s="408">
        <v>145</v>
      </c>
      <c r="AG32" s="408">
        <v>134</v>
      </c>
      <c r="AH32" s="408">
        <v>125</v>
      </c>
      <c r="AI32" s="408">
        <v>111</v>
      </c>
      <c r="AJ32" s="408">
        <v>124</v>
      </c>
      <c r="AK32" s="408">
        <v>117</v>
      </c>
      <c r="AL32" s="408">
        <v>65</v>
      </c>
      <c r="AM32" s="408">
        <v>132</v>
      </c>
      <c r="AN32" s="408">
        <v>131</v>
      </c>
      <c r="AO32" s="408">
        <v>130</v>
      </c>
      <c r="AP32" s="408">
        <v>130</v>
      </c>
      <c r="AQ32" s="408">
        <v>120</v>
      </c>
      <c r="AR32" s="408">
        <v>110</v>
      </c>
      <c r="AS32" s="408">
        <v>123</v>
      </c>
      <c r="AT32" s="408">
        <v>110</v>
      </c>
      <c r="AU32" s="408">
        <v>115</v>
      </c>
      <c r="AV32" s="408">
        <v>105</v>
      </c>
      <c r="AW32" s="408">
        <v>105</v>
      </c>
      <c r="AX32" s="408">
        <v>106</v>
      </c>
      <c r="AY32" s="408">
        <v>100</v>
      </c>
      <c r="AZ32" s="380" t="s">
        <v>1369</v>
      </c>
      <c r="BA32" s="380" t="s">
        <v>1369</v>
      </c>
      <c r="BB32" s="380" t="s">
        <v>1369</v>
      </c>
      <c r="BC32" s="380" t="s">
        <v>1369</v>
      </c>
      <c r="BD32" s="380" t="s">
        <v>1369</v>
      </c>
      <c r="BE32" s="380" t="s">
        <v>1369</v>
      </c>
      <c r="BF32" s="380" t="s">
        <v>1369</v>
      </c>
      <c r="BG32" s="380" t="s">
        <v>1369</v>
      </c>
      <c r="BH32" s="380" t="s">
        <v>1369</v>
      </c>
      <c r="BI32" s="380" t="s">
        <v>1369</v>
      </c>
      <c r="BJ32" s="377" t="s">
        <v>1369</v>
      </c>
      <c r="BK32" s="377" t="s">
        <v>1369</v>
      </c>
      <c r="BL32" s="377" t="s">
        <v>1369</v>
      </c>
      <c r="BM32" s="377" t="s">
        <v>1369</v>
      </c>
      <c r="BN32" s="377" t="s">
        <v>1369</v>
      </c>
      <c r="BO32" s="377" t="s">
        <v>1369</v>
      </c>
      <c r="BP32" s="377" t="s">
        <v>1369</v>
      </c>
      <c r="BQ32" s="377" t="s">
        <v>1369</v>
      </c>
      <c r="BR32" s="377" t="s">
        <v>1369</v>
      </c>
      <c r="BS32" s="377" t="s">
        <v>1369</v>
      </c>
      <c r="BT32" s="377" t="s">
        <v>1369</v>
      </c>
      <c r="BU32" s="377" t="s">
        <v>1369</v>
      </c>
      <c r="BV32" s="377" t="s">
        <v>1369</v>
      </c>
    </row>
    <row r="33" spans="1:74" ht="11.05" customHeight="1" x14ac:dyDescent="0.2">
      <c r="A33" s="275" t="s">
        <v>1279</v>
      </c>
      <c r="B33" s="577" t="s">
        <v>1108</v>
      </c>
      <c r="C33" s="408">
        <v>47</v>
      </c>
      <c r="D33" s="408">
        <v>29</v>
      </c>
      <c r="E33" s="408">
        <v>40</v>
      </c>
      <c r="F33" s="408">
        <v>49</v>
      </c>
      <c r="G33" s="408">
        <v>45</v>
      </c>
      <c r="H33" s="408">
        <v>45</v>
      </c>
      <c r="I33" s="408">
        <v>39</v>
      </c>
      <c r="J33" s="408">
        <v>60</v>
      </c>
      <c r="K33" s="408">
        <v>55</v>
      </c>
      <c r="L33" s="408">
        <v>48</v>
      </c>
      <c r="M33" s="408">
        <v>43</v>
      </c>
      <c r="N33" s="408">
        <v>54</v>
      </c>
      <c r="O33" s="408">
        <v>43</v>
      </c>
      <c r="P33" s="408">
        <v>38</v>
      </c>
      <c r="Q33" s="408">
        <v>56</v>
      </c>
      <c r="R33" s="408">
        <v>40</v>
      </c>
      <c r="S33" s="408">
        <v>57</v>
      </c>
      <c r="T33" s="408">
        <v>53</v>
      </c>
      <c r="U33" s="408">
        <v>61</v>
      </c>
      <c r="V33" s="408">
        <v>46</v>
      </c>
      <c r="W33" s="408">
        <v>59</v>
      </c>
      <c r="X33" s="408">
        <v>62</v>
      </c>
      <c r="Y33" s="408">
        <v>47</v>
      </c>
      <c r="Z33" s="408">
        <v>59</v>
      </c>
      <c r="AA33" s="408">
        <v>54</v>
      </c>
      <c r="AB33" s="408">
        <v>55</v>
      </c>
      <c r="AC33" s="408">
        <v>64</v>
      </c>
      <c r="AD33" s="408">
        <v>54</v>
      </c>
      <c r="AE33" s="408">
        <v>41</v>
      </c>
      <c r="AF33" s="408">
        <v>30</v>
      </c>
      <c r="AG33" s="408">
        <v>45</v>
      </c>
      <c r="AH33" s="408">
        <v>37</v>
      </c>
      <c r="AI33" s="408">
        <v>47</v>
      </c>
      <c r="AJ33" s="408">
        <v>43</v>
      </c>
      <c r="AK33" s="408">
        <v>46</v>
      </c>
      <c r="AL33" s="408">
        <v>35</v>
      </c>
      <c r="AM33" s="408">
        <v>34</v>
      </c>
      <c r="AN33" s="408">
        <v>40</v>
      </c>
      <c r="AO33" s="408">
        <v>40</v>
      </c>
      <c r="AP33" s="408">
        <v>46</v>
      </c>
      <c r="AQ33" s="408">
        <v>40</v>
      </c>
      <c r="AR33" s="408">
        <v>35</v>
      </c>
      <c r="AS33" s="408">
        <v>31</v>
      </c>
      <c r="AT33" s="408">
        <v>35</v>
      </c>
      <c r="AU33" s="408">
        <v>33</v>
      </c>
      <c r="AV33" s="408">
        <v>32</v>
      </c>
      <c r="AW33" s="408">
        <v>32</v>
      </c>
      <c r="AX33" s="408">
        <v>29</v>
      </c>
      <c r="AY33" s="408">
        <v>29</v>
      </c>
      <c r="AZ33" s="380" t="s">
        <v>1369</v>
      </c>
      <c r="BA33" s="380" t="s">
        <v>1369</v>
      </c>
      <c r="BB33" s="380" t="s">
        <v>1369</v>
      </c>
      <c r="BC33" s="380" t="s">
        <v>1369</v>
      </c>
      <c r="BD33" s="380" t="s">
        <v>1369</v>
      </c>
      <c r="BE33" s="380" t="s">
        <v>1369</v>
      </c>
      <c r="BF33" s="380" t="s">
        <v>1369</v>
      </c>
      <c r="BG33" s="380" t="s">
        <v>1369</v>
      </c>
      <c r="BH33" s="380" t="s">
        <v>1369</v>
      </c>
      <c r="BI33" s="380" t="s">
        <v>1369</v>
      </c>
      <c r="BJ33" s="377" t="s">
        <v>1369</v>
      </c>
      <c r="BK33" s="377" t="s">
        <v>1369</v>
      </c>
      <c r="BL33" s="377" t="s">
        <v>1369</v>
      </c>
      <c r="BM33" s="377" t="s">
        <v>1369</v>
      </c>
      <c r="BN33" s="377" t="s">
        <v>1369</v>
      </c>
      <c r="BO33" s="377" t="s">
        <v>1369</v>
      </c>
      <c r="BP33" s="377" t="s">
        <v>1369</v>
      </c>
      <c r="BQ33" s="377" t="s">
        <v>1369</v>
      </c>
      <c r="BR33" s="377" t="s">
        <v>1369</v>
      </c>
      <c r="BS33" s="377" t="s">
        <v>1369</v>
      </c>
      <c r="BT33" s="377" t="s">
        <v>1369</v>
      </c>
      <c r="BU33" s="377" t="s">
        <v>1369</v>
      </c>
      <c r="BV33" s="377" t="s">
        <v>1369</v>
      </c>
    </row>
    <row r="34" spans="1:74" ht="11.05" customHeight="1" x14ac:dyDescent="0.2">
      <c r="A34" s="275" t="s">
        <v>1280</v>
      </c>
      <c r="B34" s="577" t="s">
        <v>1110</v>
      </c>
      <c r="C34" s="408">
        <v>382</v>
      </c>
      <c r="D34" s="408">
        <v>275</v>
      </c>
      <c r="E34" s="408">
        <v>472</v>
      </c>
      <c r="F34" s="408">
        <v>450</v>
      </c>
      <c r="G34" s="408">
        <v>426</v>
      </c>
      <c r="H34" s="408">
        <v>406</v>
      </c>
      <c r="I34" s="408">
        <v>443</v>
      </c>
      <c r="J34" s="408">
        <v>430</v>
      </c>
      <c r="K34" s="408">
        <v>440</v>
      </c>
      <c r="L34" s="408">
        <v>537</v>
      </c>
      <c r="M34" s="408">
        <v>443</v>
      </c>
      <c r="N34" s="408">
        <v>484</v>
      </c>
      <c r="O34" s="408">
        <v>447</v>
      </c>
      <c r="P34" s="408">
        <v>433</v>
      </c>
      <c r="Q34" s="408">
        <v>477</v>
      </c>
      <c r="R34" s="408">
        <v>500</v>
      </c>
      <c r="S34" s="408">
        <v>502</v>
      </c>
      <c r="T34" s="408">
        <v>533</v>
      </c>
      <c r="U34" s="408">
        <v>548</v>
      </c>
      <c r="V34" s="408">
        <v>560</v>
      </c>
      <c r="W34" s="408">
        <v>517</v>
      </c>
      <c r="X34" s="408">
        <v>565</v>
      </c>
      <c r="Y34" s="408">
        <v>521</v>
      </c>
      <c r="Z34" s="408">
        <v>498</v>
      </c>
      <c r="AA34" s="408">
        <v>536</v>
      </c>
      <c r="AB34" s="408">
        <v>437</v>
      </c>
      <c r="AC34" s="408">
        <v>568</v>
      </c>
      <c r="AD34" s="408">
        <v>513</v>
      </c>
      <c r="AE34" s="408">
        <v>533</v>
      </c>
      <c r="AF34" s="408">
        <v>440</v>
      </c>
      <c r="AG34" s="408">
        <v>506</v>
      </c>
      <c r="AH34" s="408">
        <v>502</v>
      </c>
      <c r="AI34" s="408">
        <v>458</v>
      </c>
      <c r="AJ34" s="408">
        <v>549</v>
      </c>
      <c r="AK34" s="408">
        <v>431</v>
      </c>
      <c r="AL34" s="408">
        <v>420</v>
      </c>
      <c r="AM34" s="408">
        <v>456</v>
      </c>
      <c r="AN34" s="408">
        <v>490</v>
      </c>
      <c r="AO34" s="408">
        <v>450</v>
      </c>
      <c r="AP34" s="408">
        <v>519</v>
      </c>
      <c r="AQ34" s="408">
        <v>480</v>
      </c>
      <c r="AR34" s="408">
        <v>436</v>
      </c>
      <c r="AS34" s="408">
        <v>530</v>
      </c>
      <c r="AT34" s="408">
        <v>470</v>
      </c>
      <c r="AU34" s="408">
        <v>452</v>
      </c>
      <c r="AV34" s="408">
        <v>450</v>
      </c>
      <c r="AW34" s="408">
        <v>444</v>
      </c>
      <c r="AX34" s="408">
        <v>443</v>
      </c>
      <c r="AY34" s="408">
        <v>443</v>
      </c>
      <c r="AZ34" s="380" t="s">
        <v>1369</v>
      </c>
      <c r="BA34" s="380" t="s">
        <v>1369</v>
      </c>
      <c r="BB34" s="380" t="s">
        <v>1369</v>
      </c>
      <c r="BC34" s="380" t="s">
        <v>1369</v>
      </c>
      <c r="BD34" s="380" t="s">
        <v>1369</v>
      </c>
      <c r="BE34" s="380" t="s">
        <v>1369</v>
      </c>
      <c r="BF34" s="380" t="s">
        <v>1369</v>
      </c>
      <c r="BG34" s="380" t="s">
        <v>1369</v>
      </c>
      <c r="BH34" s="380" t="s">
        <v>1369</v>
      </c>
      <c r="BI34" s="380" t="s">
        <v>1369</v>
      </c>
      <c r="BJ34" s="377" t="s">
        <v>1369</v>
      </c>
      <c r="BK34" s="377" t="s">
        <v>1369</v>
      </c>
      <c r="BL34" s="377" t="s">
        <v>1369</v>
      </c>
      <c r="BM34" s="377" t="s">
        <v>1369</v>
      </c>
      <c r="BN34" s="377" t="s">
        <v>1369</v>
      </c>
      <c r="BO34" s="377" t="s">
        <v>1369</v>
      </c>
      <c r="BP34" s="377" t="s">
        <v>1369</v>
      </c>
      <c r="BQ34" s="377" t="s">
        <v>1369</v>
      </c>
      <c r="BR34" s="377" t="s">
        <v>1369</v>
      </c>
      <c r="BS34" s="377" t="s">
        <v>1369</v>
      </c>
      <c r="BT34" s="377" t="s">
        <v>1369</v>
      </c>
      <c r="BU34" s="377" t="s">
        <v>1369</v>
      </c>
      <c r="BV34" s="377" t="s">
        <v>1369</v>
      </c>
    </row>
    <row r="35" spans="1:74" ht="11.05" customHeight="1" x14ac:dyDescent="0.2">
      <c r="A35" s="275" t="s">
        <v>1281</v>
      </c>
      <c r="B35" s="577" t="s">
        <v>1260</v>
      </c>
      <c r="C35" s="408">
        <v>143</v>
      </c>
      <c r="D35" s="408">
        <v>126</v>
      </c>
      <c r="E35" s="408">
        <v>191</v>
      </c>
      <c r="F35" s="408">
        <v>213</v>
      </c>
      <c r="G35" s="408">
        <v>192</v>
      </c>
      <c r="H35" s="408">
        <v>185</v>
      </c>
      <c r="I35" s="408">
        <v>242</v>
      </c>
      <c r="J35" s="408">
        <v>181</v>
      </c>
      <c r="K35" s="408">
        <v>228</v>
      </c>
      <c r="L35" s="408">
        <v>252</v>
      </c>
      <c r="M35" s="408">
        <v>236</v>
      </c>
      <c r="N35" s="408">
        <v>216</v>
      </c>
      <c r="O35" s="408">
        <v>201</v>
      </c>
      <c r="P35" s="408">
        <v>203</v>
      </c>
      <c r="Q35" s="408">
        <v>254</v>
      </c>
      <c r="R35" s="408">
        <v>235</v>
      </c>
      <c r="S35" s="408">
        <v>254</v>
      </c>
      <c r="T35" s="408">
        <v>301</v>
      </c>
      <c r="U35" s="408">
        <v>239</v>
      </c>
      <c r="V35" s="408">
        <v>275</v>
      </c>
      <c r="W35" s="408">
        <v>325</v>
      </c>
      <c r="X35" s="408">
        <v>359</v>
      </c>
      <c r="Y35" s="408">
        <v>221</v>
      </c>
      <c r="Z35" s="408">
        <v>240</v>
      </c>
      <c r="AA35" s="408">
        <v>251</v>
      </c>
      <c r="AB35" s="408">
        <v>216</v>
      </c>
      <c r="AC35" s="408">
        <v>251</v>
      </c>
      <c r="AD35" s="408">
        <v>280</v>
      </c>
      <c r="AE35" s="408">
        <v>254</v>
      </c>
      <c r="AF35" s="408">
        <v>260</v>
      </c>
      <c r="AG35" s="408">
        <v>220</v>
      </c>
      <c r="AH35" s="408">
        <v>224</v>
      </c>
      <c r="AI35" s="408">
        <v>266</v>
      </c>
      <c r="AJ35" s="408">
        <v>240</v>
      </c>
      <c r="AK35" s="408">
        <v>190</v>
      </c>
      <c r="AL35" s="408">
        <v>201</v>
      </c>
      <c r="AM35" s="408">
        <v>180</v>
      </c>
      <c r="AN35" s="408">
        <v>202</v>
      </c>
      <c r="AO35" s="408">
        <v>205</v>
      </c>
      <c r="AP35" s="408">
        <v>197</v>
      </c>
      <c r="AQ35" s="408">
        <v>197</v>
      </c>
      <c r="AR35" s="408">
        <v>219</v>
      </c>
      <c r="AS35" s="408">
        <v>210</v>
      </c>
      <c r="AT35" s="408">
        <v>219</v>
      </c>
      <c r="AU35" s="408">
        <v>206</v>
      </c>
      <c r="AV35" s="408">
        <v>207</v>
      </c>
      <c r="AW35" s="408">
        <v>208</v>
      </c>
      <c r="AX35" s="408">
        <v>207</v>
      </c>
      <c r="AY35" s="408">
        <v>204</v>
      </c>
      <c r="AZ35" s="380" t="s">
        <v>1369</v>
      </c>
      <c r="BA35" s="380" t="s">
        <v>1369</v>
      </c>
      <c r="BB35" s="380" t="s">
        <v>1369</v>
      </c>
      <c r="BC35" s="380" t="s">
        <v>1369</v>
      </c>
      <c r="BD35" s="380" t="s">
        <v>1369</v>
      </c>
      <c r="BE35" s="380" t="s">
        <v>1369</v>
      </c>
      <c r="BF35" s="380" t="s">
        <v>1369</v>
      </c>
      <c r="BG35" s="380" t="s">
        <v>1369</v>
      </c>
      <c r="BH35" s="380" t="s">
        <v>1369</v>
      </c>
      <c r="BI35" s="380" t="s">
        <v>1369</v>
      </c>
      <c r="BJ35" s="377" t="s">
        <v>1369</v>
      </c>
      <c r="BK35" s="377" t="s">
        <v>1369</v>
      </c>
      <c r="BL35" s="377" t="s">
        <v>1369</v>
      </c>
      <c r="BM35" s="377" t="s">
        <v>1369</v>
      </c>
      <c r="BN35" s="377" t="s">
        <v>1369</v>
      </c>
      <c r="BO35" s="377" t="s">
        <v>1369</v>
      </c>
      <c r="BP35" s="377" t="s">
        <v>1369</v>
      </c>
      <c r="BQ35" s="377" t="s">
        <v>1369</v>
      </c>
      <c r="BR35" s="377" t="s">
        <v>1369</v>
      </c>
      <c r="BS35" s="377" t="s">
        <v>1369</v>
      </c>
      <c r="BT35" s="377" t="s">
        <v>1369</v>
      </c>
      <c r="BU35" s="377" t="s">
        <v>1369</v>
      </c>
      <c r="BV35" s="377" t="s">
        <v>1369</v>
      </c>
    </row>
    <row r="36" spans="1:74" ht="11.05" customHeight="1" x14ac:dyDescent="0.2">
      <c r="A36" s="275"/>
      <c r="B36" s="643"/>
      <c r="C36" s="408"/>
      <c r="D36" s="408"/>
      <c r="E36" s="408"/>
      <c r="F36" s="408"/>
      <c r="G36" s="408"/>
      <c r="H36" s="408"/>
      <c r="I36" s="408"/>
      <c r="J36" s="408"/>
      <c r="K36" s="408"/>
      <c r="L36" s="408"/>
      <c r="M36" s="408"/>
      <c r="N36" s="408"/>
      <c r="O36" s="408"/>
      <c r="P36" s="408"/>
      <c r="Q36" s="408"/>
      <c r="R36" s="408"/>
      <c r="S36" s="408"/>
      <c r="T36" s="408"/>
      <c r="U36" s="408"/>
      <c r="V36" s="408"/>
      <c r="W36" s="408"/>
      <c r="X36" s="408"/>
      <c r="Y36" s="408"/>
      <c r="Z36" s="408"/>
      <c r="AA36" s="408"/>
      <c r="AB36" s="408"/>
      <c r="AC36" s="408"/>
      <c r="AD36" s="408"/>
      <c r="AE36" s="408"/>
      <c r="AF36" s="408"/>
      <c r="AG36" s="408"/>
      <c r="AH36" s="408"/>
      <c r="AI36" s="408"/>
      <c r="AJ36" s="408"/>
      <c r="AK36" s="408"/>
      <c r="AL36" s="408"/>
      <c r="AM36" s="408"/>
      <c r="AN36" s="408"/>
      <c r="AO36" s="408"/>
      <c r="AP36" s="408"/>
      <c r="AQ36" s="408"/>
      <c r="AR36" s="408"/>
      <c r="AS36" s="408"/>
      <c r="AT36" s="408"/>
      <c r="AU36" s="408"/>
      <c r="AV36" s="408"/>
      <c r="AW36" s="408"/>
      <c r="AX36" s="408"/>
      <c r="AY36" s="408"/>
      <c r="AZ36" s="380"/>
      <c r="BA36" s="380"/>
      <c r="BB36" s="380"/>
      <c r="BC36" s="380"/>
      <c r="BD36" s="380"/>
      <c r="BE36" s="380"/>
      <c r="BF36" s="380"/>
      <c r="BG36" s="380"/>
      <c r="BH36" s="380"/>
      <c r="BI36" s="380"/>
      <c r="BJ36" s="375"/>
      <c r="BK36" s="375"/>
      <c r="BL36" s="375"/>
      <c r="BM36" s="375"/>
      <c r="BN36" s="375"/>
      <c r="BO36" s="375"/>
      <c r="BP36" s="375"/>
      <c r="BQ36" s="375"/>
      <c r="BR36" s="375"/>
      <c r="BS36" s="375"/>
      <c r="BT36" s="375"/>
      <c r="BU36" s="375"/>
      <c r="BV36" s="375"/>
    </row>
    <row r="37" spans="1:74" s="562" customFormat="1" ht="11.05" customHeight="1" x14ac:dyDescent="0.2">
      <c r="A37" s="275"/>
      <c r="B37" s="37" t="s">
        <v>1282</v>
      </c>
      <c r="C37" s="408"/>
      <c r="D37" s="408"/>
      <c r="E37" s="408"/>
      <c r="F37" s="408"/>
      <c r="G37" s="408"/>
      <c r="H37" s="408"/>
      <c r="I37" s="408"/>
      <c r="J37" s="408"/>
      <c r="K37" s="408"/>
      <c r="L37" s="408"/>
      <c r="M37" s="408"/>
      <c r="N37" s="408"/>
      <c r="O37" s="408"/>
      <c r="P37" s="408"/>
      <c r="Q37" s="408"/>
      <c r="R37" s="408"/>
      <c r="S37" s="408"/>
      <c r="T37" s="408"/>
      <c r="U37" s="408"/>
      <c r="V37" s="408"/>
      <c r="W37" s="408"/>
      <c r="X37" s="408"/>
      <c r="Y37" s="408"/>
      <c r="Z37" s="408"/>
      <c r="AA37" s="408"/>
      <c r="AB37" s="408"/>
      <c r="AC37" s="408"/>
      <c r="AD37" s="408"/>
      <c r="AE37" s="408"/>
      <c r="AF37" s="408"/>
      <c r="AG37" s="408"/>
      <c r="AH37" s="408"/>
      <c r="AI37" s="408"/>
      <c r="AJ37" s="408"/>
      <c r="AK37" s="408"/>
      <c r="AL37" s="408"/>
      <c r="AM37" s="408"/>
      <c r="AN37" s="408"/>
      <c r="AO37" s="408"/>
      <c r="AP37" s="408"/>
      <c r="AQ37" s="408"/>
      <c r="AR37" s="408"/>
      <c r="AS37" s="408"/>
      <c r="AT37" s="408"/>
      <c r="AU37" s="408"/>
      <c r="AV37" s="408"/>
      <c r="AW37" s="408"/>
      <c r="AX37" s="408"/>
      <c r="AY37" s="408"/>
      <c r="AZ37" s="380"/>
      <c r="BA37" s="380"/>
      <c r="BB37" s="380"/>
      <c r="BC37" s="380"/>
      <c r="BD37" s="380"/>
      <c r="BE37" s="380"/>
      <c r="BF37" s="380"/>
      <c r="BG37" s="380"/>
      <c r="BH37" s="380"/>
      <c r="BI37" s="380"/>
      <c r="BJ37" s="375"/>
      <c r="BK37" s="375"/>
      <c r="BL37" s="375"/>
      <c r="BM37" s="375"/>
      <c r="BN37" s="375"/>
      <c r="BO37" s="375"/>
      <c r="BP37" s="375"/>
      <c r="BQ37" s="375"/>
      <c r="BR37" s="375"/>
      <c r="BS37" s="375"/>
      <c r="BT37" s="375"/>
      <c r="BU37" s="375"/>
      <c r="BV37" s="375"/>
    </row>
    <row r="38" spans="1:74" ht="11.05" customHeight="1" x14ac:dyDescent="0.2">
      <c r="A38" s="275" t="s">
        <v>1283</v>
      </c>
      <c r="B38" s="577" t="s">
        <v>1102</v>
      </c>
      <c r="C38" s="408">
        <v>538</v>
      </c>
      <c r="D38" s="408">
        <v>551</v>
      </c>
      <c r="E38" s="408">
        <v>525</v>
      </c>
      <c r="F38" s="408">
        <v>521</v>
      </c>
      <c r="G38" s="408">
        <v>506</v>
      </c>
      <c r="H38" s="408">
        <v>502</v>
      </c>
      <c r="I38" s="408">
        <v>497</v>
      </c>
      <c r="J38" s="408">
        <v>508</v>
      </c>
      <c r="K38" s="408">
        <v>491</v>
      </c>
      <c r="L38" s="408">
        <v>459</v>
      </c>
      <c r="M38" s="408">
        <v>467</v>
      </c>
      <c r="N38" s="408">
        <v>481</v>
      </c>
      <c r="O38" s="408">
        <v>500</v>
      </c>
      <c r="P38" s="408">
        <v>526</v>
      </c>
      <c r="Q38" s="408">
        <v>531</v>
      </c>
      <c r="R38" s="408">
        <v>559</v>
      </c>
      <c r="S38" s="408">
        <v>558</v>
      </c>
      <c r="T38" s="408">
        <v>585</v>
      </c>
      <c r="U38" s="408">
        <v>601</v>
      </c>
      <c r="V38" s="408">
        <v>604</v>
      </c>
      <c r="W38" s="408">
        <v>595</v>
      </c>
      <c r="X38" s="408">
        <v>623</v>
      </c>
      <c r="Y38" s="408">
        <v>635</v>
      </c>
      <c r="Z38" s="408">
        <v>673</v>
      </c>
      <c r="AA38" s="408">
        <v>677</v>
      </c>
      <c r="AB38" s="408">
        <v>694</v>
      </c>
      <c r="AC38" s="408">
        <v>703</v>
      </c>
      <c r="AD38" s="408">
        <v>715</v>
      </c>
      <c r="AE38" s="408">
        <v>732</v>
      </c>
      <c r="AF38" s="408">
        <v>744</v>
      </c>
      <c r="AG38" s="408">
        <v>745</v>
      </c>
      <c r="AH38" s="408">
        <v>776</v>
      </c>
      <c r="AI38" s="408">
        <v>772</v>
      </c>
      <c r="AJ38" s="408">
        <v>773</v>
      </c>
      <c r="AK38" s="408">
        <v>786</v>
      </c>
      <c r="AL38" s="408">
        <v>813</v>
      </c>
      <c r="AM38" s="408">
        <v>829</v>
      </c>
      <c r="AN38" s="408">
        <v>834</v>
      </c>
      <c r="AO38" s="408">
        <v>830</v>
      </c>
      <c r="AP38" s="408">
        <v>825</v>
      </c>
      <c r="AQ38" s="408">
        <v>823</v>
      </c>
      <c r="AR38" s="408">
        <v>816</v>
      </c>
      <c r="AS38" s="408">
        <v>802</v>
      </c>
      <c r="AT38" s="408">
        <v>795</v>
      </c>
      <c r="AU38" s="408">
        <v>784</v>
      </c>
      <c r="AV38" s="408">
        <v>774</v>
      </c>
      <c r="AW38" s="408">
        <v>766</v>
      </c>
      <c r="AX38" s="408">
        <v>758</v>
      </c>
      <c r="AY38" s="408">
        <v>753</v>
      </c>
      <c r="AZ38" s="380" t="s">
        <v>1369</v>
      </c>
      <c r="BA38" s="380" t="s">
        <v>1369</v>
      </c>
      <c r="BB38" s="380" t="s">
        <v>1369</v>
      </c>
      <c r="BC38" s="380" t="s">
        <v>1369</v>
      </c>
      <c r="BD38" s="380" t="s">
        <v>1369</v>
      </c>
      <c r="BE38" s="380" t="s">
        <v>1369</v>
      </c>
      <c r="BF38" s="380" t="s">
        <v>1369</v>
      </c>
      <c r="BG38" s="380" t="s">
        <v>1369</v>
      </c>
      <c r="BH38" s="380" t="s">
        <v>1369</v>
      </c>
      <c r="BI38" s="380" t="s">
        <v>1369</v>
      </c>
      <c r="BJ38" s="377" t="s">
        <v>1369</v>
      </c>
      <c r="BK38" s="377" t="s">
        <v>1369</v>
      </c>
      <c r="BL38" s="377" t="s">
        <v>1369</v>
      </c>
      <c r="BM38" s="377" t="s">
        <v>1369</v>
      </c>
      <c r="BN38" s="377" t="s">
        <v>1369</v>
      </c>
      <c r="BO38" s="377" t="s">
        <v>1369</v>
      </c>
      <c r="BP38" s="377" t="s">
        <v>1369</v>
      </c>
      <c r="BQ38" s="377" t="s">
        <v>1369</v>
      </c>
      <c r="BR38" s="377" t="s">
        <v>1369</v>
      </c>
      <c r="BS38" s="377" t="s">
        <v>1369</v>
      </c>
      <c r="BT38" s="377" t="s">
        <v>1369</v>
      </c>
      <c r="BU38" s="377" t="s">
        <v>1369</v>
      </c>
      <c r="BV38" s="377" t="s">
        <v>1369</v>
      </c>
    </row>
    <row r="39" spans="1:74" ht="11.05" customHeight="1" x14ac:dyDescent="0.2">
      <c r="A39" s="625" t="s">
        <v>1284</v>
      </c>
      <c r="B39" s="577" t="s">
        <v>1104</v>
      </c>
      <c r="C39" s="408">
        <v>799</v>
      </c>
      <c r="D39" s="408">
        <v>794</v>
      </c>
      <c r="E39" s="408">
        <v>775</v>
      </c>
      <c r="F39" s="408">
        <v>755</v>
      </c>
      <c r="G39" s="408">
        <v>722</v>
      </c>
      <c r="H39" s="408">
        <v>720</v>
      </c>
      <c r="I39" s="408">
        <v>686</v>
      </c>
      <c r="J39" s="408">
        <v>656</v>
      </c>
      <c r="K39" s="408">
        <v>619</v>
      </c>
      <c r="L39" s="408">
        <v>585</v>
      </c>
      <c r="M39" s="408">
        <v>563</v>
      </c>
      <c r="N39" s="408">
        <v>565</v>
      </c>
      <c r="O39" s="408">
        <v>583</v>
      </c>
      <c r="P39" s="408">
        <v>599</v>
      </c>
      <c r="Q39" s="408">
        <v>597</v>
      </c>
      <c r="R39" s="408">
        <v>616</v>
      </c>
      <c r="S39" s="408">
        <v>631</v>
      </c>
      <c r="T39" s="408">
        <v>625</v>
      </c>
      <c r="U39" s="408">
        <v>611</v>
      </c>
      <c r="V39" s="408">
        <v>594</v>
      </c>
      <c r="W39" s="408">
        <v>590</v>
      </c>
      <c r="X39" s="408">
        <v>573</v>
      </c>
      <c r="Y39" s="408">
        <v>574</v>
      </c>
      <c r="Z39" s="408">
        <v>614</v>
      </c>
      <c r="AA39" s="408">
        <v>606</v>
      </c>
      <c r="AB39" s="408">
        <v>603</v>
      </c>
      <c r="AC39" s="408">
        <v>598</v>
      </c>
      <c r="AD39" s="408">
        <v>577</v>
      </c>
      <c r="AE39" s="408">
        <v>552</v>
      </c>
      <c r="AF39" s="408">
        <v>510</v>
      </c>
      <c r="AG39" s="408">
        <v>465</v>
      </c>
      <c r="AH39" s="408">
        <v>428</v>
      </c>
      <c r="AI39" s="408">
        <v>407</v>
      </c>
      <c r="AJ39" s="408">
        <v>414</v>
      </c>
      <c r="AK39" s="408">
        <v>401</v>
      </c>
      <c r="AL39" s="408">
        <v>392</v>
      </c>
      <c r="AM39" s="408">
        <v>424</v>
      </c>
      <c r="AN39" s="408">
        <v>427</v>
      </c>
      <c r="AO39" s="408">
        <v>428</v>
      </c>
      <c r="AP39" s="408">
        <v>415</v>
      </c>
      <c r="AQ39" s="408">
        <v>388</v>
      </c>
      <c r="AR39" s="408">
        <v>378</v>
      </c>
      <c r="AS39" s="408">
        <v>369</v>
      </c>
      <c r="AT39" s="408">
        <v>359</v>
      </c>
      <c r="AU39" s="408">
        <v>350</v>
      </c>
      <c r="AV39" s="408">
        <v>341</v>
      </c>
      <c r="AW39" s="408">
        <v>333</v>
      </c>
      <c r="AX39" s="408">
        <v>326</v>
      </c>
      <c r="AY39" s="408">
        <v>319</v>
      </c>
      <c r="AZ39" s="380" t="s">
        <v>1369</v>
      </c>
      <c r="BA39" s="380" t="s">
        <v>1369</v>
      </c>
      <c r="BB39" s="380" t="s">
        <v>1369</v>
      </c>
      <c r="BC39" s="380" t="s">
        <v>1369</v>
      </c>
      <c r="BD39" s="380" t="s">
        <v>1369</v>
      </c>
      <c r="BE39" s="380" t="s">
        <v>1369</v>
      </c>
      <c r="BF39" s="380" t="s">
        <v>1369</v>
      </c>
      <c r="BG39" s="380" t="s">
        <v>1369</v>
      </c>
      <c r="BH39" s="380" t="s">
        <v>1369</v>
      </c>
      <c r="BI39" s="380" t="s">
        <v>1369</v>
      </c>
      <c r="BJ39" s="377" t="s">
        <v>1369</v>
      </c>
      <c r="BK39" s="377" t="s">
        <v>1369</v>
      </c>
      <c r="BL39" s="377" t="s">
        <v>1369</v>
      </c>
      <c r="BM39" s="377" t="s">
        <v>1369</v>
      </c>
      <c r="BN39" s="377" t="s">
        <v>1369</v>
      </c>
      <c r="BO39" s="377" t="s">
        <v>1369</v>
      </c>
      <c r="BP39" s="377" t="s">
        <v>1369</v>
      </c>
      <c r="BQ39" s="377" t="s">
        <v>1369</v>
      </c>
      <c r="BR39" s="377" t="s">
        <v>1369</v>
      </c>
      <c r="BS39" s="377" t="s">
        <v>1369</v>
      </c>
      <c r="BT39" s="377" t="s">
        <v>1369</v>
      </c>
      <c r="BU39" s="377" t="s">
        <v>1369</v>
      </c>
      <c r="BV39" s="377" t="s">
        <v>1369</v>
      </c>
    </row>
    <row r="40" spans="1:74" ht="11.05" customHeight="1" x14ac:dyDescent="0.2">
      <c r="A40" s="275" t="s">
        <v>1285</v>
      </c>
      <c r="B40" s="577" t="s">
        <v>1106</v>
      </c>
      <c r="C40" s="408">
        <v>1589</v>
      </c>
      <c r="D40" s="408">
        <v>1554</v>
      </c>
      <c r="E40" s="408">
        <v>1488</v>
      </c>
      <c r="F40" s="408">
        <v>1459</v>
      </c>
      <c r="G40" s="408">
        <v>1404</v>
      </c>
      <c r="H40" s="408">
        <v>1357</v>
      </c>
      <c r="I40" s="408">
        <v>1319</v>
      </c>
      <c r="J40" s="408">
        <v>1292</v>
      </c>
      <c r="K40" s="408">
        <v>1278</v>
      </c>
      <c r="L40" s="408">
        <v>1233</v>
      </c>
      <c r="M40" s="408">
        <v>1198</v>
      </c>
      <c r="N40" s="408">
        <v>1164</v>
      </c>
      <c r="O40" s="408">
        <v>1145</v>
      </c>
      <c r="P40" s="408">
        <v>1119</v>
      </c>
      <c r="Q40" s="408">
        <v>1106</v>
      </c>
      <c r="R40" s="408">
        <v>1061</v>
      </c>
      <c r="S40" s="408">
        <v>1036</v>
      </c>
      <c r="T40" s="408">
        <v>1036</v>
      </c>
      <c r="U40" s="408">
        <v>1017</v>
      </c>
      <c r="V40" s="408">
        <v>974</v>
      </c>
      <c r="W40" s="408">
        <v>946</v>
      </c>
      <c r="X40" s="408">
        <v>931</v>
      </c>
      <c r="Y40" s="408">
        <v>905</v>
      </c>
      <c r="Z40" s="408">
        <v>880</v>
      </c>
      <c r="AA40" s="408">
        <v>846</v>
      </c>
      <c r="AB40" s="408">
        <v>820</v>
      </c>
      <c r="AC40" s="408">
        <v>778</v>
      </c>
      <c r="AD40" s="408">
        <v>745</v>
      </c>
      <c r="AE40" s="408">
        <v>720</v>
      </c>
      <c r="AF40" s="408">
        <v>669</v>
      </c>
      <c r="AG40" s="408">
        <v>630</v>
      </c>
      <c r="AH40" s="408">
        <v>595</v>
      </c>
      <c r="AI40" s="408">
        <v>572</v>
      </c>
      <c r="AJ40" s="408">
        <v>540</v>
      </c>
      <c r="AK40" s="408">
        <v>515</v>
      </c>
      <c r="AL40" s="408">
        <v>542</v>
      </c>
      <c r="AM40" s="408">
        <v>506</v>
      </c>
      <c r="AN40" s="408">
        <v>470</v>
      </c>
      <c r="AO40" s="408">
        <v>439</v>
      </c>
      <c r="AP40" s="408">
        <v>410</v>
      </c>
      <c r="AQ40" s="408">
        <v>386</v>
      </c>
      <c r="AR40" s="408">
        <v>372</v>
      </c>
      <c r="AS40" s="408">
        <v>344</v>
      </c>
      <c r="AT40" s="408">
        <v>330</v>
      </c>
      <c r="AU40" s="408">
        <v>312</v>
      </c>
      <c r="AV40" s="408">
        <v>306</v>
      </c>
      <c r="AW40" s="408">
        <v>301</v>
      </c>
      <c r="AX40" s="408">
        <v>295</v>
      </c>
      <c r="AY40" s="408">
        <v>292</v>
      </c>
      <c r="AZ40" s="380" t="s">
        <v>1369</v>
      </c>
      <c r="BA40" s="380" t="s">
        <v>1369</v>
      </c>
      <c r="BB40" s="380" t="s">
        <v>1369</v>
      </c>
      <c r="BC40" s="380" t="s">
        <v>1369</v>
      </c>
      <c r="BD40" s="380" t="s">
        <v>1369</v>
      </c>
      <c r="BE40" s="380" t="s">
        <v>1369</v>
      </c>
      <c r="BF40" s="380" t="s">
        <v>1369</v>
      </c>
      <c r="BG40" s="380" t="s">
        <v>1369</v>
      </c>
      <c r="BH40" s="380" t="s">
        <v>1369</v>
      </c>
      <c r="BI40" s="380" t="s">
        <v>1369</v>
      </c>
      <c r="BJ40" s="377" t="s">
        <v>1369</v>
      </c>
      <c r="BK40" s="377" t="s">
        <v>1369</v>
      </c>
      <c r="BL40" s="377" t="s">
        <v>1369</v>
      </c>
      <c r="BM40" s="377" t="s">
        <v>1369</v>
      </c>
      <c r="BN40" s="377" t="s">
        <v>1369</v>
      </c>
      <c r="BO40" s="377" t="s">
        <v>1369</v>
      </c>
      <c r="BP40" s="377" t="s">
        <v>1369</v>
      </c>
      <c r="BQ40" s="377" t="s">
        <v>1369</v>
      </c>
      <c r="BR40" s="377" t="s">
        <v>1369</v>
      </c>
      <c r="BS40" s="377" t="s">
        <v>1369</v>
      </c>
      <c r="BT40" s="377" t="s">
        <v>1369</v>
      </c>
      <c r="BU40" s="377" t="s">
        <v>1369</v>
      </c>
      <c r="BV40" s="377" t="s">
        <v>1369</v>
      </c>
    </row>
    <row r="41" spans="1:74" ht="11.05" customHeight="1" x14ac:dyDescent="0.2">
      <c r="A41" s="275" t="s">
        <v>1286</v>
      </c>
      <c r="B41" s="577" t="s">
        <v>1108</v>
      </c>
      <c r="C41" s="408">
        <v>367</v>
      </c>
      <c r="D41" s="408">
        <v>381</v>
      </c>
      <c r="E41" s="408">
        <v>387</v>
      </c>
      <c r="F41" s="408">
        <v>384</v>
      </c>
      <c r="G41" s="408">
        <v>387</v>
      </c>
      <c r="H41" s="408">
        <v>390</v>
      </c>
      <c r="I41" s="408">
        <v>400</v>
      </c>
      <c r="J41" s="408">
        <v>387</v>
      </c>
      <c r="K41" s="408">
        <v>381</v>
      </c>
      <c r="L41" s="408">
        <v>382</v>
      </c>
      <c r="M41" s="408">
        <v>388</v>
      </c>
      <c r="N41" s="408">
        <v>385</v>
      </c>
      <c r="O41" s="408">
        <v>398</v>
      </c>
      <c r="P41" s="408">
        <v>419</v>
      </c>
      <c r="Q41" s="408">
        <v>431</v>
      </c>
      <c r="R41" s="408">
        <v>460</v>
      </c>
      <c r="S41" s="408">
        <v>475</v>
      </c>
      <c r="T41" s="408">
        <v>495</v>
      </c>
      <c r="U41" s="408">
        <v>507</v>
      </c>
      <c r="V41" s="408">
        <v>535</v>
      </c>
      <c r="W41" s="408">
        <v>552</v>
      </c>
      <c r="X41" s="408">
        <v>565</v>
      </c>
      <c r="Y41" s="408">
        <v>591</v>
      </c>
      <c r="Z41" s="408">
        <v>606</v>
      </c>
      <c r="AA41" s="408">
        <v>625</v>
      </c>
      <c r="AB41" s="408">
        <v>644</v>
      </c>
      <c r="AC41" s="408">
        <v>654</v>
      </c>
      <c r="AD41" s="408">
        <v>670</v>
      </c>
      <c r="AE41" s="408">
        <v>695</v>
      </c>
      <c r="AF41" s="408">
        <v>722</v>
      </c>
      <c r="AG41" s="408">
        <v>728</v>
      </c>
      <c r="AH41" s="408">
        <v>741</v>
      </c>
      <c r="AI41" s="408">
        <v>741</v>
      </c>
      <c r="AJ41" s="408">
        <v>743</v>
      </c>
      <c r="AK41" s="408">
        <v>740</v>
      </c>
      <c r="AL41" s="408">
        <v>751</v>
      </c>
      <c r="AM41" s="408">
        <v>761</v>
      </c>
      <c r="AN41" s="408">
        <v>763</v>
      </c>
      <c r="AO41" s="408">
        <v>761</v>
      </c>
      <c r="AP41" s="408">
        <v>749</v>
      </c>
      <c r="AQ41" s="408">
        <v>742</v>
      </c>
      <c r="AR41" s="408">
        <v>742</v>
      </c>
      <c r="AS41" s="408">
        <v>746</v>
      </c>
      <c r="AT41" s="408">
        <v>744</v>
      </c>
      <c r="AU41" s="408">
        <v>742</v>
      </c>
      <c r="AV41" s="408">
        <v>740</v>
      </c>
      <c r="AW41" s="408">
        <v>739</v>
      </c>
      <c r="AX41" s="408">
        <v>741</v>
      </c>
      <c r="AY41" s="408">
        <v>742</v>
      </c>
      <c r="AZ41" s="380" t="s">
        <v>1369</v>
      </c>
      <c r="BA41" s="380" t="s">
        <v>1369</v>
      </c>
      <c r="BB41" s="380" t="s">
        <v>1369</v>
      </c>
      <c r="BC41" s="380" t="s">
        <v>1369</v>
      </c>
      <c r="BD41" s="380" t="s">
        <v>1369</v>
      </c>
      <c r="BE41" s="380" t="s">
        <v>1369</v>
      </c>
      <c r="BF41" s="380" t="s">
        <v>1369</v>
      </c>
      <c r="BG41" s="380" t="s">
        <v>1369</v>
      </c>
      <c r="BH41" s="380" t="s">
        <v>1369</v>
      </c>
      <c r="BI41" s="380" t="s">
        <v>1369</v>
      </c>
      <c r="BJ41" s="377" t="s">
        <v>1369</v>
      </c>
      <c r="BK41" s="377" t="s">
        <v>1369</v>
      </c>
      <c r="BL41" s="377" t="s">
        <v>1369</v>
      </c>
      <c r="BM41" s="377" t="s">
        <v>1369</v>
      </c>
      <c r="BN41" s="377" t="s">
        <v>1369</v>
      </c>
      <c r="BO41" s="377" t="s">
        <v>1369</v>
      </c>
      <c r="BP41" s="377" t="s">
        <v>1369</v>
      </c>
      <c r="BQ41" s="377" t="s">
        <v>1369</v>
      </c>
      <c r="BR41" s="377" t="s">
        <v>1369</v>
      </c>
      <c r="BS41" s="377" t="s">
        <v>1369</v>
      </c>
      <c r="BT41" s="377" t="s">
        <v>1369</v>
      </c>
      <c r="BU41" s="377" t="s">
        <v>1369</v>
      </c>
      <c r="BV41" s="377" t="s">
        <v>1369</v>
      </c>
    </row>
    <row r="42" spans="1:74" ht="11.05" customHeight="1" x14ac:dyDescent="0.2">
      <c r="A42" s="275" t="s">
        <v>1287</v>
      </c>
      <c r="B42" s="577" t="s">
        <v>1110</v>
      </c>
      <c r="C42" s="408">
        <v>3378</v>
      </c>
      <c r="D42" s="408">
        <v>3354</v>
      </c>
      <c r="E42" s="408">
        <v>3149</v>
      </c>
      <c r="F42" s="408">
        <v>2979</v>
      </c>
      <c r="G42" s="408">
        <v>2842</v>
      </c>
      <c r="H42" s="408">
        <v>2734</v>
      </c>
      <c r="I42" s="408">
        <v>2595</v>
      </c>
      <c r="J42" s="408">
        <v>2477</v>
      </c>
      <c r="K42" s="408">
        <v>2364</v>
      </c>
      <c r="L42" s="408">
        <v>2170</v>
      </c>
      <c r="M42" s="408">
        <v>2082</v>
      </c>
      <c r="N42" s="408">
        <v>1974</v>
      </c>
      <c r="O42" s="408">
        <v>1912</v>
      </c>
      <c r="P42" s="408">
        <v>1879</v>
      </c>
      <c r="Q42" s="408">
        <v>1820</v>
      </c>
      <c r="R42" s="408">
        <v>1763</v>
      </c>
      <c r="S42" s="408">
        <v>1717</v>
      </c>
      <c r="T42" s="408">
        <v>1653</v>
      </c>
      <c r="U42" s="408">
        <v>1581</v>
      </c>
      <c r="V42" s="408">
        <v>1497</v>
      </c>
      <c r="W42" s="408">
        <v>1449</v>
      </c>
      <c r="X42" s="408">
        <v>1358</v>
      </c>
      <c r="Y42" s="408">
        <v>1314</v>
      </c>
      <c r="Z42" s="408">
        <v>1295</v>
      </c>
      <c r="AA42" s="408">
        <v>1244</v>
      </c>
      <c r="AB42" s="408">
        <v>1292</v>
      </c>
      <c r="AC42" s="408">
        <v>1205</v>
      </c>
      <c r="AD42" s="408">
        <v>1181</v>
      </c>
      <c r="AE42" s="408">
        <v>1131</v>
      </c>
      <c r="AF42" s="408">
        <v>1164</v>
      </c>
      <c r="AG42" s="408">
        <v>1132</v>
      </c>
      <c r="AH42" s="408">
        <v>1091</v>
      </c>
      <c r="AI42" s="408">
        <v>1086</v>
      </c>
      <c r="AJ42" s="408">
        <v>985</v>
      </c>
      <c r="AK42" s="408">
        <v>1002</v>
      </c>
      <c r="AL42" s="408">
        <v>1031</v>
      </c>
      <c r="AM42" s="408">
        <v>1024</v>
      </c>
      <c r="AN42" s="408">
        <v>993</v>
      </c>
      <c r="AO42" s="408">
        <v>1004</v>
      </c>
      <c r="AP42" s="408">
        <v>951</v>
      </c>
      <c r="AQ42" s="408">
        <v>932</v>
      </c>
      <c r="AR42" s="408">
        <v>951</v>
      </c>
      <c r="AS42" s="408">
        <v>873</v>
      </c>
      <c r="AT42" s="408">
        <v>855</v>
      </c>
      <c r="AU42" s="408">
        <v>858</v>
      </c>
      <c r="AV42" s="408">
        <v>862</v>
      </c>
      <c r="AW42" s="408">
        <v>874</v>
      </c>
      <c r="AX42" s="408">
        <v>888</v>
      </c>
      <c r="AY42" s="408">
        <v>900</v>
      </c>
      <c r="AZ42" s="380" t="s">
        <v>1369</v>
      </c>
      <c r="BA42" s="380" t="s">
        <v>1369</v>
      </c>
      <c r="BB42" s="380" t="s">
        <v>1369</v>
      </c>
      <c r="BC42" s="380" t="s">
        <v>1369</v>
      </c>
      <c r="BD42" s="380" t="s">
        <v>1369</v>
      </c>
      <c r="BE42" s="380" t="s">
        <v>1369</v>
      </c>
      <c r="BF42" s="380" t="s">
        <v>1369</v>
      </c>
      <c r="BG42" s="380" t="s">
        <v>1369</v>
      </c>
      <c r="BH42" s="380" t="s">
        <v>1369</v>
      </c>
      <c r="BI42" s="380" t="s">
        <v>1369</v>
      </c>
      <c r="BJ42" s="377" t="s">
        <v>1369</v>
      </c>
      <c r="BK42" s="377" t="s">
        <v>1369</v>
      </c>
      <c r="BL42" s="377" t="s">
        <v>1369</v>
      </c>
      <c r="BM42" s="377" t="s">
        <v>1369</v>
      </c>
      <c r="BN42" s="377" t="s">
        <v>1369</v>
      </c>
      <c r="BO42" s="377" t="s">
        <v>1369</v>
      </c>
      <c r="BP42" s="377" t="s">
        <v>1369</v>
      </c>
      <c r="BQ42" s="377" t="s">
        <v>1369</v>
      </c>
      <c r="BR42" s="377" t="s">
        <v>1369</v>
      </c>
      <c r="BS42" s="377" t="s">
        <v>1369</v>
      </c>
      <c r="BT42" s="377" t="s">
        <v>1369</v>
      </c>
      <c r="BU42" s="377" t="s">
        <v>1369</v>
      </c>
      <c r="BV42" s="377" t="s">
        <v>1369</v>
      </c>
    </row>
    <row r="43" spans="1:74" ht="11.05" customHeight="1" x14ac:dyDescent="0.2">
      <c r="A43" s="275" t="s">
        <v>1288</v>
      </c>
      <c r="B43" s="577" t="s">
        <v>1260</v>
      </c>
      <c r="C43" s="408">
        <v>2255</v>
      </c>
      <c r="D43" s="408">
        <v>2228</v>
      </c>
      <c r="E43" s="408">
        <v>2142</v>
      </c>
      <c r="F43" s="408">
        <v>2061</v>
      </c>
      <c r="G43" s="408">
        <v>2009</v>
      </c>
      <c r="H43" s="408">
        <v>1982</v>
      </c>
      <c r="I43" s="408">
        <v>1925</v>
      </c>
      <c r="J43" s="408">
        <v>1951</v>
      </c>
      <c r="K43" s="408">
        <v>1935</v>
      </c>
      <c r="L43" s="408">
        <v>1911</v>
      </c>
      <c r="M43" s="408">
        <v>1911</v>
      </c>
      <c r="N43" s="408">
        <v>1921</v>
      </c>
      <c r="O43" s="408">
        <v>1936</v>
      </c>
      <c r="P43" s="408">
        <v>1962</v>
      </c>
      <c r="Q43" s="408">
        <v>1942</v>
      </c>
      <c r="R43" s="408">
        <v>1949</v>
      </c>
      <c r="S43" s="408">
        <v>1955</v>
      </c>
      <c r="T43" s="408">
        <v>1931</v>
      </c>
      <c r="U43" s="408">
        <v>1997</v>
      </c>
      <c r="V43" s="408">
        <v>2038</v>
      </c>
      <c r="W43" s="408">
        <v>2038</v>
      </c>
      <c r="X43" s="408">
        <v>2009</v>
      </c>
      <c r="Y43" s="408">
        <v>2125</v>
      </c>
      <c r="Z43" s="408">
        <v>2218</v>
      </c>
      <c r="AA43" s="408">
        <v>2263</v>
      </c>
      <c r="AB43" s="408">
        <v>2313</v>
      </c>
      <c r="AC43" s="408">
        <v>2328</v>
      </c>
      <c r="AD43" s="408">
        <v>2314</v>
      </c>
      <c r="AE43" s="408">
        <v>2327</v>
      </c>
      <c r="AF43" s="408">
        <v>2309</v>
      </c>
      <c r="AG43" s="408">
        <v>2334</v>
      </c>
      <c r="AH43" s="408">
        <v>2352</v>
      </c>
      <c r="AI43" s="408">
        <v>2325</v>
      </c>
      <c r="AJ43" s="408">
        <v>2313</v>
      </c>
      <c r="AK43" s="408">
        <v>2349</v>
      </c>
      <c r="AL43" s="408">
        <v>2367</v>
      </c>
      <c r="AM43" s="408">
        <v>2396</v>
      </c>
      <c r="AN43" s="408">
        <v>2400</v>
      </c>
      <c r="AO43" s="408">
        <v>2396</v>
      </c>
      <c r="AP43" s="408">
        <v>2394</v>
      </c>
      <c r="AQ43" s="408">
        <v>2386</v>
      </c>
      <c r="AR43" s="408">
        <v>2346</v>
      </c>
      <c r="AS43" s="408">
        <v>2319</v>
      </c>
      <c r="AT43" s="408">
        <v>2291</v>
      </c>
      <c r="AU43" s="408">
        <v>2277</v>
      </c>
      <c r="AV43" s="408">
        <v>2270</v>
      </c>
      <c r="AW43" s="408">
        <v>2261</v>
      </c>
      <c r="AX43" s="408">
        <v>2255</v>
      </c>
      <c r="AY43" s="408">
        <v>2252</v>
      </c>
      <c r="AZ43" s="380" t="s">
        <v>1369</v>
      </c>
      <c r="BA43" s="380" t="s">
        <v>1369</v>
      </c>
      <c r="BB43" s="380" t="s">
        <v>1369</v>
      </c>
      <c r="BC43" s="380" t="s">
        <v>1369</v>
      </c>
      <c r="BD43" s="380" t="s">
        <v>1369</v>
      </c>
      <c r="BE43" s="380" t="s">
        <v>1369</v>
      </c>
      <c r="BF43" s="380" t="s">
        <v>1369</v>
      </c>
      <c r="BG43" s="380" t="s">
        <v>1369</v>
      </c>
      <c r="BH43" s="380" t="s">
        <v>1369</v>
      </c>
      <c r="BI43" s="380" t="s">
        <v>1369</v>
      </c>
      <c r="BJ43" s="377" t="s">
        <v>1369</v>
      </c>
      <c r="BK43" s="377" t="s">
        <v>1369</v>
      </c>
      <c r="BL43" s="377" t="s">
        <v>1369</v>
      </c>
      <c r="BM43" s="377" t="s">
        <v>1369</v>
      </c>
      <c r="BN43" s="377" t="s">
        <v>1369</v>
      </c>
      <c r="BO43" s="377" t="s">
        <v>1369</v>
      </c>
      <c r="BP43" s="377" t="s">
        <v>1369</v>
      </c>
      <c r="BQ43" s="377" t="s">
        <v>1369</v>
      </c>
      <c r="BR43" s="377" t="s">
        <v>1369</v>
      </c>
      <c r="BS43" s="377" t="s">
        <v>1369</v>
      </c>
      <c r="BT43" s="377" t="s">
        <v>1369</v>
      </c>
      <c r="BU43" s="377" t="s">
        <v>1369</v>
      </c>
      <c r="BV43" s="377" t="s">
        <v>1369</v>
      </c>
    </row>
    <row r="44" spans="1:74" ht="11.05" customHeight="1" x14ac:dyDescent="0.2">
      <c r="A44" s="275"/>
      <c r="B44" s="643"/>
      <c r="C44" s="369"/>
      <c r="D44" s="369"/>
      <c r="E44" s="369"/>
      <c r="F44" s="369"/>
      <c r="G44" s="369"/>
      <c r="H44" s="369"/>
      <c r="I44" s="369"/>
      <c r="J44" s="369"/>
      <c r="K44" s="369"/>
      <c r="L44" s="369"/>
      <c r="M44" s="369"/>
      <c r="N44" s="369"/>
      <c r="O44" s="369"/>
      <c r="P44" s="369"/>
      <c r="Q44" s="369"/>
      <c r="R44" s="369"/>
      <c r="S44" s="369"/>
      <c r="T44" s="369"/>
      <c r="U44" s="369"/>
      <c r="V44" s="369"/>
      <c r="W44" s="369"/>
      <c r="X44" s="369"/>
      <c r="Y44" s="369"/>
      <c r="Z44" s="369"/>
      <c r="AA44" s="369"/>
      <c r="AB44" s="369"/>
      <c r="AC44" s="369"/>
      <c r="AD44" s="369"/>
      <c r="AE44" s="369"/>
      <c r="AF44" s="369"/>
      <c r="AG44" s="369"/>
      <c r="AH44" s="369"/>
      <c r="AI44" s="369"/>
      <c r="AJ44" s="369"/>
      <c r="AK44" s="369"/>
      <c r="AL44" s="369"/>
      <c r="AM44" s="369"/>
      <c r="AN44" s="369"/>
      <c r="AO44" s="369"/>
      <c r="AP44" s="369"/>
      <c r="AQ44" s="369"/>
      <c r="AR44" s="369"/>
      <c r="AS44" s="369"/>
      <c r="AT44" s="369"/>
      <c r="AU44" s="369"/>
      <c r="AV44" s="369"/>
      <c r="AW44" s="369"/>
      <c r="AX44" s="369"/>
      <c r="AY44" s="369"/>
      <c r="AZ44" s="380"/>
      <c r="BA44" s="380"/>
      <c r="BB44" s="380"/>
      <c r="BC44" s="380"/>
      <c r="BD44" s="380"/>
      <c r="BE44" s="380"/>
      <c r="BF44" s="380"/>
      <c r="BG44" s="380"/>
      <c r="BH44" s="380"/>
      <c r="BI44" s="380"/>
      <c r="BJ44" s="375"/>
      <c r="BK44" s="375"/>
      <c r="BL44" s="375"/>
      <c r="BM44" s="375"/>
      <c r="BN44" s="375"/>
      <c r="BO44" s="375"/>
      <c r="BP44" s="375"/>
      <c r="BQ44" s="375"/>
      <c r="BR44" s="375"/>
      <c r="BS44" s="375"/>
      <c r="BT44" s="375"/>
      <c r="BU44" s="375"/>
      <c r="BV44" s="375"/>
    </row>
    <row r="45" spans="1:74" ht="11.05" customHeight="1" x14ac:dyDescent="0.2">
      <c r="A45" s="275"/>
      <c r="B45" s="37" t="s">
        <v>1289</v>
      </c>
      <c r="C45" s="369"/>
      <c r="D45" s="369"/>
      <c r="E45" s="369"/>
      <c r="F45" s="369"/>
      <c r="G45" s="369"/>
      <c r="H45" s="369"/>
      <c r="I45" s="369"/>
      <c r="J45" s="369"/>
      <c r="K45" s="369"/>
      <c r="L45" s="369"/>
      <c r="M45" s="369"/>
      <c r="N45" s="369"/>
      <c r="O45" s="369"/>
      <c r="P45" s="369"/>
      <c r="Q45" s="369"/>
      <c r="R45" s="369"/>
      <c r="S45" s="369"/>
      <c r="T45" s="369"/>
      <c r="U45" s="369"/>
      <c r="V45" s="369"/>
      <c r="W45" s="369"/>
      <c r="X45" s="369"/>
      <c r="Y45" s="369"/>
      <c r="Z45" s="369"/>
      <c r="AA45" s="369"/>
      <c r="AB45" s="369"/>
      <c r="AC45" s="369"/>
      <c r="AD45" s="369"/>
      <c r="AE45" s="369"/>
      <c r="AF45" s="369"/>
      <c r="AG45" s="369"/>
      <c r="AH45" s="369"/>
      <c r="AI45" s="369"/>
      <c r="AJ45" s="369"/>
      <c r="AK45" s="369"/>
      <c r="AL45" s="369"/>
      <c r="AM45" s="369"/>
      <c r="AN45" s="369"/>
      <c r="AO45" s="369"/>
      <c r="AP45" s="369"/>
      <c r="AQ45" s="369"/>
      <c r="AR45" s="369"/>
      <c r="AS45" s="369"/>
      <c r="AT45" s="369"/>
      <c r="AU45" s="369"/>
      <c r="AV45" s="369"/>
      <c r="AW45" s="369"/>
      <c r="AX45" s="369"/>
      <c r="AY45" s="369"/>
      <c r="AZ45" s="380"/>
      <c r="BA45" s="380"/>
      <c r="BB45" s="380"/>
      <c r="BC45" s="380"/>
      <c r="BD45" s="380"/>
      <c r="BE45" s="380"/>
      <c r="BF45" s="380"/>
      <c r="BG45" s="380"/>
      <c r="BH45" s="380"/>
      <c r="BI45" s="380"/>
      <c r="BJ45" s="375"/>
      <c r="BK45" s="375"/>
      <c r="BL45" s="375"/>
      <c r="BM45" s="375"/>
      <c r="BN45" s="375"/>
      <c r="BO45" s="375"/>
      <c r="BP45" s="375"/>
      <c r="BQ45" s="375"/>
      <c r="BR45" s="375"/>
      <c r="BS45" s="375"/>
      <c r="BT45" s="375"/>
      <c r="BU45" s="375"/>
      <c r="BV45" s="375"/>
    </row>
    <row r="46" spans="1:74" ht="11.05" customHeight="1" x14ac:dyDescent="0.2">
      <c r="A46" s="275" t="s">
        <v>1290</v>
      </c>
      <c r="B46" s="577" t="s">
        <v>1102</v>
      </c>
      <c r="C46" s="408">
        <v>8.5783086425999997</v>
      </c>
      <c r="D46" s="408">
        <v>8.5398476195999997</v>
      </c>
      <c r="E46" s="408">
        <v>8.5693788201000007</v>
      </c>
      <c r="F46" s="408">
        <v>8.4015215798000007</v>
      </c>
      <c r="G46" s="408">
        <v>8.1985420013999999</v>
      </c>
      <c r="H46" s="408">
        <v>8.1253636652000001</v>
      </c>
      <c r="I46" s="408">
        <v>8.0659685236000005</v>
      </c>
      <c r="J46" s="408">
        <v>7.8026165367999996</v>
      </c>
      <c r="K46" s="408">
        <v>7.4214401425999998</v>
      </c>
      <c r="L46" s="408">
        <v>7.1177889239000001</v>
      </c>
      <c r="M46" s="408">
        <v>7.0751155441</v>
      </c>
      <c r="N46" s="408">
        <v>7.5047571618999998</v>
      </c>
      <c r="O46" s="408">
        <v>8.1281433123000006</v>
      </c>
      <c r="P46" s="408">
        <v>8.5535639838000002</v>
      </c>
      <c r="Q46" s="408">
        <v>8.8034868499000005</v>
      </c>
      <c r="R46" s="408">
        <v>9.1213551371000001</v>
      </c>
      <c r="S46" s="408">
        <v>9.4854374309999994</v>
      </c>
      <c r="T46" s="408">
        <v>9.9117430161000009</v>
      </c>
      <c r="U46" s="408">
        <v>10.293418826</v>
      </c>
      <c r="V46" s="408">
        <v>10.356715756</v>
      </c>
      <c r="W46" s="408">
        <v>10.603426433999999</v>
      </c>
      <c r="X46" s="408">
        <v>11.304415957</v>
      </c>
      <c r="Y46" s="408">
        <v>12.088626700000001</v>
      </c>
      <c r="Z46" s="408">
        <v>12.65268771</v>
      </c>
      <c r="AA46" s="408">
        <v>13.131425671000001</v>
      </c>
      <c r="AB46" s="408">
        <v>13.525518677999999</v>
      </c>
      <c r="AC46" s="408">
        <v>13.518095613</v>
      </c>
      <c r="AD46" s="408">
        <v>13.311454940000001</v>
      </c>
      <c r="AE46" s="408">
        <v>13.107648007</v>
      </c>
      <c r="AF46" s="408">
        <v>13.018973085000001</v>
      </c>
      <c r="AG46" s="408">
        <v>13.126174443</v>
      </c>
      <c r="AH46" s="408">
        <v>13.248066517</v>
      </c>
      <c r="AI46" s="408">
        <v>13.248330759</v>
      </c>
      <c r="AJ46" s="408">
        <v>13.37500006</v>
      </c>
      <c r="AK46" s="408">
        <v>12.394571951</v>
      </c>
      <c r="AL46" s="408">
        <v>12.111818317999999</v>
      </c>
      <c r="AM46" s="408">
        <v>12.324417562000001</v>
      </c>
      <c r="AN46" s="408">
        <v>12.579074449</v>
      </c>
      <c r="AO46" s="408">
        <v>12.751674999</v>
      </c>
      <c r="AP46" s="408">
        <v>12.959469277</v>
      </c>
      <c r="AQ46" s="408">
        <v>13.334013463</v>
      </c>
      <c r="AR46" s="408">
        <v>14.498117588</v>
      </c>
      <c r="AS46" s="408">
        <v>12.938602155</v>
      </c>
      <c r="AT46" s="408">
        <v>12.203416151000001</v>
      </c>
      <c r="AU46" s="408">
        <v>11.494982515</v>
      </c>
      <c r="AV46" s="408">
        <v>10.749936965</v>
      </c>
      <c r="AW46" s="408">
        <v>9.9491067577999992</v>
      </c>
      <c r="AX46" s="408">
        <v>9.2410025043000008</v>
      </c>
      <c r="AY46" s="408">
        <v>8.6325907905000001</v>
      </c>
      <c r="AZ46" s="380" t="s">
        <v>1369</v>
      </c>
      <c r="BA46" s="380" t="s">
        <v>1369</v>
      </c>
      <c r="BB46" s="380" t="s">
        <v>1369</v>
      </c>
      <c r="BC46" s="380" t="s">
        <v>1369</v>
      </c>
      <c r="BD46" s="380" t="s">
        <v>1369</v>
      </c>
      <c r="BE46" s="380" t="s">
        <v>1369</v>
      </c>
      <c r="BF46" s="380" t="s">
        <v>1369</v>
      </c>
      <c r="BG46" s="380" t="s">
        <v>1369</v>
      </c>
      <c r="BH46" s="380" t="s">
        <v>1369</v>
      </c>
      <c r="BI46" s="380" t="s">
        <v>1369</v>
      </c>
      <c r="BJ46" s="377" t="s">
        <v>1369</v>
      </c>
      <c r="BK46" s="377" t="s">
        <v>1369</v>
      </c>
      <c r="BL46" s="377" t="s">
        <v>1369</v>
      </c>
      <c r="BM46" s="377" t="s">
        <v>1369</v>
      </c>
      <c r="BN46" s="377" t="s">
        <v>1369</v>
      </c>
      <c r="BO46" s="377" t="s">
        <v>1369</v>
      </c>
      <c r="BP46" s="377" t="s">
        <v>1369</v>
      </c>
      <c r="BQ46" s="377" t="s">
        <v>1369</v>
      </c>
      <c r="BR46" s="377" t="s">
        <v>1369</v>
      </c>
      <c r="BS46" s="377" t="s">
        <v>1369</v>
      </c>
      <c r="BT46" s="377" t="s">
        <v>1369</v>
      </c>
      <c r="BU46" s="377" t="s">
        <v>1369</v>
      </c>
      <c r="BV46" s="377" t="s">
        <v>1369</v>
      </c>
    </row>
    <row r="47" spans="1:74" ht="11.05" customHeight="1" x14ac:dyDescent="0.2">
      <c r="A47" s="275" t="s">
        <v>1291</v>
      </c>
      <c r="B47" s="577" t="s">
        <v>1104</v>
      </c>
      <c r="C47" s="408">
        <v>30.944492217000001</v>
      </c>
      <c r="D47" s="408">
        <v>30.894538007000001</v>
      </c>
      <c r="E47" s="408">
        <v>30.687040786000001</v>
      </c>
      <c r="F47" s="408">
        <v>30.825986786000001</v>
      </c>
      <c r="G47" s="408">
        <v>32.076820009000002</v>
      </c>
      <c r="H47" s="408">
        <v>34.551604507</v>
      </c>
      <c r="I47" s="408">
        <v>38.112535498</v>
      </c>
      <c r="J47" s="408">
        <v>41.650007711999997</v>
      </c>
      <c r="K47" s="408">
        <v>43.494223859000002</v>
      </c>
      <c r="L47" s="408">
        <v>43.432168161</v>
      </c>
      <c r="M47" s="408">
        <v>42.792042367000001</v>
      </c>
      <c r="N47" s="408">
        <v>42.063963223999998</v>
      </c>
      <c r="O47" s="408">
        <v>40.76286108</v>
      </c>
      <c r="P47" s="408">
        <v>38.876514397000001</v>
      </c>
      <c r="Q47" s="408">
        <v>36.823700111999997</v>
      </c>
      <c r="R47" s="408">
        <v>35.478005166999999</v>
      </c>
      <c r="S47" s="408">
        <v>36.881930033000003</v>
      </c>
      <c r="T47" s="408">
        <v>40.379910234999997</v>
      </c>
      <c r="U47" s="408">
        <v>43.788374585</v>
      </c>
      <c r="V47" s="408">
        <v>46.23603988</v>
      </c>
      <c r="W47" s="408">
        <v>47.782487387000003</v>
      </c>
      <c r="X47" s="408">
        <v>48.808276630000002</v>
      </c>
      <c r="Y47" s="408">
        <v>49.315643868999999</v>
      </c>
      <c r="Z47" s="408">
        <v>49.619338210000002</v>
      </c>
      <c r="AA47" s="408">
        <v>49.837970566999999</v>
      </c>
      <c r="AB47" s="408">
        <v>50.47681523</v>
      </c>
      <c r="AC47" s="408">
        <v>52.169615456999999</v>
      </c>
      <c r="AD47" s="408">
        <v>55.294245183999998</v>
      </c>
      <c r="AE47" s="408">
        <v>59.685188979000003</v>
      </c>
      <c r="AF47" s="408">
        <v>64.221685022000003</v>
      </c>
      <c r="AG47" s="408">
        <v>67.124991778999998</v>
      </c>
      <c r="AH47" s="408">
        <v>68.182546955000007</v>
      </c>
      <c r="AI47" s="408">
        <v>67.115556677000001</v>
      </c>
      <c r="AJ47" s="408">
        <v>67.012253443000006</v>
      </c>
      <c r="AK47" s="408">
        <v>63.600589134000003</v>
      </c>
      <c r="AL47" s="408">
        <v>60.044790233000001</v>
      </c>
      <c r="AM47" s="408">
        <v>57.262866756999998</v>
      </c>
      <c r="AN47" s="408">
        <v>54.089571257999999</v>
      </c>
      <c r="AO47" s="408">
        <v>53.229645013999999</v>
      </c>
      <c r="AP47" s="408">
        <v>53.44894378</v>
      </c>
      <c r="AQ47" s="408">
        <v>55.933961400000001</v>
      </c>
      <c r="AR47" s="408">
        <v>57.351241801</v>
      </c>
      <c r="AS47" s="408">
        <v>57.957005991999999</v>
      </c>
      <c r="AT47" s="408">
        <v>58.475909254000001</v>
      </c>
      <c r="AU47" s="408">
        <v>58.494296876999996</v>
      </c>
      <c r="AV47" s="408">
        <v>58.423450312</v>
      </c>
      <c r="AW47" s="408">
        <v>58.134585006000002</v>
      </c>
      <c r="AX47" s="408">
        <v>57.646138473000001</v>
      </c>
      <c r="AY47" s="408">
        <v>56.963881772999997</v>
      </c>
      <c r="AZ47" s="380" t="s">
        <v>1369</v>
      </c>
      <c r="BA47" s="380" t="s">
        <v>1369</v>
      </c>
      <c r="BB47" s="380" t="s">
        <v>1369</v>
      </c>
      <c r="BC47" s="380" t="s">
        <v>1369</v>
      </c>
      <c r="BD47" s="380" t="s">
        <v>1369</v>
      </c>
      <c r="BE47" s="380" t="s">
        <v>1369</v>
      </c>
      <c r="BF47" s="380" t="s">
        <v>1369</v>
      </c>
      <c r="BG47" s="380" t="s">
        <v>1369</v>
      </c>
      <c r="BH47" s="380" t="s">
        <v>1369</v>
      </c>
      <c r="BI47" s="380" t="s">
        <v>1369</v>
      </c>
      <c r="BJ47" s="377" t="s">
        <v>1369</v>
      </c>
      <c r="BK47" s="377" t="s">
        <v>1369</v>
      </c>
      <c r="BL47" s="377" t="s">
        <v>1369</v>
      </c>
      <c r="BM47" s="377" t="s">
        <v>1369</v>
      </c>
      <c r="BN47" s="377" t="s">
        <v>1369</v>
      </c>
      <c r="BO47" s="377" t="s">
        <v>1369</v>
      </c>
      <c r="BP47" s="377" t="s">
        <v>1369</v>
      </c>
      <c r="BQ47" s="377" t="s">
        <v>1369</v>
      </c>
      <c r="BR47" s="377" t="s">
        <v>1369</v>
      </c>
      <c r="BS47" s="377" t="s">
        <v>1369</v>
      </c>
      <c r="BT47" s="377" t="s">
        <v>1369</v>
      </c>
      <c r="BU47" s="377" t="s">
        <v>1369</v>
      </c>
      <c r="BV47" s="377" t="s">
        <v>1369</v>
      </c>
    </row>
    <row r="48" spans="1:74" ht="11.05" customHeight="1" x14ac:dyDescent="0.2">
      <c r="A48" s="275" t="s">
        <v>1292</v>
      </c>
      <c r="B48" s="577" t="s">
        <v>1106</v>
      </c>
      <c r="C48" s="408">
        <v>52.177852338000001</v>
      </c>
      <c r="D48" s="408">
        <v>56.888488201999998</v>
      </c>
      <c r="E48" s="408">
        <v>60.148028164000003</v>
      </c>
      <c r="F48" s="408">
        <v>63.750784852000002</v>
      </c>
      <c r="G48" s="408">
        <v>68.088466792999995</v>
      </c>
      <c r="H48" s="408">
        <v>71.546871134</v>
      </c>
      <c r="I48" s="408">
        <v>72.401304237999994</v>
      </c>
      <c r="J48" s="408">
        <v>71.019786570999997</v>
      </c>
      <c r="K48" s="408">
        <v>68.792823691999999</v>
      </c>
      <c r="L48" s="408">
        <v>66.920043587999999</v>
      </c>
      <c r="M48" s="408">
        <v>64.336351164000007</v>
      </c>
      <c r="N48" s="408">
        <v>62.384724124000002</v>
      </c>
      <c r="O48" s="408">
        <v>61.621828452000003</v>
      </c>
      <c r="P48" s="408">
        <v>63.514388472</v>
      </c>
      <c r="Q48" s="408">
        <v>66.991463404000001</v>
      </c>
      <c r="R48" s="408">
        <v>70.710699758999993</v>
      </c>
      <c r="S48" s="408">
        <v>73.952704441999998</v>
      </c>
      <c r="T48" s="408">
        <v>77.552738566000002</v>
      </c>
      <c r="U48" s="408">
        <v>80.265487952000001</v>
      </c>
      <c r="V48" s="408">
        <v>81.301144663000002</v>
      </c>
      <c r="W48" s="408">
        <v>79.984851997999996</v>
      </c>
      <c r="X48" s="408">
        <v>78.221971038000007</v>
      </c>
      <c r="Y48" s="408">
        <v>77.486436904000001</v>
      </c>
      <c r="Z48" s="408">
        <v>78.207174085999995</v>
      </c>
      <c r="AA48" s="408">
        <v>79.755986109000006</v>
      </c>
      <c r="AB48" s="408">
        <v>81.909772754000002</v>
      </c>
      <c r="AC48" s="408">
        <v>84.431907097999996</v>
      </c>
      <c r="AD48" s="408">
        <v>87.472320112999995</v>
      </c>
      <c r="AE48" s="408">
        <v>88.955989138000007</v>
      </c>
      <c r="AF48" s="408">
        <v>87.949003844999993</v>
      </c>
      <c r="AG48" s="408">
        <v>85.091204907999995</v>
      </c>
      <c r="AH48" s="408">
        <v>80.102881296000007</v>
      </c>
      <c r="AI48" s="408">
        <v>74.488327718999997</v>
      </c>
      <c r="AJ48" s="408">
        <v>67.602925388000003</v>
      </c>
      <c r="AK48" s="408">
        <v>64.905151457000002</v>
      </c>
      <c r="AL48" s="408">
        <v>60.972810373999998</v>
      </c>
      <c r="AM48" s="408">
        <v>66.721702448000002</v>
      </c>
      <c r="AN48" s="408">
        <v>70.522343182</v>
      </c>
      <c r="AO48" s="408">
        <v>73.929283779000002</v>
      </c>
      <c r="AP48" s="408">
        <v>79.553051930999999</v>
      </c>
      <c r="AQ48" s="408">
        <v>80.319185226000002</v>
      </c>
      <c r="AR48" s="408">
        <v>84.192403729000006</v>
      </c>
      <c r="AS48" s="408">
        <v>81.867164974999994</v>
      </c>
      <c r="AT48" s="408">
        <v>79.627651114000003</v>
      </c>
      <c r="AU48" s="408">
        <v>77.757711044000004</v>
      </c>
      <c r="AV48" s="408">
        <v>76.140559590999999</v>
      </c>
      <c r="AW48" s="408">
        <v>74.631635617000001</v>
      </c>
      <c r="AX48" s="408">
        <v>73.334789549999996</v>
      </c>
      <c r="AY48" s="408">
        <v>72.167871654999999</v>
      </c>
      <c r="AZ48" s="380" t="s">
        <v>1369</v>
      </c>
      <c r="BA48" s="380" t="s">
        <v>1369</v>
      </c>
      <c r="BB48" s="380" t="s">
        <v>1369</v>
      </c>
      <c r="BC48" s="380" t="s">
        <v>1369</v>
      </c>
      <c r="BD48" s="380" t="s">
        <v>1369</v>
      </c>
      <c r="BE48" s="380" t="s">
        <v>1369</v>
      </c>
      <c r="BF48" s="380" t="s">
        <v>1369</v>
      </c>
      <c r="BG48" s="380" t="s">
        <v>1369</v>
      </c>
      <c r="BH48" s="380" t="s">
        <v>1369</v>
      </c>
      <c r="BI48" s="380" t="s">
        <v>1369</v>
      </c>
      <c r="BJ48" s="377" t="s">
        <v>1369</v>
      </c>
      <c r="BK48" s="377" t="s">
        <v>1369</v>
      </c>
      <c r="BL48" s="377" t="s">
        <v>1369</v>
      </c>
      <c r="BM48" s="377" t="s">
        <v>1369</v>
      </c>
      <c r="BN48" s="377" t="s">
        <v>1369</v>
      </c>
      <c r="BO48" s="377" t="s">
        <v>1369</v>
      </c>
      <c r="BP48" s="377" t="s">
        <v>1369</v>
      </c>
      <c r="BQ48" s="377" t="s">
        <v>1369</v>
      </c>
      <c r="BR48" s="377" t="s">
        <v>1369</v>
      </c>
      <c r="BS48" s="377" t="s">
        <v>1369</v>
      </c>
      <c r="BT48" s="377" t="s">
        <v>1369</v>
      </c>
      <c r="BU48" s="377" t="s">
        <v>1369</v>
      </c>
      <c r="BV48" s="377" t="s">
        <v>1369</v>
      </c>
    </row>
    <row r="49" spans="1:74" ht="11.05" customHeight="1" x14ac:dyDescent="0.2">
      <c r="A49" s="275" t="s">
        <v>1293</v>
      </c>
      <c r="B49" s="577" t="s">
        <v>1108</v>
      </c>
      <c r="C49" s="408">
        <v>0.34625676721999998</v>
      </c>
      <c r="D49" s="408">
        <v>0.36925235257</v>
      </c>
      <c r="E49" s="408">
        <v>0.38334341873</v>
      </c>
      <c r="F49" s="408">
        <v>0.3781872188</v>
      </c>
      <c r="G49" s="408">
        <v>0.37051643694000003</v>
      </c>
      <c r="H49" s="408">
        <v>0.41336418714000001</v>
      </c>
      <c r="I49" s="408">
        <v>0.53208287398999998</v>
      </c>
      <c r="J49" s="408">
        <v>0.65552609415999996</v>
      </c>
      <c r="K49" s="408">
        <v>0.71896830518999999</v>
      </c>
      <c r="L49" s="408">
        <v>0.73226118215000002</v>
      </c>
      <c r="M49" s="408">
        <v>0.74153126556000004</v>
      </c>
      <c r="N49" s="408">
        <v>0.76470355543000001</v>
      </c>
      <c r="O49" s="408">
        <v>0.75423146396999996</v>
      </c>
      <c r="P49" s="408">
        <v>0.68272987791999995</v>
      </c>
      <c r="Q49" s="408">
        <v>0.60931513050999997</v>
      </c>
      <c r="R49" s="408">
        <v>0.59163022276999999</v>
      </c>
      <c r="S49" s="408">
        <v>0.62874138938000002</v>
      </c>
      <c r="T49" s="408">
        <v>0.64092850498999998</v>
      </c>
      <c r="U49" s="408">
        <v>0.61538262915999997</v>
      </c>
      <c r="V49" s="408">
        <v>0.58452143393</v>
      </c>
      <c r="W49" s="408">
        <v>0.57746744283999996</v>
      </c>
      <c r="X49" s="408">
        <v>0.59456920118000001</v>
      </c>
      <c r="Y49" s="408">
        <v>0.58562036165999998</v>
      </c>
      <c r="Z49" s="408">
        <v>0.55444007292999997</v>
      </c>
      <c r="AA49" s="408">
        <v>0.52068882112000003</v>
      </c>
      <c r="AB49" s="408">
        <v>0.51794315884999997</v>
      </c>
      <c r="AC49" s="408">
        <v>0.52407504136000005</v>
      </c>
      <c r="AD49" s="408">
        <v>0.50744839354000004</v>
      </c>
      <c r="AE49" s="408">
        <v>0.47788609202999999</v>
      </c>
      <c r="AF49" s="408">
        <v>0.45820631041999998</v>
      </c>
      <c r="AG49" s="408">
        <v>0.45660972778999998</v>
      </c>
      <c r="AH49" s="408">
        <v>0.48320386462999998</v>
      </c>
      <c r="AI49" s="408">
        <v>0.49756857307000002</v>
      </c>
      <c r="AJ49" s="408">
        <v>0.50557607017999995</v>
      </c>
      <c r="AK49" s="408">
        <v>0.43654272382999998</v>
      </c>
      <c r="AL49" s="408">
        <v>0.42056264135999999</v>
      </c>
      <c r="AM49" s="408">
        <v>0.33902357741</v>
      </c>
      <c r="AN49" s="408">
        <v>0.28032239420999999</v>
      </c>
      <c r="AO49" s="408">
        <v>0.21837327011999999</v>
      </c>
      <c r="AP49" s="408">
        <v>0.13057389116000001</v>
      </c>
      <c r="AQ49" s="408">
        <v>0.13688826759</v>
      </c>
      <c r="AR49" s="408">
        <v>0.14448383399</v>
      </c>
      <c r="AS49" s="408">
        <v>0.15674025747000001</v>
      </c>
      <c r="AT49" s="408">
        <v>0.17221615609999999</v>
      </c>
      <c r="AU49" s="408">
        <v>0.17729585154999999</v>
      </c>
      <c r="AV49" s="408">
        <v>0.18079339526999999</v>
      </c>
      <c r="AW49" s="408">
        <v>0.18356242506000001</v>
      </c>
      <c r="AX49" s="408">
        <v>0.18587798126999999</v>
      </c>
      <c r="AY49" s="408">
        <v>0.18790674196000001</v>
      </c>
      <c r="AZ49" s="380" t="s">
        <v>1369</v>
      </c>
      <c r="BA49" s="380" t="s">
        <v>1369</v>
      </c>
      <c r="BB49" s="380" t="s">
        <v>1369</v>
      </c>
      <c r="BC49" s="380" t="s">
        <v>1369</v>
      </c>
      <c r="BD49" s="380" t="s">
        <v>1369</v>
      </c>
      <c r="BE49" s="380" t="s">
        <v>1369</v>
      </c>
      <c r="BF49" s="380" t="s">
        <v>1369</v>
      </c>
      <c r="BG49" s="380" t="s">
        <v>1369</v>
      </c>
      <c r="BH49" s="380" t="s">
        <v>1369</v>
      </c>
      <c r="BI49" s="380" t="s">
        <v>1369</v>
      </c>
      <c r="BJ49" s="377" t="s">
        <v>1369</v>
      </c>
      <c r="BK49" s="377" t="s">
        <v>1369</v>
      </c>
      <c r="BL49" s="377" t="s">
        <v>1369</v>
      </c>
      <c r="BM49" s="377" t="s">
        <v>1369</v>
      </c>
      <c r="BN49" s="377" t="s">
        <v>1369</v>
      </c>
      <c r="BO49" s="377" t="s">
        <v>1369</v>
      </c>
      <c r="BP49" s="377" t="s">
        <v>1369</v>
      </c>
      <c r="BQ49" s="377" t="s">
        <v>1369</v>
      </c>
      <c r="BR49" s="377" t="s">
        <v>1369</v>
      </c>
      <c r="BS49" s="377" t="s">
        <v>1369</v>
      </c>
      <c r="BT49" s="377" t="s">
        <v>1369</v>
      </c>
      <c r="BU49" s="377" t="s">
        <v>1369</v>
      </c>
      <c r="BV49" s="377" t="s">
        <v>1369</v>
      </c>
    </row>
    <row r="50" spans="1:74" ht="11.05" customHeight="1" x14ac:dyDescent="0.2">
      <c r="A50" s="275" t="s">
        <v>1294</v>
      </c>
      <c r="B50" s="577" t="s">
        <v>1110</v>
      </c>
      <c r="C50" s="408">
        <v>286.83176772000002</v>
      </c>
      <c r="D50" s="408">
        <v>306.76041595999999</v>
      </c>
      <c r="E50" s="408">
        <v>323.08562078</v>
      </c>
      <c r="F50" s="408">
        <v>340.78854438000002</v>
      </c>
      <c r="G50" s="408">
        <v>358.25894998000001</v>
      </c>
      <c r="H50" s="408">
        <v>375.70005627</v>
      </c>
      <c r="I50" s="408">
        <v>390.20341445999998</v>
      </c>
      <c r="J50" s="408">
        <v>397.22773097999999</v>
      </c>
      <c r="K50" s="408">
        <v>394.77154988000001</v>
      </c>
      <c r="L50" s="408">
        <v>390.01446494999999</v>
      </c>
      <c r="M50" s="408">
        <v>386.56702905999998</v>
      </c>
      <c r="N50" s="408">
        <v>386.82787762999999</v>
      </c>
      <c r="O50" s="408">
        <v>388.66396094999999</v>
      </c>
      <c r="P50" s="408">
        <v>391.94799340999998</v>
      </c>
      <c r="Q50" s="408">
        <v>395.85368066000001</v>
      </c>
      <c r="R50" s="408">
        <v>402.72610019000001</v>
      </c>
      <c r="S50" s="408">
        <v>413.00319526999999</v>
      </c>
      <c r="T50" s="408">
        <v>424.26622793000001</v>
      </c>
      <c r="U50" s="408">
        <v>433.01129313000001</v>
      </c>
      <c r="V50" s="408">
        <v>438.77808343999999</v>
      </c>
      <c r="W50" s="408">
        <v>441.58528847999997</v>
      </c>
      <c r="X50" s="408">
        <v>442.78735112999999</v>
      </c>
      <c r="Y50" s="408">
        <v>443.32603958999999</v>
      </c>
      <c r="Z50" s="408">
        <v>443.54317146</v>
      </c>
      <c r="AA50" s="408">
        <v>441.92092854999999</v>
      </c>
      <c r="AB50" s="408">
        <v>439.94292925000002</v>
      </c>
      <c r="AC50" s="408">
        <v>437.60871658000002</v>
      </c>
      <c r="AD50" s="408">
        <v>436.47033787999999</v>
      </c>
      <c r="AE50" s="408">
        <v>438.50110522</v>
      </c>
      <c r="AF50" s="408">
        <v>442.47316481000001</v>
      </c>
      <c r="AG50" s="408">
        <v>447.27471127000001</v>
      </c>
      <c r="AH50" s="408">
        <v>449.53884256999999</v>
      </c>
      <c r="AI50" s="408">
        <v>447.83882562999997</v>
      </c>
      <c r="AJ50" s="408">
        <v>447.91953522</v>
      </c>
      <c r="AK50" s="408">
        <v>442.15621636999998</v>
      </c>
      <c r="AL50" s="408">
        <v>439.78383931000002</v>
      </c>
      <c r="AM50" s="408">
        <v>441.74538267000003</v>
      </c>
      <c r="AN50" s="408">
        <v>445.40965237</v>
      </c>
      <c r="AO50" s="408">
        <v>449.30785936000001</v>
      </c>
      <c r="AP50" s="408">
        <v>454.7423963</v>
      </c>
      <c r="AQ50" s="408">
        <v>457.42636324</v>
      </c>
      <c r="AR50" s="408">
        <v>466.44249293000001</v>
      </c>
      <c r="AS50" s="408">
        <v>464.34025174999999</v>
      </c>
      <c r="AT50" s="408">
        <v>463.6023338</v>
      </c>
      <c r="AU50" s="408">
        <v>459.86324508000001</v>
      </c>
      <c r="AV50" s="408">
        <v>456.03211972000003</v>
      </c>
      <c r="AW50" s="408">
        <v>452.27316635</v>
      </c>
      <c r="AX50" s="408">
        <v>448.95481051000002</v>
      </c>
      <c r="AY50" s="408">
        <v>445.86340719999998</v>
      </c>
      <c r="AZ50" s="380" t="s">
        <v>1369</v>
      </c>
      <c r="BA50" s="380" t="s">
        <v>1369</v>
      </c>
      <c r="BB50" s="380" t="s">
        <v>1369</v>
      </c>
      <c r="BC50" s="380" t="s">
        <v>1369</v>
      </c>
      <c r="BD50" s="380" t="s">
        <v>1369</v>
      </c>
      <c r="BE50" s="380" t="s">
        <v>1369</v>
      </c>
      <c r="BF50" s="380" t="s">
        <v>1369</v>
      </c>
      <c r="BG50" s="380" t="s">
        <v>1369</v>
      </c>
      <c r="BH50" s="380" t="s">
        <v>1369</v>
      </c>
      <c r="BI50" s="380" t="s">
        <v>1369</v>
      </c>
      <c r="BJ50" s="377" t="s">
        <v>1369</v>
      </c>
      <c r="BK50" s="377" t="s">
        <v>1369</v>
      </c>
      <c r="BL50" s="377" t="s">
        <v>1369</v>
      </c>
      <c r="BM50" s="377" t="s">
        <v>1369</v>
      </c>
      <c r="BN50" s="377" t="s">
        <v>1369</v>
      </c>
      <c r="BO50" s="377" t="s">
        <v>1369</v>
      </c>
      <c r="BP50" s="377" t="s">
        <v>1369</v>
      </c>
      <c r="BQ50" s="377" t="s">
        <v>1369</v>
      </c>
      <c r="BR50" s="377" t="s">
        <v>1369</v>
      </c>
      <c r="BS50" s="377" t="s">
        <v>1369</v>
      </c>
      <c r="BT50" s="377" t="s">
        <v>1369</v>
      </c>
      <c r="BU50" s="377" t="s">
        <v>1369</v>
      </c>
      <c r="BV50" s="377" t="s">
        <v>1369</v>
      </c>
    </row>
    <row r="51" spans="1:74" ht="11.05" customHeight="1" x14ac:dyDescent="0.2">
      <c r="A51" s="275" t="s">
        <v>1295</v>
      </c>
      <c r="B51" s="577" t="s">
        <v>1260</v>
      </c>
      <c r="C51" s="408">
        <v>43.834712416000002</v>
      </c>
      <c r="D51" s="408">
        <v>47.546196281999997</v>
      </c>
      <c r="E51" s="408">
        <v>50.52815777</v>
      </c>
      <c r="F51" s="408">
        <v>52.912795041999999</v>
      </c>
      <c r="G51" s="408">
        <v>55.420656053000002</v>
      </c>
      <c r="H51" s="408">
        <v>58.640426978999997</v>
      </c>
      <c r="I51" s="408">
        <v>61.788061393</v>
      </c>
      <c r="J51" s="408">
        <v>64.191630767000007</v>
      </c>
      <c r="K51" s="408">
        <v>64.960361556999999</v>
      </c>
      <c r="L51" s="408">
        <v>65.026113940000002</v>
      </c>
      <c r="M51" s="408">
        <v>65.444721508000001</v>
      </c>
      <c r="N51" s="408">
        <v>66.566425014000004</v>
      </c>
      <c r="O51" s="408">
        <v>67.999055920999993</v>
      </c>
      <c r="P51" s="408">
        <v>69.159860765999994</v>
      </c>
      <c r="Q51" s="408">
        <v>70.172203440999994</v>
      </c>
      <c r="R51" s="408">
        <v>71.769566519999998</v>
      </c>
      <c r="S51" s="408">
        <v>73.803092977999995</v>
      </c>
      <c r="T51" s="408">
        <v>75.582748436000003</v>
      </c>
      <c r="U51" s="408">
        <v>77.251652546000003</v>
      </c>
      <c r="V51" s="408">
        <v>78.508505959000004</v>
      </c>
      <c r="W51" s="408">
        <v>78.505395050999994</v>
      </c>
      <c r="X51" s="408">
        <v>77.608076029000003</v>
      </c>
      <c r="Y51" s="408">
        <v>76.896630290000004</v>
      </c>
      <c r="Z51" s="408">
        <v>76.957627247999994</v>
      </c>
      <c r="AA51" s="408">
        <v>77.381510660999993</v>
      </c>
      <c r="AB51" s="408">
        <v>77.84553631</v>
      </c>
      <c r="AC51" s="408">
        <v>78.455403132000001</v>
      </c>
      <c r="AD51" s="408">
        <v>79.676793304</v>
      </c>
      <c r="AE51" s="408">
        <v>81.830465126000007</v>
      </c>
      <c r="AF51" s="408">
        <v>84.099926991000004</v>
      </c>
      <c r="AG51" s="408">
        <v>85.503530814000001</v>
      </c>
      <c r="AH51" s="408">
        <v>85.671517706000003</v>
      </c>
      <c r="AI51" s="408">
        <v>84.282738375999998</v>
      </c>
      <c r="AJ51" s="408">
        <v>83.018080986000001</v>
      </c>
      <c r="AK51" s="408">
        <v>80.063711147999996</v>
      </c>
      <c r="AL51" s="408">
        <v>78.390780075999999</v>
      </c>
      <c r="AM51" s="408">
        <v>78.831817361999995</v>
      </c>
      <c r="AN51" s="408">
        <v>78.235499895999993</v>
      </c>
      <c r="AO51" s="408">
        <v>76.842588290999998</v>
      </c>
      <c r="AP51" s="408">
        <v>75.911409264</v>
      </c>
      <c r="AQ51" s="408">
        <v>76.584217656000007</v>
      </c>
      <c r="AR51" s="408">
        <v>78.284380253999998</v>
      </c>
      <c r="AS51" s="408">
        <v>79.075046650999994</v>
      </c>
      <c r="AT51" s="408">
        <v>78.845685551000003</v>
      </c>
      <c r="AU51" s="408">
        <v>78.747156411000006</v>
      </c>
      <c r="AV51" s="408">
        <v>78.871737100000004</v>
      </c>
      <c r="AW51" s="408">
        <v>79.087762419000001</v>
      </c>
      <c r="AX51" s="408">
        <v>79.268587651000004</v>
      </c>
      <c r="AY51" s="408">
        <v>79.362418012999996</v>
      </c>
      <c r="AZ51" s="380" t="s">
        <v>1369</v>
      </c>
      <c r="BA51" s="380" t="s">
        <v>1369</v>
      </c>
      <c r="BB51" s="380" t="s">
        <v>1369</v>
      </c>
      <c r="BC51" s="380" t="s">
        <v>1369</v>
      </c>
      <c r="BD51" s="380" t="s">
        <v>1369</v>
      </c>
      <c r="BE51" s="380" t="s">
        <v>1369</v>
      </c>
      <c r="BF51" s="380" t="s">
        <v>1369</v>
      </c>
      <c r="BG51" s="380" t="s">
        <v>1369</v>
      </c>
      <c r="BH51" s="380" t="s">
        <v>1369</v>
      </c>
      <c r="BI51" s="380" t="s">
        <v>1369</v>
      </c>
      <c r="BJ51" s="377" t="s">
        <v>1369</v>
      </c>
      <c r="BK51" s="377" t="s">
        <v>1369</v>
      </c>
      <c r="BL51" s="377" t="s">
        <v>1369</v>
      </c>
      <c r="BM51" s="377" t="s">
        <v>1369</v>
      </c>
      <c r="BN51" s="377" t="s">
        <v>1369</v>
      </c>
      <c r="BO51" s="377" t="s">
        <v>1369</v>
      </c>
      <c r="BP51" s="377" t="s">
        <v>1369</v>
      </c>
      <c r="BQ51" s="377" t="s">
        <v>1369</v>
      </c>
      <c r="BR51" s="377" t="s">
        <v>1369</v>
      </c>
      <c r="BS51" s="377" t="s">
        <v>1369</v>
      </c>
      <c r="BT51" s="377" t="s">
        <v>1369</v>
      </c>
      <c r="BU51" s="377" t="s">
        <v>1369</v>
      </c>
      <c r="BV51" s="377" t="s">
        <v>1369</v>
      </c>
    </row>
    <row r="52" spans="1:74" ht="11.05" customHeight="1" x14ac:dyDescent="0.2">
      <c r="A52" s="171"/>
      <c r="B52" s="643"/>
      <c r="C52" s="641"/>
      <c r="D52" s="641"/>
      <c r="E52" s="641"/>
      <c r="F52" s="641"/>
      <c r="G52" s="641"/>
      <c r="H52" s="641"/>
      <c r="I52" s="641"/>
      <c r="J52" s="641"/>
      <c r="K52" s="641"/>
      <c r="L52" s="641"/>
      <c r="M52" s="641"/>
      <c r="N52" s="641"/>
      <c r="O52" s="641"/>
      <c r="P52" s="641"/>
      <c r="Q52" s="641"/>
      <c r="R52" s="641"/>
      <c r="S52" s="641"/>
      <c r="T52" s="641"/>
      <c r="U52" s="641"/>
      <c r="V52" s="641"/>
      <c r="W52" s="641"/>
      <c r="X52" s="641"/>
      <c r="Y52" s="641"/>
      <c r="Z52" s="641"/>
      <c r="AA52" s="641"/>
      <c r="AB52" s="641"/>
      <c r="AC52" s="641"/>
      <c r="AD52" s="641"/>
      <c r="AE52" s="641"/>
      <c r="AF52" s="641"/>
      <c r="AG52" s="641"/>
      <c r="AH52" s="641"/>
      <c r="AI52" s="641"/>
      <c r="AJ52" s="641"/>
      <c r="AK52" s="641"/>
      <c r="AL52" s="641"/>
      <c r="AM52" s="641"/>
      <c r="AN52" s="641"/>
      <c r="AO52" s="641"/>
      <c r="AP52" s="641"/>
      <c r="AQ52" s="641"/>
      <c r="AR52" s="641"/>
      <c r="AS52" s="641"/>
      <c r="AT52" s="641"/>
      <c r="AU52" s="641"/>
      <c r="AV52" s="641"/>
      <c r="AW52" s="641"/>
      <c r="AX52" s="641"/>
      <c r="AY52" s="641"/>
      <c r="AZ52" s="915"/>
      <c r="BA52" s="915"/>
      <c r="BB52" s="915"/>
      <c r="BC52" s="915"/>
      <c r="BD52" s="915"/>
      <c r="BE52" s="915"/>
      <c r="BF52" s="915"/>
      <c r="BG52" s="915"/>
      <c r="BH52" s="915"/>
      <c r="BI52" s="915"/>
      <c r="BJ52" s="375"/>
      <c r="BK52" s="375"/>
      <c r="BL52" s="375"/>
      <c r="BM52" s="375"/>
      <c r="BN52" s="375"/>
      <c r="BO52" s="375"/>
      <c r="BP52" s="375"/>
      <c r="BQ52" s="375"/>
      <c r="BR52" s="375"/>
      <c r="BS52" s="375"/>
      <c r="BT52" s="375"/>
      <c r="BU52" s="375"/>
      <c r="BV52" s="375"/>
    </row>
    <row r="53" spans="1:74" ht="11.05" customHeight="1" x14ac:dyDescent="0.2">
      <c r="A53" s="275"/>
      <c r="B53" s="37" t="s">
        <v>1296</v>
      </c>
      <c r="C53" s="642"/>
      <c r="D53" s="642"/>
      <c r="E53" s="642"/>
      <c r="F53" s="642"/>
      <c r="G53" s="642"/>
      <c r="H53" s="642"/>
      <c r="I53" s="642"/>
      <c r="J53" s="642"/>
      <c r="K53" s="642"/>
      <c r="L53" s="642"/>
      <c r="M53" s="642"/>
      <c r="N53" s="642"/>
      <c r="O53" s="642"/>
      <c r="P53" s="642"/>
      <c r="Q53" s="642"/>
      <c r="R53" s="642"/>
      <c r="S53" s="642"/>
      <c r="T53" s="642"/>
      <c r="U53" s="642"/>
      <c r="V53" s="642"/>
      <c r="W53" s="642"/>
      <c r="X53" s="642"/>
      <c r="Y53" s="642"/>
      <c r="Z53" s="642"/>
      <c r="AA53" s="642"/>
      <c r="AB53" s="642"/>
      <c r="AC53" s="642"/>
      <c r="AD53" s="642"/>
      <c r="AE53" s="642"/>
      <c r="AF53" s="642"/>
      <c r="AG53" s="642"/>
      <c r="AH53" s="642"/>
      <c r="AI53" s="642"/>
      <c r="AJ53" s="642"/>
      <c r="AK53" s="642"/>
      <c r="AL53" s="642"/>
      <c r="AM53" s="642"/>
      <c r="AN53" s="642"/>
      <c r="AO53" s="642"/>
      <c r="AP53" s="642"/>
      <c r="AQ53" s="642"/>
      <c r="AR53" s="642"/>
      <c r="AS53" s="642"/>
      <c r="AT53" s="642"/>
      <c r="AU53" s="642"/>
      <c r="AV53" s="642"/>
      <c r="AW53" s="642"/>
      <c r="AX53" s="642"/>
      <c r="AY53" s="642"/>
      <c r="AZ53" s="646"/>
      <c r="BA53" s="646"/>
      <c r="BB53" s="646"/>
      <c r="BC53" s="646"/>
      <c r="BD53" s="646"/>
      <c r="BE53" s="646"/>
      <c r="BF53" s="646"/>
      <c r="BG53" s="646"/>
      <c r="BH53" s="646"/>
      <c r="BI53" s="646"/>
      <c r="BJ53" s="375"/>
      <c r="BK53" s="375"/>
      <c r="BL53" s="375"/>
      <c r="BM53" s="375"/>
      <c r="BN53" s="375"/>
      <c r="BO53" s="375"/>
      <c r="BP53" s="375"/>
      <c r="BQ53" s="375"/>
      <c r="BR53" s="375"/>
      <c r="BS53" s="375"/>
      <c r="BT53" s="375"/>
      <c r="BU53" s="375"/>
      <c r="BV53" s="375"/>
    </row>
    <row r="54" spans="1:74" ht="11.05" customHeight="1" x14ac:dyDescent="0.2">
      <c r="A54" s="275" t="s">
        <v>1297</v>
      </c>
      <c r="B54" s="577" t="s">
        <v>1102</v>
      </c>
      <c r="C54" s="490">
        <v>0.27671963363000002</v>
      </c>
      <c r="D54" s="490">
        <v>0.26687023810999999</v>
      </c>
      <c r="E54" s="490">
        <v>0.25204055352999999</v>
      </c>
      <c r="F54" s="490">
        <v>0.22706815080000001</v>
      </c>
      <c r="G54" s="490">
        <v>0.21021902568</v>
      </c>
      <c r="H54" s="490">
        <v>0.20834265807999999</v>
      </c>
      <c r="I54" s="490">
        <v>0.20681970573</v>
      </c>
      <c r="J54" s="490">
        <v>0.21673934823999999</v>
      </c>
      <c r="K54" s="490">
        <v>0.20057946331000001</v>
      </c>
      <c r="L54" s="490">
        <v>0.17794472310000001</v>
      </c>
      <c r="M54" s="490">
        <v>0.18141321907999999</v>
      </c>
      <c r="N54" s="490">
        <v>0.19749360952</v>
      </c>
      <c r="O54" s="490">
        <v>0.20320358281000001</v>
      </c>
      <c r="P54" s="490">
        <v>0.2138390996</v>
      </c>
      <c r="Q54" s="490">
        <v>0.20473225232</v>
      </c>
      <c r="R54" s="490">
        <v>0.1940713859</v>
      </c>
      <c r="S54" s="490">
        <v>0.19761327980999999</v>
      </c>
      <c r="T54" s="490">
        <v>0.20228046971999999</v>
      </c>
      <c r="U54" s="490">
        <v>0.20183174168000001</v>
      </c>
      <c r="V54" s="490">
        <v>0.20307285796999999</v>
      </c>
      <c r="W54" s="490">
        <v>0.21639645783</v>
      </c>
      <c r="X54" s="490">
        <v>0.24051948845000001</v>
      </c>
      <c r="Y54" s="490">
        <v>0.2572048234</v>
      </c>
      <c r="Z54" s="490">
        <v>0.24332091750000001</v>
      </c>
      <c r="AA54" s="490">
        <v>0.25252741675000001</v>
      </c>
      <c r="AB54" s="490">
        <v>0.26010612842000003</v>
      </c>
      <c r="AC54" s="490">
        <v>0.25996337718000001</v>
      </c>
      <c r="AD54" s="490">
        <v>0.26100892039000001</v>
      </c>
      <c r="AE54" s="490">
        <v>0.25701270601999998</v>
      </c>
      <c r="AF54" s="490">
        <v>0.25036486701999999</v>
      </c>
      <c r="AG54" s="490">
        <v>0.26252348885999999</v>
      </c>
      <c r="AH54" s="490">
        <v>0.27600138576</v>
      </c>
      <c r="AI54" s="490">
        <v>0.27600689080000002</v>
      </c>
      <c r="AJ54" s="490">
        <v>0.31104651303000003</v>
      </c>
      <c r="AK54" s="490">
        <v>0.30986429876999999</v>
      </c>
      <c r="AL54" s="490">
        <v>0.31055944404000002</v>
      </c>
      <c r="AM54" s="490">
        <v>0.30811043906000002</v>
      </c>
      <c r="AN54" s="490">
        <v>0.30680669386999998</v>
      </c>
      <c r="AO54" s="490">
        <v>0.31101646339</v>
      </c>
      <c r="AP54" s="490">
        <v>0.30138300643999999</v>
      </c>
      <c r="AQ54" s="490">
        <v>0.31009333634000003</v>
      </c>
      <c r="AR54" s="490">
        <v>0.35361262408999999</v>
      </c>
      <c r="AS54" s="490">
        <v>0.33175902962999998</v>
      </c>
      <c r="AT54" s="490">
        <v>0.33898378197000001</v>
      </c>
      <c r="AU54" s="490">
        <v>0.31067520311000002</v>
      </c>
      <c r="AV54" s="490">
        <v>0.30714105612999998</v>
      </c>
      <c r="AW54" s="490">
        <v>0.30148808357000001</v>
      </c>
      <c r="AX54" s="490">
        <v>0.28003037891999999</v>
      </c>
      <c r="AY54" s="490">
        <v>0.25389972912999997</v>
      </c>
      <c r="AZ54" s="478" t="s">
        <v>1369</v>
      </c>
      <c r="BA54" s="478" t="s">
        <v>1369</v>
      </c>
      <c r="BB54" s="478" t="s">
        <v>1369</v>
      </c>
      <c r="BC54" s="478" t="s">
        <v>1369</v>
      </c>
      <c r="BD54" s="478" t="s">
        <v>1369</v>
      </c>
      <c r="BE54" s="478" t="s">
        <v>1369</v>
      </c>
      <c r="BF54" s="478" t="s">
        <v>1369</v>
      </c>
      <c r="BG54" s="478" t="s">
        <v>1369</v>
      </c>
      <c r="BH54" s="478" t="s">
        <v>1369</v>
      </c>
      <c r="BI54" s="478" t="s">
        <v>1369</v>
      </c>
      <c r="BJ54" s="377" t="s">
        <v>1369</v>
      </c>
      <c r="BK54" s="377" t="s">
        <v>1369</v>
      </c>
      <c r="BL54" s="377" t="s">
        <v>1369</v>
      </c>
      <c r="BM54" s="377" t="s">
        <v>1369</v>
      </c>
      <c r="BN54" s="377" t="s">
        <v>1369</v>
      </c>
      <c r="BO54" s="377" t="s">
        <v>1369</v>
      </c>
      <c r="BP54" s="377" t="s">
        <v>1369</v>
      </c>
      <c r="BQ54" s="377" t="s">
        <v>1369</v>
      </c>
      <c r="BR54" s="377" t="s">
        <v>1369</v>
      </c>
      <c r="BS54" s="377" t="s">
        <v>1369</v>
      </c>
      <c r="BT54" s="377" t="s">
        <v>1369</v>
      </c>
      <c r="BU54" s="377" t="s">
        <v>1369</v>
      </c>
      <c r="BV54" s="377" t="s">
        <v>1369</v>
      </c>
    </row>
    <row r="55" spans="1:74" ht="11.05" customHeight="1" x14ac:dyDescent="0.2">
      <c r="A55" s="275" t="s">
        <v>1298</v>
      </c>
      <c r="B55" s="577" t="s">
        <v>1104</v>
      </c>
      <c r="C55" s="490">
        <v>2.5787076847999999</v>
      </c>
      <c r="D55" s="490">
        <v>2.8085943643000002</v>
      </c>
      <c r="E55" s="490">
        <v>2.7897309804999999</v>
      </c>
      <c r="F55" s="490">
        <v>2.3712297528000001</v>
      </c>
      <c r="G55" s="490">
        <v>2.467447693</v>
      </c>
      <c r="H55" s="490">
        <v>2.3034403005000001</v>
      </c>
      <c r="I55" s="490">
        <v>2.3820334687</v>
      </c>
      <c r="J55" s="490">
        <v>2.4500004537</v>
      </c>
      <c r="K55" s="490">
        <v>2.4163457699999999</v>
      </c>
      <c r="L55" s="490">
        <v>1.9741894619</v>
      </c>
      <c r="M55" s="490">
        <v>1.8605235812000001</v>
      </c>
      <c r="N55" s="490">
        <v>1.8288679663</v>
      </c>
      <c r="O55" s="490">
        <v>1.6305144432000001</v>
      </c>
      <c r="P55" s="490">
        <v>1.4398709035999999</v>
      </c>
      <c r="Q55" s="490">
        <v>1.3638407449000001</v>
      </c>
      <c r="R55" s="490">
        <v>1.0750910656999999</v>
      </c>
      <c r="S55" s="490">
        <v>1.0847626480000001</v>
      </c>
      <c r="T55" s="490">
        <v>1.1537117210000001</v>
      </c>
      <c r="U55" s="490">
        <v>1.1523256470000001</v>
      </c>
      <c r="V55" s="490">
        <v>1.2167378916</v>
      </c>
      <c r="W55" s="490">
        <v>1.2574338786000001</v>
      </c>
      <c r="X55" s="490">
        <v>1.2514942726</v>
      </c>
      <c r="Y55" s="490">
        <v>1.2328910967</v>
      </c>
      <c r="Z55" s="490">
        <v>1.2722907233</v>
      </c>
      <c r="AA55" s="490">
        <v>1.2155602577</v>
      </c>
      <c r="AB55" s="490">
        <v>1.2311418349000001</v>
      </c>
      <c r="AC55" s="490">
        <v>1.2724296452999999</v>
      </c>
      <c r="AD55" s="490">
        <v>1.3486401264000001</v>
      </c>
      <c r="AE55" s="490">
        <v>1.4557363165999999</v>
      </c>
      <c r="AF55" s="490">
        <v>1.6055421256</v>
      </c>
      <c r="AG55" s="490">
        <v>1.814188967</v>
      </c>
      <c r="AH55" s="490">
        <v>1.9480727701</v>
      </c>
      <c r="AI55" s="490">
        <v>1.9175873336</v>
      </c>
      <c r="AJ55" s="490">
        <v>1.9709486306999999</v>
      </c>
      <c r="AK55" s="490">
        <v>1.9875184104000001</v>
      </c>
      <c r="AL55" s="490">
        <v>1.8195390979999999</v>
      </c>
      <c r="AM55" s="490">
        <v>1.7352383866000001</v>
      </c>
      <c r="AN55" s="490">
        <v>1.6902991018</v>
      </c>
      <c r="AO55" s="490">
        <v>1.5655777945</v>
      </c>
      <c r="AP55" s="490">
        <v>1.5720277582</v>
      </c>
      <c r="AQ55" s="490">
        <v>1.6451165118</v>
      </c>
      <c r="AR55" s="490">
        <v>1.6868012294000001</v>
      </c>
      <c r="AS55" s="490">
        <v>1.7046178233</v>
      </c>
      <c r="AT55" s="490">
        <v>1.6707402644</v>
      </c>
      <c r="AU55" s="490">
        <v>1.671265625</v>
      </c>
      <c r="AV55" s="490">
        <v>1.6692414375</v>
      </c>
      <c r="AW55" s="490">
        <v>1.7098407355</v>
      </c>
      <c r="AX55" s="490">
        <v>1.695474661</v>
      </c>
      <c r="AY55" s="490">
        <v>1.6275394792</v>
      </c>
      <c r="AZ55" s="478" t="s">
        <v>1369</v>
      </c>
      <c r="BA55" s="478" t="s">
        <v>1369</v>
      </c>
      <c r="BB55" s="478" t="s">
        <v>1369</v>
      </c>
      <c r="BC55" s="478" t="s">
        <v>1369</v>
      </c>
      <c r="BD55" s="478" t="s">
        <v>1369</v>
      </c>
      <c r="BE55" s="478" t="s">
        <v>1369</v>
      </c>
      <c r="BF55" s="478" t="s">
        <v>1369</v>
      </c>
      <c r="BG55" s="478" t="s">
        <v>1369</v>
      </c>
      <c r="BH55" s="478" t="s">
        <v>1369</v>
      </c>
      <c r="BI55" s="478" t="s">
        <v>1369</v>
      </c>
      <c r="BJ55" s="377" t="s">
        <v>1369</v>
      </c>
      <c r="BK55" s="377" t="s">
        <v>1369</v>
      </c>
      <c r="BL55" s="377" t="s">
        <v>1369</v>
      </c>
      <c r="BM55" s="377" t="s">
        <v>1369</v>
      </c>
      <c r="BN55" s="377" t="s">
        <v>1369</v>
      </c>
      <c r="BO55" s="377" t="s">
        <v>1369</v>
      </c>
      <c r="BP55" s="377" t="s">
        <v>1369</v>
      </c>
      <c r="BQ55" s="377" t="s">
        <v>1369</v>
      </c>
      <c r="BR55" s="377" t="s">
        <v>1369</v>
      </c>
      <c r="BS55" s="377" t="s">
        <v>1369</v>
      </c>
      <c r="BT55" s="377" t="s">
        <v>1369</v>
      </c>
      <c r="BU55" s="377" t="s">
        <v>1369</v>
      </c>
      <c r="BV55" s="377" t="s">
        <v>1369</v>
      </c>
    </row>
    <row r="56" spans="1:74" ht="11.05" customHeight="1" x14ac:dyDescent="0.2">
      <c r="A56" s="275" t="s">
        <v>1299</v>
      </c>
      <c r="B56" s="577" t="s">
        <v>1106</v>
      </c>
      <c r="C56" s="490">
        <v>2.0871140934999999</v>
      </c>
      <c r="D56" s="490">
        <v>2.0317317214999999</v>
      </c>
      <c r="E56" s="490">
        <v>2.0049342720999999</v>
      </c>
      <c r="F56" s="490">
        <v>2.0564769307000001</v>
      </c>
      <c r="G56" s="490">
        <v>2.1277645873000002</v>
      </c>
      <c r="H56" s="490">
        <v>2.0441963181</v>
      </c>
      <c r="I56" s="490">
        <v>2.0686086924999998</v>
      </c>
      <c r="J56" s="490">
        <v>1.9727718491999999</v>
      </c>
      <c r="K56" s="490">
        <v>1.9109117691999999</v>
      </c>
      <c r="L56" s="490">
        <v>1.7610537786</v>
      </c>
      <c r="M56" s="490">
        <v>1.6930618727</v>
      </c>
      <c r="N56" s="490">
        <v>1.5596181031</v>
      </c>
      <c r="O56" s="490">
        <v>1.4004961011999999</v>
      </c>
      <c r="P56" s="490">
        <v>1.3513699674999999</v>
      </c>
      <c r="Q56" s="490">
        <v>1.3135581059999999</v>
      </c>
      <c r="R56" s="490">
        <v>1.2405385923000001</v>
      </c>
      <c r="S56" s="490">
        <v>1.2123394170999999</v>
      </c>
      <c r="T56" s="490">
        <v>1.1750414934</v>
      </c>
      <c r="U56" s="490">
        <v>1.1466498278999999</v>
      </c>
      <c r="V56" s="490">
        <v>1.1137143105</v>
      </c>
      <c r="W56" s="490">
        <v>1.0664646932999999</v>
      </c>
      <c r="X56" s="490">
        <v>1.0028457824999999</v>
      </c>
      <c r="Y56" s="490">
        <v>1.0195583802999999</v>
      </c>
      <c r="Z56" s="490">
        <v>1.0290417643000001</v>
      </c>
      <c r="AA56" s="490">
        <v>1.0494208698</v>
      </c>
      <c r="AB56" s="490">
        <v>1.0777601677999999</v>
      </c>
      <c r="AC56" s="490">
        <v>1.0824603474000001</v>
      </c>
      <c r="AD56" s="490">
        <v>1.1214400014000001</v>
      </c>
      <c r="AE56" s="490">
        <v>1.1552725862</v>
      </c>
      <c r="AF56" s="490">
        <v>1.2047808745999999</v>
      </c>
      <c r="AG56" s="490">
        <v>1.2892606804</v>
      </c>
      <c r="AH56" s="490">
        <v>1.3131619885000001</v>
      </c>
      <c r="AI56" s="490">
        <v>1.2842815124</v>
      </c>
      <c r="AJ56" s="490">
        <v>1.2291440979999999</v>
      </c>
      <c r="AK56" s="490">
        <v>1.2246254992000001</v>
      </c>
      <c r="AL56" s="490">
        <v>1.1085965523000001</v>
      </c>
      <c r="AM56" s="490">
        <v>1.2131218627</v>
      </c>
      <c r="AN56" s="490">
        <v>1.2822244215</v>
      </c>
      <c r="AO56" s="490">
        <v>1.2970049786</v>
      </c>
      <c r="AP56" s="490">
        <v>1.4205902131000001</v>
      </c>
      <c r="AQ56" s="490">
        <v>1.3848135384</v>
      </c>
      <c r="AR56" s="490">
        <v>1.4269898937000001</v>
      </c>
      <c r="AS56" s="490">
        <v>1.4884939086</v>
      </c>
      <c r="AT56" s="490">
        <v>1.4745861317</v>
      </c>
      <c r="AU56" s="490">
        <v>1.495340597</v>
      </c>
      <c r="AV56" s="490">
        <v>1.4642415306000001</v>
      </c>
      <c r="AW56" s="490">
        <v>1.4352237618999999</v>
      </c>
      <c r="AX56" s="490">
        <v>1.4102844144</v>
      </c>
      <c r="AY56" s="490">
        <v>1.3878436857000001</v>
      </c>
      <c r="AZ56" s="478" t="s">
        <v>1369</v>
      </c>
      <c r="BA56" s="478" t="s">
        <v>1369</v>
      </c>
      <c r="BB56" s="478" t="s">
        <v>1369</v>
      </c>
      <c r="BC56" s="478" t="s">
        <v>1369</v>
      </c>
      <c r="BD56" s="478" t="s">
        <v>1369</v>
      </c>
      <c r="BE56" s="478" t="s">
        <v>1369</v>
      </c>
      <c r="BF56" s="478" t="s">
        <v>1369</v>
      </c>
      <c r="BG56" s="478" t="s">
        <v>1369</v>
      </c>
      <c r="BH56" s="478" t="s">
        <v>1369</v>
      </c>
      <c r="BI56" s="478" t="s">
        <v>1369</v>
      </c>
      <c r="BJ56" s="377" t="s">
        <v>1369</v>
      </c>
      <c r="BK56" s="377" t="s">
        <v>1369</v>
      </c>
      <c r="BL56" s="377" t="s">
        <v>1369</v>
      </c>
      <c r="BM56" s="377" t="s">
        <v>1369</v>
      </c>
      <c r="BN56" s="377" t="s">
        <v>1369</v>
      </c>
      <c r="BO56" s="377" t="s">
        <v>1369</v>
      </c>
      <c r="BP56" s="377" t="s">
        <v>1369</v>
      </c>
      <c r="BQ56" s="377" t="s">
        <v>1369</v>
      </c>
      <c r="BR56" s="377" t="s">
        <v>1369</v>
      </c>
      <c r="BS56" s="377" t="s">
        <v>1369</v>
      </c>
      <c r="BT56" s="377" t="s">
        <v>1369</v>
      </c>
      <c r="BU56" s="377" t="s">
        <v>1369</v>
      </c>
      <c r="BV56" s="377" t="s">
        <v>1369</v>
      </c>
    </row>
    <row r="57" spans="1:74" ht="11.05" customHeight="1" x14ac:dyDescent="0.2">
      <c r="A57" s="275" t="s">
        <v>1300</v>
      </c>
      <c r="B57" s="577" t="s">
        <v>1108</v>
      </c>
      <c r="C57" s="490">
        <v>8.8783786466000002E-3</v>
      </c>
      <c r="D57" s="490">
        <v>8.7917226802000006E-3</v>
      </c>
      <c r="E57" s="490">
        <v>8.5187426384000006E-3</v>
      </c>
      <c r="F57" s="490">
        <v>8.0465365702E-3</v>
      </c>
      <c r="G57" s="490">
        <v>7.8833284454999999E-3</v>
      </c>
      <c r="H57" s="490">
        <v>8.7949827051000008E-3</v>
      </c>
      <c r="I57" s="490">
        <v>1.064165748E-2</v>
      </c>
      <c r="J57" s="490">
        <v>1.2606271041000001E-2</v>
      </c>
      <c r="K57" s="490">
        <v>1.4097417749E-2</v>
      </c>
      <c r="L57" s="490">
        <v>1.5580025152E-2</v>
      </c>
      <c r="M57" s="490">
        <v>1.4830625311E-2</v>
      </c>
      <c r="N57" s="490">
        <v>1.5931324071000001E-2</v>
      </c>
      <c r="O57" s="490">
        <v>1.5392478857E-2</v>
      </c>
      <c r="P57" s="490">
        <v>1.3386860351E-2</v>
      </c>
      <c r="Q57" s="490">
        <v>1.0880627331E-2</v>
      </c>
      <c r="R57" s="490">
        <v>9.8605037127999992E-3</v>
      </c>
      <c r="S57" s="490">
        <v>9.2461969025999999E-3</v>
      </c>
      <c r="T57" s="490">
        <v>9.1561214997999997E-3</v>
      </c>
      <c r="U57" s="490">
        <v>8.6673609740999993E-3</v>
      </c>
      <c r="V57" s="490">
        <v>8.1183532489999995E-3</v>
      </c>
      <c r="W57" s="490">
        <v>8.0203811504999997E-3</v>
      </c>
      <c r="X57" s="490">
        <v>8.1447835777999997E-3</v>
      </c>
      <c r="Y57" s="490">
        <v>7.8082714887999999E-3</v>
      </c>
      <c r="Z57" s="490">
        <v>7.4924334179999998E-3</v>
      </c>
      <c r="AA57" s="490">
        <v>7.1327235768999997E-3</v>
      </c>
      <c r="AB57" s="490">
        <v>7.0951117651000001E-3</v>
      </c>
      <c r="AC57" s="490">
        <v>7.2788200188999997E-3</v>
      </c>
      <c r="AD57" s="490">
        <v>6.9513478567000001E-3</v>
      </c>
      <c r="AE57" s="490">
        <v>6.6373068336999996E-3</v>
      </c>
      <c r="AF57" s="490">
        <v>6.5458044344999999E-3</v>
      </c>
      <c r="AG57" s="490">
        <v>7.1345269967999997E-3</v>
      </c>
      <c r="AH57" s="490">
        <v>8.6286404398000002E-3</v>
      </c>
      <c r="AI57" s="490">
        <v>9.7562465306999992E-3</v>
      </c>
      <c r="AJ57" s="490">
        <v>1.0111521404E-2</v>
      </c>
      <c r="AK57" s="490">
        <v>9.2881430601999999E-3</v>
      </c>
      <c r="AL57" s="490">
        <v>9.3458364745999997E-3</v>
      </c>
      <c r="AM57" s="490">
        <v>7.7050813048000003E-3</v>
      </c>
      <c r="AN57" s="490">
        <v>5.8400498792999999E-3</v>
      </c>
      <c r="AO57" s="490">
        <v>4.7472450026999997E-3</v>
      </c>
      <c r="AP57" s="490">
        <v>2.9016420258E-3</v>
      </c>
      <c r="AQ57" s="490">
        <v>3.4222066897999998E-3</v>
      </c>
      <c r="AR57" s="490">
        <v>4.1281095426000001E-3</v>
      </c>
      <c r="AS57" s="490">
        <v>4.3538960408999999E-3</v>
      </c>
      <c r="AT57" s="490">
        <v>4.6544907052999997E-3</v>
      </c>
      <c r="AU57" s="490">
        <v>4.7917797716000004E-3</v>
      </c>
      <c r="AV57" s="490">
        <v>5.3174528021000004E-3</v>
      </c>
      <c r="AW57" s="490">
        <v>5.5624977292000003E-3</v>
      </c>
      <c r="AX57" s="490">
        <v>5.4669994489999997E-3</v>
      </c>
      <c r="AY57" s="490">
        <v>5.8720856863000003E-3</v>
      </c>
      <c r="AZ57" s="478" t="s">
        <v>1369</v>
      </c>
      <c r="BA57" s="478" t="s">
        <v>1369</v>
      </c>
      <c r="BB57" s="478" t="s">
        <v>1369</v>
      </c>
      <c r="BC57" s="478" t="s">
        <v>1369</v>
      </c>
      <c r="BD57" s="478" t="s">
        <v>1369</v>
      </c>
      <c r="BE57" s="478" t="s">
        <v>1369</v>
      </c>
      <c r="BF57" s="478" t="s">
        <v>1369</v>
      </c>
      <c r="BG57" s="478" t="s">
        <v>1369</v>
      </c>
      <c r="BH57" s="478" t="s">
        <v>1369</v>
      </c>
      <c r="BI57" s="478" t="s">
        <v>1369</v>
      </c>
      <c r="BJ57" s="377" t="s">
        <v>1369</v>
      </c>
      <c r="BK57" s="377" t="s">
        <v>1369</v>
      </c>
      <c r="BL57" s="377" t="s">
        <v>1369</v>
      </c>
      <c r="BM57" s="377" t="s">
        <v>1369</v>
      </c>
      <c r="BN57" s="377" t="s">
        <v>1369</v>
      </c>
      <c r="BO57" s="377" t="s">
        <v>1369</v>
      </c>
      <c r="BP57" s="377" t="s">
        <v>1369</v>
      </c>
      <c r="BQ57" s="377" t="s">
        <v>1369</v>
      </c>
      <c r="BR57" s="377" t="s">
        <v>1369</v>
      </c>
      <c r="BS57" s="377" t="s">
        <v>1369</v>
      </c>
      <c r="BT57" s="377" t="s">
        <v>1369</v>
      </c>
      <c r="BU57" s="377" t="s">
        <v>1369</v>
      </c>
      <c r="BV57" s="377" t="s">
        <v>1369</v>
      </c>
    </row>
    <row r="58" spans="1:74" ht="11.05" customHeight="1" x14ac:dyDescent="0.2">
      <c r="A58" s="275" t="s">
        <v>1301</v>
      </c>
      <c r="B58" s="577" t="s">
        <v>1110</v>
      </c>
      <c r="C58" s="490">
        <v>1.8505275337</v>
      </c>
      <c r="D58" s="490">
        <v>1.804473035</v>
      </c>
      <c r="E58" s="490">
        <v>1.7464087610000001</v>
      </c>
      <c r="F58" s="490">
        <v>1.6787613024000001</v>
      </c>
      <c r="G58" s="490">
        <v>1.6663206976</v>
      </c>
      <c r="H58" s="490">
        <v>1.6697780279000001</v>
      </c>
      <c r="I58" s="490">
        <v>1.6891922704</v>
      </c>
      <c r="J58" s="490">
        <v>1.6903307701000001</v>
      </c>
      <c r="K58" s="490">
        <v>1.651763807</v>
      </c>
      <c r="L58" s="490">
        <v>1.5854246542999999</v>
      </c>
      <c r="M58" s="490">
        <v>1.5100274573000001</v>
      </c>
      <c r="N58" s="490">
        <v>1.4542401414999999</v>
      </c>
      <c r="O58" s="490">
        <v>1.4236775127000001</v>
      </c>
      <c r="P58" s="490">
        <v>1.3656724509</v>
      </c>
      <c r="Q58" s="490">
        <v>1.3556632899000001</v>
      </c>
      <c r="R58" s="490">
        <v>1.3335301331</v>
      </c>
      <c r="S58" s="490">
        <v>1.3194990263999999</v>
      </c>
      <c r="T58" s="490">
        <v>1.2856552361</v>
      </c>
      <c r="U58" s="490">
        <v>1.2848999796</v>
      </c>
      <c r="V58" s="490">
        <v>1.2755176844</v>
      </c>
      <c r="W58" s="490">
        <v>1.2652873595</v>
      </c>
      <c r="X58" s="490">
        <v>1.2797322286999999</v>
      </c>
      <c r="Y58" s="490">
        <v>1.2924957423000001</v>
      </c>
      <c r="Z58" s="490">
        <v>1.2819166805</v>
      </c>
      <c r="AA58" s="490">
        <v>1.2662490789</v>
      </c>
      <c r="AB58" s="490">
        <v>1.2569797977999999</v>
      </c>
      <c r="AC58" s="490">
        <v>1.2327006101</v>
      </c>
      <c r="AD58" s="490">
        <v>1.2364598807</v>
      </c>
      <c r="AE58" s="490">
        <v>1.2564501582000001</v>
      </c>
      <c r="AF58" s="490">
        <v>1.2429021483</v>
      </c>
      <c r="AG58" s="490">
        <v>1.2815894306</v>
      </c>
      <c r="AH58" s="490">
        <v>1.3144410601000001</v>
      </c>
      <c r="AI58" s="490">
        <v>1.3368323152999999</v>
      </c>
      <c r="AJ58" s="490">
        <v>1.3824677013</v>
      </c>
      <c r="AK58" s="490">
        <v>1.3904283533999999</v>
      </c>
      <c r="AL58" s="490">
        <v>1.4140959463</v>
      </c>
      <c r="AM58" s="490">
        <v>1.4204031597</v>
      </c>
      <c r="AN58" s="490">
        <v>1.4321853774</v>
      </c>
      <c r="AO58" s="490">
        <v>1.4540707423000001</v>
      </c>
      <c r="AP58" s="490">
        <v>1.4528511064</v>
      </c>
      <c r="AQ58" s="490">
        <v>1.4521471849000001</v>
      </c>
      <c r="AR58" s="490">
        <v>1.4714274224999999</v>
      </c>
      <c r="AS58" s="490">
        <v>1.4835151813</v>
      </c>
      <c r="AT58" s="490">
        <v>1.5052023825</v>
      </c>
      <c r="AU58" s="490">
        <v>1.5077483444999999</v>
      </c>
      <c r="AV58" s="490">
        <v>1.500105657</v>
      </c>
      <c r="AW58" s="490">
        <v>1.4780168835</v>
      </c>
      <c r="AX58" s="490">
        <v>1.4768250346</v>
      </c>
      <c r="AY58" s="490">
        <v>1.4714963934</v>
      </c>
      <c r="AZ58" s="478" t="s">
        <v>1369</v>
      </c>
      <c r="BA58" s="478" t="s">
        <v>1369</v>
      </c>
      <c r="BB58" s="478" t="s">
        <v>1369</v>
      </c>
      <c r="BC58" s="478" t="s">
        <v>1369</v>
      </c>
      <c r="BD58" s="478" t="s">
        <v>1369</v>
      </c>
      <c r="BE58" s="478" t="s">
        <v>1369</v>
      </c>
      <c r="BF58" s="478" t="s">
        <v>1369</v>
      </c>
      <c r="BG58" s="478" t="s">
        <v>1369</v>
      </c>
      <c r="BH58" s="478" t="s">
        <v>1369</v>
      </c>
      <c r="BI58" s="478" t="s">
        <v>1369</v>
      </c>
      <c r="BJ58" s="377" t="s">
        <v>1369</v>
      </c>
      <c r="BK58" s="377" t="s">
        <v>1369</v>
      </c>
      <c r="BL58" s="377" t="s">
        <v>1369</v>
      </c>
      <c r="BM58" s="377" t="s">
        <v>1369</v>
      </c>
      <c r="BN58" s="377" t="s">
        <v>1369</v>
      </c>
      <c r="BO58" s="377" t="s">
        <v>1369</v>
      </c>
      <c r="BP58" s="377" t="s">
        <v>1369</v>
      </c>
      <c r="BQ58" s="377" t="s">
        <v>1369</v>
      </c>
      <c r="BR58" s="377" t="s">
        <v>1369</v>
      </c>
      <c r="BS58" s="377" t="s">
        <v>1369</v>
      </c>
      <c r="BT58" s="377" t="s">
        <v>1369</v>
      </c>
      <c r="BU58" s="377" t="s">
        <v>1369</v>
      </c>
      <c r="BV58" s="377" t="s">
        <v>1369</v>
      </c>
    </row>
    <row r="59" spans="1:74" ht="11.05" customHeight="1" x14ac:dyDescent="0.2">
      <c r="A59" s="275" t="s">
        <v>1302</v>
      </c>
      <c r="B59" s="577" t="s">
        <v>1260</v>
      </c>
      <c r="C59" s="490">
        <v>1.3283246187</v>
      </c>
      <c r="D59" s="490">
        <v>1.2850323319000001</v>
      </c>
      <c r="E59" s="490">
        <v>1.1750734365</v>
      </c>
      <c r="F59" s="490">
        <v>1.1758398898</v>
      </c>
      <c r="G59" s="490">
        <v>1.1791628946999999</v>
      </c>
      <c r="H59" s="490">
        <v>0.99390554202000003</v>
      </c>
      <c r="I59" s="490">
        <v>0.98076287926000005</v>
      </c>
      <c r="J59" s="490">
        <v>0.90410747559000004</v>
      </c>
      <c r="K59" s="490">
        <v>0.81200451945999996</v>
      </c>
      <c r="L59" s="490">
        <v>0.73893311294999997</v>
      </c>
      <c r="M59" s="490">
        <v>0.69622044157999996</v>
      </c>
      <c r="N59" s="490">
        <v>0.646275971</v>
      </c>
      <c r="O59" s="490">
        <v>0.63550519551999995</v>
      </c>
      <c r="P59" s="490">
        <v>0.65245151666000001</v>
      </c>
      <c r="Q59" s="490">
        <v>0.64378168294000004</v>
      </c>
      <c r="R59" s="490">
        <v>0.62955760105000003</v>
      </c>
      <c r="S59" s="490">
        <v>0.64176602589999998</v>
      </c>
      <c r="T59" s="490">
        <v>0.62985623697000004</v>
      </c>
      <c r="U59" s="490">
        <v>0.59885001973999996</v>
      </c>
      <c r="V59" s="490">
        <v>0.57726842616999996</v>
      </c>
      <c r="W59" s="490">
        <v>0.53405030646999996</v>
      </c>
      <c r="X59" s="490">
        <v>0.50724232699000005</v>
      </c>
      <c r="Y59" s="490">
        <v>0.49610729218999999</v>
      </c>
      <c r="Z59" s="490">
        <v>0.49331812338999997</v>
      </c>
      <c r="AA59" s="490">
        <v>0.48063050099999999</v>
      </c>
      <c r="AB59" s="490">
        <v>0.48653460193999998</v>
      </c>
      <c r="AC59" s="490">
        <v>0.52303602088000001</v>
      </c>
      <c r="AD59" s="490">
        <v>0.57736806742000002</v>
      </c>
      <c r="AE59" s="490">
        <v>0.60169459652000001</v>
      </c>
      <c r="AF59" s="490">
        <v>0.63233027812999998</v>
      </c>
      <c r="AG59" s="490">
        <v>0.65269870851</v>
      </c>
      <c r="AH59" s="490">
        <v>0.73854756642999997</v>
      </c>
      <c r="AI59" s="490">
        <v>0.73289337718000003</v>
      </c>
      <c r="AJ59" s="490">
        <v>0.74791063951000003</v>
      </c>
      <c r="AK59" s="490">
        <v>0.72129469502999999</v>
      </c>
      <c r="AL59" s="490">
        <v>0.73262411285999995</v>
      </c>
      <c r="AM59" s="490">
        <v>0.72992423483000002</v>
      </c>
      <c r="AN59" s="490">
        <v>0.72440277680999998</v>
      </c>
      <c r="AO59" s="490">
        <v>0.72493007821</v>
      </c>
      <c r="AP59" s="490">
        <v>0.72991739677</v>
      </c>
      <c r="AQ59" s="490">
        <v>0.75082566329</v>
      </c>
      <c r="AR59" s="490">
        <v>0.78284380253999997</v>
      </c>
      <c r="AS59" s="490">
        <v>0.81520666650999996</v>
      </c>
      <c r="AT59" s="490">
        <v>0.86643610496000001</v>
      </c>
      <c r="AU59" s="490">
        <v>0.85594735228999996</v>
      </c>
      <c r="AV59" s="490">
        <v>0.80481364387999998</v>
      </c>
      <c r="AW59" s="490">
        <v>0.79087762418999996</v>
      </c>
      <c r="AX59" s="490">
        <v>0.76959793836000001</v>
      </c>
      <c r="AY59" s="490">
        <v>0.76310017320000001</v>
      </c>
      <c r="AZ59" s="478" t="s">
        <v>1369</v>
      </c>
      <c r="BA59" s="478" t="s">
        <v>1369</v>
      </c>
      <c r="BB59" s="478" t="s">
        <v>1369</v>
      </c>
      <c r="BC59" s="478" t="s">
        <v>1369</v>
      </c>
      <c r="BD59" s="478" t="s">
        <v>1369</v>
      </c>
      <c r="BE59" s="478" t="s">
        <v>1369</v>
      </c>
      <c r="BF59" s="478" t="s">
        <v>1369</v>
      </c>
      <c r="BG59" s="478" t="s">
        <v>1369</v>
      </c>
      <c r="BH59" s="478" t="s">
        <v>1369</v>
      </c>
      <c r="BI59" s="478" t="s">
        <v>1369</v>
      </c>
      <c r="BJ59" s="377" t="s">
        <v>1369</v>
      </c>
      <c r="BK59" s="377" t="s">
        <v>1369</v>
      </c>
      <c r="BL59" s="377" t="s">
        <v>1369</v>
      </c>
      <c r="BM59" s="377" t="s">
        <v>1369</v>
      </c>
      <c r="BN59" s="377" t="s">
        <v>1369</v>
      </c>
      <c r="BO59" s="377" t="s">
        <v>1369</v>
      </c>
      <c r="BP59" s="377" t="s">
        <v>1369</v>
      </c>
      <c r="BQ59" s="377" t="s">
        <v>1369</v>
      </c>
      <c r="BR59" s="377" t="s">
        <v>1369</v>
      </c>
      <c r="BS59" s="377" t="s">
        <v>1369</v>
      </c>
      <c r="BT59" s="377" t="s">
        <v>1369</v>
      </c>
      <c r="BU59" s="377" t="s">
        <v>1369</v>
      </c>
      <c r="BV59" s="377" t="s">
        <v>1369</v>
      </c>
    </row>
    <row r="60" spans="1:74" ht="11.05" customHeight="1" x14ac:dyDescent="0.2">
      <c r="A60" s="171"/>
      <c r="B60" s="643"/>
      <c r="C60" s="652"/>
      <c r="D60" s="652"/>
      <c r="E60" s="652"/>
      <c r="F60" s="652"/>
      <c r="G60" s="652"/>
      <c r="H60" s="652"/>
      <c r="I60" s="652"/>
      <c r="J60" s="652"/>
      <c r="K60" s="652"/>
      <c r="L60" s="652"/>
      <c r="M60" s="652"/>
      <c r="N60" s="652"/>
      <c r="O60" s="652"/>
      <c r="P60" s="652"/>
      <c r="Q60" s="652"/>
      <c r="R60" s="652"/>
      <c r="S60" s="652"/>
      <c r="T60" s="652"/>
      <c r="U60" s="652"/>
      <c r="V60" s="652"/>
      <c r="W60" s="652"/>
      <c r="X60" s="652"/>
      <c r="Y60" s="652"/>
      <c r="Z60" s="652"/>
      <c r="AA60" s="652"/>
      <c r="AB60" s="652"/>
      <c r="AC60" s="652"/>
      <c r="AD60" s="652"/>
      <c r="AE60" s="652"/>
      <c r="AF60" s="652"/>
      <c r="AG60" s="652"/>
      <c r="AH60" s="652"/>
      <c r="AI60" s="652"/>
      <c r="AJ60" s="652"/>
      <c r="AK60" s="652"/>
      <c r="AL60" s="652"/>
      <c r="AM60" s="652"/>
      <c r="AN60" s="652"/>
      <c r="AO60" s="652"/>
      <c r="AP60" s="652"/>
      <c r="AQ60" s="652"/>
      <c r="AR60" s="652"/>
      <c r="AS60" s="652"/>
      <c r="AT60" s="652"/>
      <c r="AU60" s="652"/>
      <c r="AV60" s="652"/>
      <c r="AW60" s="652"/>
      <c r="AX60" s="652"/>
      <c r="AY60" s="652"/>
      <c r="AZ60" s="916"/>
      <c r="BA60" s="916"/>
      <c r="BB60" s="916"/>
      <c r="BC60" s="916"/>
      <c r="BD60" s="916"/>
      <c r="BE60" s="916"/>
      <c r="BF60" s="916"/>
      <c r="BG60" s="916"/>
      <c r="BH60" s="916"/>
      <c r="BI60" s="916"/>
      <c r="BJ60" s="376"/>
      <c r="BK60" s="376"/>
      <c r="BL60" s="376"/>
      <c r="BM60" s="376"/>
      <c r="BN60" s="376"/>
      <c r="BO60" s="376"/>
      <c r="BP60" s="376"/>
      <c r="BQ60" s="376"/>
      <c r="BR60" s="376"/>
      <c r="BS60" s="376"/>
      <c r="BT60" s="376"/>
      <c r="BU60" s="376"/>
      <c r="BV60" s="376"/>
    </row>
    <row r="61" spans="1:74" ht="11.05" customHeight="1" x14ac:dyDescent="0.2">
      <c r="A61" s="171"/>
      <c r="B61" s="37" t="s">
        <v>1303</v>
      </c>
      <c r="C61" s="653"/>
      <c r="D61" s="653"/>
      <c r="E61" s="653"/>
      <c r="F61" s="653"/>
      <c r="G61" s="653"/>
      <c r="H61" s="653"/>
      <c r="I61" s="653"/>
      <c r="J61" s="653"/>
      <c r="K61" s="653"/>
      <c r="L61" s="653"/>
      <c r="M61" s="653"/>
      <c r="N61" s="653"/>
      <c r="O61" s="653"/>
      <c r="P61" s="653"/>
      <c r="Q61" s="653"/>
      <c r="R61" s="653"/>
      <c r="S61" s="653"/>
      <c r="T61" s="653"/>
      <c r="U61" s="653"/>
      <c r="V61" s="653"/>
      <c r="W61" s="653"/>
      <c r="X61" s="653"/>
      <c r="Y61" s="653"/>
      <c r="Z61" s="653"/>
      <c r="AA61" s="653"/>
      <c r="AB61" s="653"/>
      <c r="AC61" s="653"/>
      <c r="AD61" s="653"/>
      <c r="AE61" s="653"/>
      <c r="AF61" s="653"/>
      <c r="AG61" s="653"/>
      <c r="AH61" s="653"/>
      <c r="AI61" s="653"/>
      <c r="AJ61" s="653"/>
      <c r="AK61" s="653"/>
      <c r="AL61" s="653"/>
      <c r="AM61" s="653"/>
      <c r="AN61" s="653"/>
      <c r="AO61" s="653"/>
      <c r="AP61" s="653"/>
      <c r="AQ61" s="653"/>
      <c r="AR61" s="653"/>
      <c r="AS61" s="653"/>
      <c r="AT61" s="653"/>
      <c r="AU61" s="653"/>
      <c r="AV61" s="653"/>
      <c r="AW61" s="653"/>
      <c r="AX61" s="653"/>
      <c r="AY61" s="653"/>
      <c r="AZ61" s="917"/>
      <c r="BA61" s="917"/>
      <c r="BB61" s="917"/>
      <c r="BC61" s="917"/>
      <c r="BD61" s="917"/>
      <c r="BE61" s="917"/>
      <c r="BF61" s="917"/>
      <c r="BG61" s="917"/>
      <c r="BH61" s="917"/>
      <c r="BI61" s="917"/>
      <c r="BJ61" s="376"/>
      <c r="BK61" s="376"/>
      <c r="BL61" s="376"/>
      <c r="BM61" s="376"/>
      <c r="BN61" s="376"/>
      <c r="BO61" s="376"/>
      <c r="BP61" s="376"/>
      <c r="BQ61" s="376"/>
      <c r="BR61" s="376"/>
      <c r="BS61" s="376"/>
      <c r="BT61" s="376"/>
      <c r="BU61" s="376"/>
      <c r="BV61" s="376"/>
    </row>
    <row r="62" spans="1:74" ht="11.05" customHeight="1" x14ac:dyDescent="0.2">
      <c r="A62" s="275" t="s">
        <v>1304</v>
      </c>
      <c r="B62" s="577" t="s">
        <v>1102</v>
      </c>
      <c r="C62" s="490">
        <v>-10.120967890999999</v>
      </c>
      <c r="D62" s="490">
        <v>-9.9319174157999992</v>
      </c>
      <c r="E62" s="490">
        <v>-9.9466874180999998</v>
      </c>
      <c r="F62" s="490">
        <v>-9.9872031004000004</v>
      </c>
      <c r="G62" s="490">
        <v>-9.8895252941000003</v>
      </c>
      <c r="H62" s="490">
        <v>-9.9847492403999993</v>
      </c>
      <c r="I62" s="490">
        <v>-10.260284970000001</v>
      </c>
      <c r="J62" s="490">
        <v>-10.367696347000001</v>
      </c>
      <c r="K62" s="490">
        <v>-9.9037665547000007</v>
      </c>
      <c r="L62" s="490">
        <v>-9.0607048615999997</v>
      </c>
      <c r="M62" s="490">
        <v>-8.1787159833</v>
      </c>
      <c r="N62" s="490">
        <v>-7.7325897470999996</v>
      </c>
      <c r="O62" s="490">
        <v>-7.7812523649000003</v>
      </c>
      <c r="P62" s="490">
        <v>-7.688800702</v>
      </c>
      <c r="Q62" s="490">
        <v>-7.5157080090999999</v>
      </c>
      <c r="R62" s="490">
        <v>-7.7081566544999998</v>
      </c>
      <c r="S62" s="490">
        <v>-8.0954094488999999</v>
      </c>
      <c r="T62" s="490">
        <v>-8.5358662384000006</v>
      </c>
      <c r="U62" s="490">
        <v>-8.9970824431</v>
      </c>
      <c r="V62" s="490">
        <v>-9.0949983026000005</v>
      </c>
      <c r="W62" s="490">
        <v>-8.7721981798000002</v>
      </c>
      <c r="X62" s="490">
        <v>-8.5238481979999996</v>
      </c>
      <c r="Y62" s="490">
        <v>-8.6091192392</v>
      </c>
      <c r="Z62" s="490">
        <v>-8.9518815754999999</v>
      </c>
      <c r="AA62" s="490">
        <v>-9.4485323765999993</v>
      </c>
      <c r="AB62" s="490">
        <v>-10.168598951</v>
      </c>
      <c r="AC62" s="490">
        <v>-10.692925726</v>
      </c>
      <c r="AD62" s="490">
        <v>-11.254618971999999</v>
      </c>
      <c r="AE62" s="490">
        <v>-11.923155246</v>
      </c>
      <c r="AF62" s="490">
        <v>-12.161709441999999</v>
      </c>
      <c r="AG62" s="490">
        <v>-12.002515431999999</v>
      </c>
      <c r="AH62" s="490">
        <v>-11.783223238</v>
      </c>
      <c r="AI62" s="490">
        <v>-11.761875222</v>
      </c>
      <c r="AJ62" s="490">
        <v>-11.636190872</v>
      </c>
      <c r="AK62" s="490">
        <v>-11.037575716999999</v>
      </c>
      <c r="AL62" s="490">
        <v>-10.617247186</v>
      </c>
      <c r="AM62" s="490">
        <v>-11.501469541000001</v>
      </c>
      <c r="AN62" s="490">
        <v>-12.44588042</v>
      </c>
      <c r="AO62" s="490">
        <v>-13.24244431</v>
      </c>
      <c r="AP62" s="490">
        <v>-13.632019353</v>
      </c>
      <c r="AQ62" s="490">
        <v>-14.405666997000001</v>
      </c>
      <c r="AR62" s="490">
        <v>-15.899977055000001</v>
      </c>
      <c r="AS62" s="490">
        <v>-15.617379017999999</v>
      </c>
      <c r="AT62" s="490">
        <v>-15.534485463999999</v>
      </c>
      <c r="AU62" s="490">
        <v>-15.067946362000001</v>
      </c>
      <c r="AV62" s="490">
        <v>-14.615303716</v>
      </c>
      <c r="AW62" s="490">
        <v>-14.142668403</v>
      </c>
      <c r="AX62" s="490">
        <v>-13.695854650999999</v>
      </c>
      <c r="AY62" s="490">
        <v>-13.257061253</v>
      </c>
      <c r="AZ62" s="478" t="s">
        <v>1369</v>
      </c>
      <c r="BA62" s="478" t="s">
        <v>1369</v>
      </c>
      <c r="BB62" s="478" t="s">
        <v>1369</v>
      </c>
      <c r="BC62" s="478" t="s">
        <v>1369</v>
      </c>
      <c r="BD62" s="478" t="s">
        <v>1369</v>
      </c>
      <c r="BE62" s="478" t="s">
        <v>1369</v>
      </c>
      <c r="BF62" s="478" t="s">
        <v>1369</v>
      </c>
      <c r="BG62" s="478" t="s">
        <v>1369</v>
      </c>
      <c r="BH62" s="478" t="s">
        <v>1369</v>
      </c>
      <c r="BI62" s="478" t="s">
        <v>1369</v>
      </c>
      <c r="BJ62" s="377" t="s">
        <v>1369</v>
      </c>
      <c r="BK62" s="377" t="s">
        <v>1369</v>
      </c>
      <c r="BL62" s="377" t="s">
        <v>1369</v>
      </c>
      <c r="BM62" s="377" t="s">
        <v>1369</v>
      </c>
      <c r="BN62" s="377" t="s">
        <v>1369</v>
      </c>
      <c r="BO62" s="377" t="s">
        <v>1369</v>
      </c>
      <c r="BP62" s="377" t="s">
        <v>1369</v>
      </c>
      <c r="BQ62" s="377" t="s">
        <v>1369</v>
      </c>
      <c r="BR62" s="377" t="s">
        <v>1369</v>
      </c>
      <c r="BS62" s="377" t="s">
        <v>1369</v>
      </c>
      <c r="BT62" s="377" t="s">
        <v>1369</v>
      </c>
      <c r="BU62" s="377" t="s">
        <v>1369</v>
      </c>
      <c r="BV62" s="377" t="s">
        <v>1369</v>
      </c>
    </row>
    <row r="63" spans="1:74" ht="11.05" customHeight="1" x14ac:dyDescent="0.2">
      <c r="A63" s="275" t="s">
        <v>1305</v>
      </c>
      <c r="B63" s="577" t="s">
        <v>1104</v>
      </c>
      <c r="C63" s="490">
        <v>-41.998798247000003</v>
      </c>
      <c r="D63" s="490">
        <v>-44.439656495000001</v>
      </c>
      <c r="E63" s="490">
        <v>-44.27823669</v>
      </c>
      <c r="F63" s="490">
        <v>-41.628956393999999</v>
      </c>
      <c r="G63" s="490">
        <v>-38.010390301999998</v>
      </c>
      <c r="H63" s="490">
        <v>-35.574901410000002</v>
      </c>
      <c r="I63" s="490">
        <v>-35.619025334</v>
      </c>
      <c r="J63" s="490">
        <v>-38.797185691000003</v>
      </c>
      <c r="K63" s="490">
        <v>-42.258790015000002</v>
      </c>
      <c r="L63" s="490">
        <v>-43.222077599000002</v>
      </c>
      <c r="M63" s="490">
        <v>-43.844209794999998</v>
      </c>
      <c r="N63" s="490">
        <v>-48.789302241999998</v>
      </c>
      <c r="O63" s="490">
        <v>-51.954643273999999</v>
      </c>
      <c r="P63" s="490">
        <v>-49.884428313000001</v>
      </c>
      <c r="Q63" s="490">
        <v>-45.959438544999998</v>
      </c>
      <c r="R63" s="490">
        <v>-41.667559848000003</v>
      </c>
      <c r="S63" s="490">
        <v>-38.781745383999997</v>
      </c>
      <c r="T63" s="490">
        <v>-37.008276102000004</v>
      </c>
      <c r="U63" s="490">
        <v>-37.411322574000003</v>
      </c>
      <c r="V63" s="490">
        <v>-41.349087435999998</v>
      </c>
      <c r="W63" s="490">
        <v>-45.151428801999998</v>
      </c>
      <c r="X63" s="490">
        <v>-47.488647667999999</v>
      </c>
      <c r="Y63" s="490">
        <v>-45.899314531000002</v>
      </c>
      <c r="Z63" s="490">
        <v>-43.891659730999997</v>
      </c>
      <c r="AA63" s="490">
        <v>-43.976325213999999</v>
      </c>
      <c r="AB63" s="490">
        <v>-42.117970659000001</v>
      </c>
      <c r="AC63" s="490">
        <v>-38.238013315000003</v>
      </c>
      <c r="AD63" s="490">
        <v>-34.844246306999999</v>
      </c>
      <c r="AE63" s="490">
        <v>-35.824256591000001</v>
      </c>
      <c r="AF63" s="490">
        <v>-42.425115546999997</v>
      </c>
      <c r="AG63" s="490">
        <v>-46.662632025000001</v>
      </c>
      <c r="AH63" s="490">
        <v>-48.945351969000001</v>
      </c>
      <c r="AI63" s="490">
        <v>-54.67190343</v>
      </c>
      <c r="AJ63" s="490">
        <v>-60.451826638</v>
      </c>
      <c r="AK63" s="490">
        <v>-59.177124196000001</v>
      </c>
      <c r="AL63" s="490">
        <v>-62.664360477000002</v>
      </c>
      <c r="AM63" s="490">
        <v>-60.249013226000002</v>
      </c>
      <c r="AN63" s="490">
        <v>-61.518038224999998</v>
      </c>
      <c r="AO63" s="490">
        <v>-60.968847283000002</v>
      </c>
      <c r="AP63" s="490">
        <v>-56.300794748999998</v>
      </c>
      <c r="AQ63" s="490">
        <v>-56.117222183999999</v>
      </c>
      <c r="AR63" s="490">
        <v>-59.503639268000001</v>
      </c>
      <c r="AS63" s="490">
        <v>-58.453629462000002</v>
      </c>
      <c r="AT63" s="490">
        <v>-58.423908058999999</v>
      </c>
      <c r="AU63" s="490">
        <v>-56.310031158999998</v>
      </c>
      <c r="AV63" s="490">
        <v>-53.954438381999999</v>
      </c>
      <c r="AW63" s="490">
        <v>-51.567718915</v>
      </c>
      <c r="AX63" s="490">
        <v>-49.421967955</v>
      </c>
      <c r="AY63" s="490">
        <v>-47.375235496000002</v>
      </c>
      <c r="AZ63" s="478" t="s">
        <v>1369</v>
      </c>
      <c r="BA63" s="478" t="s">
        <v>1369</v>
      </c>
      <c r="BB63" s="478" t="s">
        <v>1369</v>
      </c>
      <c r="BC63" s="478" t="s">
        <v>1369</v>
      </c>
      <c r="BD63" s="478" t="s">
        <v>1369</v>
      </c>
      <c r="BE63" s="478" t="s">
        <v>1369</v>
      </c>
      <c r="BF63" s="478" t="s">
        <v>1369</v>
      </c>
      <c r="BG63" s="478" t="s">
        <v>1369</v>
      </c>
      <c r="BH63" s="478" t="s">
        <v>1369</v>
      </c>
      <c r="BI63" s="478" t="s">
        <v>1369</v>
      </c>
      <c r="BJ63" s="377" t="s">
        <v>1369</v>
      </c>
      <c r="BK63" s="377" t="s">
        <v>1369</v>
      </c>
      <c r="BL63" s="377" t="s">
        <v>1369</v>
      </c>
      <c r="BM63" s="377" t="s">
        <v>1369</v>
      </c>
      <c r="BN63" s="377" t="s">
        <v>1369</v>
      </c>
      <c r="BO63" s="377" t="s">
        <v>1369</v>
      </c>
      <c r="BP63" s="377" t="s">
        <v>1369</v>
      </c>
      <c r="BQ63" s="377" t="s">
        <v>1369</v>
      </c>
      <c r="BR63" s="377" t="s">
        <v>1369</v>
      </c>
      <c r="BS63" s="377" t="s">
        <v>1369</v>
      </c>
      <c r="BT63" s="377" t="s">
        <v>1369</v>
      </c>
      <c r="BU63" s="377" t="s">
        <v>1369</v>
      </c>
      <c r="BV63" s="377" t="s">
        <v>1369</v>
      </c>
    </row>
    <row r="64" spans="1:74" ht="11.05" customHeight="1" x14ac:dyDescent="0.2">
      <c r="A64" s="275" t="s">
        <v>1306</v>
      </c>
      <c r="B64" s="577" t="s">
        <v>1106</v>
      </c>
      <c r="C64" s="490">
        <v>-58.038003961999998</v>
      </c>
      <c r="D64" s="490">
        <v>-60.235374641999996</v>
      </c>
      <c r="E64" s="490">
        <v>-61.221905112999998</v>
      </c>
      <c r="F64" s="490">
        <v>-59.603092208</v>
      </c>
      <c r="G64" s="490">
        <v>-58.197227001000002</v>
      </c>
      <c r="H64" s="490">
        <v>-60.329753152000002</v>
      </c>
      <c r="I64" s="490">
        <v>-65.025986247999995</v>
      </c>
      <c r="J64" s="490">
        <v>-70.731615601000001</v>
      </c>
      <c r="K64" s="490">
        <v>-71.222296317000001</v>
      </c>
      <c r="L64" s="490">
        <v>-70.324360278</v>
      </c>
      <c r="M64" s="490">
        <v>-68.960464856000002</v>
      </c>
      <c r="N64" s="490">
        <v>-66.988033943000005</v>
      </c>
      <c r="O64" s="490">
        <v>-64.605839821999993</v>
      </c>
      <c r="P64" s="490">
        <v>-63.423330550000003</v>
      </c>
      <c r="Q64" s="490">
        <v>-64.309573628999999</v>
      </c>
      <c r="R64" s="490">
        <v>-65.958670511999998</v>
      </c>
      <c r="S64" s="490">
        <v>-66.942516662000003</v>
      </c>
      <c r="T64" s="490">
        <v>-69.095475661999998</v>
      </c>
      <c r="U64" s="490">
        <v>-72.944397097000007</v>
      </c>
      <c r="V64" s="490">
        <v>-77.371259803000001</v>
      </c>
      <c r="W64" s="490">
        <v>-78.473028467000006</v>
      </c>
      <c r="X64" s="490">
        <v>-76.374764873999993</v>
      </c>
      <c r="Y64" s="490">
        <v>-73.772510823999994</v>
      </c>
      <c r="Z64" s="490">
        <v>-72.827757793999993</v>
      </c>
      <c r="AA64" s="490">
        <v>-73.383719400999993</v>
      </c>
      <c r="AB64" s="490">
        <v>-73.949727185</v>
      </c>
      <c r="AC64" s="490">
        <v>-74.486588491999996</v>
      </c>
      <c r="AD64" s="490">
        <v>-76.883967605999999</v>
      </c>
      <c r="AE64" s="490">
        <v>-80.680774177999993</v>
      </c>
      <c r="AF64" s="490">
        <v>-85.047510439000007</v>
      </c>
      <c r="AG64" s="490">
        <v>-87.723774364999997</v>
      </c>
      <c r="AH64" s="490">
        <v>-88.312297095000005</v>
      </c>
      <c r="AI64" s="490">
        <v>-87.690706551000005</v>
      </c>
      <c r="AJ64" s="490">
        <v>-86.461373037000001</v>
      </c>
      <c r="AK64" s="490">
        <v>-78.485202755000003</v>
      </c>
      <c r="AL64" s="490">
        <v>-73.136427712</v>
      </c>
      <c r="AM64" s="490">
        <v>-67.837415261000004</v>
      </c>
      <c r="AN64" s="490">
        <v>-65.099320687000002</v>
      </c>
      <c r="AO64" s="490">
        <v>-63.231041062000003</v>
      </c>
      <c r="AP64" s="490">
        <v>-59.728125200999997</v>
      </c>
      <c r="AQ64" s="490">
        <v>-61.023185564999999</v>
      </c>
      <c r="AR64" s="490">
        <v>-64.464344170999993</v>
      </c>
      <c r="AS64" s="490">
        <v>-65.404750750000005</v>
      </c>
      <c r="AT64" s="490">
        <v>-66.721681705999998</v>
      </c>
      <c r="AU64" s="490">
        <v>-66.085038245999996</v>
      </c>
      <c r="AV64" s="490">
        <v>-65.357202943999994</v>
      </c>
      <c r="AW64" s="490">
        <v>-64.619654217000004</v>
      </c>
      <c r="AX64" s="490">
        <v>-63.948341001000003</v>
      </c>
      <c r="AY64" s="490">
        <v>-63.295984885999999</v>
      </c>
      <c r="AZ64" s="478" t="s">
        <v>1369</v>
      </c>
      <c r="BA64" s="478" t="s">
        <v>1369</v>
      </c>
      <c r="BB64" s="478" t="s">
        <v>1369</v>
      </c>
      <c r="BC64" s="478" t="s">
        <v>1369</v>
      </c>
      <c r="BD64" s="478" t="s">
        <v>1369</v>
      </c>
      <c r="BE64" s="478" t="s">
        <v>1369</v>
      </c>
      <c r="BF64" s="478" t="s">
        <v>1369</v>
      </c>
      <c r="BG64" s="478" t="s">
        <v>1369</v>
      </c>
      <c r="BH64" s="478" t="s">
        <v>1369</v>
      </c>
      <c r="BI64" s="478" t="s">
        <v>1369</v>
      </c>
      <c r="BJ64" s="377" t="s">
        <v>1369</v>
      </c>
      <c r="BK64" s="377" t="s">
        <v>1369</v>
      </c>
      <c r="BL64" s="377" t="s">
        <v>1369</v>
      </c>
      <c r="BM64" s="377" t="s">
        <v>1369</v>
      </c>
      <c r="BN64" s="377" t="s">
        <v>1369</v>
      </c>
      <c r="BO64" s="377" t="s">
        <v>1369</v>
      </c>
      <c r="BP64" s="377" t="s">
        <v>1369</v>
      </c>
      <c r="BQ64" s="377" t="s">
        <v>1369</v>
      </c>
      <c r="BR64" s="377" t="s">
        <v>1369</v>
      </c>
      <c r="BS64" s="377" t="s">
        <v>1369</v>
      </c>
      <c r="BT64" s="377" t="s">
        <v>1369</v>
      </c>
      <c r="BU64" s="377" t="s">
        <v>1369</v>
      </c>
      <c r="BV64" s="377" t="s">
        <v>1369</v>
      </c>
    </row>
    <row r="65" spans="1:74" ht="11.05" customHeight="1" x14ac:dyDescent="0.2">
      <c r="A65" s="275" t="s">
        <v>1307</v>
      </c>
      <c r="B65" s="577" t="s">
        <v>1108</v>
      </c>
      <c r="C65" s="490">
        <v>-0.43681509145000003</v>
      </c>
      <c r="D65" s="490">
        <v>-0.52514152859999996</v>
      </c>
      <c r="E65" s="490">
        <v>-0.61363305307000005</v>
      </c>
      <c r="F65" s="490">
        <v>-0.60370972448000004</v>
      </c>
      <c r="G65" s="490">
        <v>-0.45083370974999998</v>
      </c>
      <c r="H65" s="490">
        <v>-0.25794455652999998</v>
      </c>
      <c r="I65" s="490">
        <v>-0.20037595569</v>
      </c>
      <c r="J65" s="490">
        <v>-0.27224851359000002</v>
      </c>
      <c r="K65" s="490">
        <v>-0.26979756572000002</v>
      </c>
      <c r="L65" s="490">
        <v>-0.20211866716999999</v>
      </c>
      <c r="M65" s="490">
        <v>-0.13008229631000001</v>
      </c>
      <c r="N65" s="490">
        <v>-0.15499519720999999</v>
      </c>
      <c r="O65" s="490">
        <v>-0.30476487820999998</v>
      </c>
      <c r="P65" s="490">
        <v>-0.51493917956000002</v>
      </c>
      <c r="Q65" s="490">
        <v>-0.64883827235000002</v>
      </c>
      <c r="R65" s="490">
        <v>-0.70806584683999996</v>
      </c>
      <c r="S65" s="490">
        <v>-0.71894952232999998</v>
      </c>
      <c r="T65" s="490">
        <v>-0.74367478457000002</v>
      </c>
      <c r="U65" s="490">
        <v>-0.81649633951</v>
      </c>
      <c r="V65" s="490">
        <v>-0.83974267841000005</v>
      </c>
      <c r="W65" s="490">
        <v>-0.73026726720000001</v>
      </c>
      <c r="X65" s="490">
        <v>-0.61380507562999997</v>
      </c>
      <c r="Y65" s="490">
        <v>-0.56202525141000004</v>
      </c>
      <c r="Z65" s="490">
        <v>-0.59475619933000001</v>
      </c>
      <c r="AA65" s="490">
        <v>-0.67918169659000005</v>
      </c>
      <c r="AB65" s="490">
        <v>-0.79697803599999995</v>
      </c>
      <c r="AC65" s="490">
        <v>-0.85828251704000003</v>
      </c>
      <c r="AD65" s="490">
        <v>-0.87888768863</v>
      </c>
      <c r="AE65" s="490">
        <v>-0.88755455710999998</v>
      </c>
      <c r="AF65" s="490">
        <v>-0.84966953516999999</v>
      </c>
      <c r="AG65" s="490">
        <v>-0.75386826768000004</v>
      </c>
      <c r="AH65" s="490">
        <v>-0.63978514828999999</v>
      </c>
      <c r="AI65" s="490">
        <v>-0.58905446970999997</v>
      </c>
      <c r="AJ65" s="490">
        <v>-0.41559246716999998</v>
      </c>
      <c r="AK65" s="490">
        <v>-0.42859141117999999</v>
      </c>
      <c r="AL65" s="490">
        <v>-0.47805024822999997</v>
      </c>
      <c r="AM65" s="490">
        <v>-0.57497187320999998</v>
      </c>
      <c r="AN65" s="490">
        <v>-0.72000011475000003</v>
      </c>
      <c r="AO65" s="490">
        <v>-0.81772488290000001</v>
      </c>
      <c r="AP65" s="490">
        <v>-0.82344280013000004</v>
      </c>
      <c r="AQ65" s="490">
        <v>-0.93586295816999998</v>
      </c>
      <c r="AR65" s="490">
        <v>-1.0928746523999999</v>
      </c>
      <c r="AS65" s="490">
        <v>-1.0936836442</v>
      </c>
      <c r="AT65" s="490">
        <v>-1.1050125432</v>
      </c>
      <c r="AU65" s="490">
        <v>-1.0719201561</v>
      </c>
      <c r="AV65" s="490">
        <v>-1.0403250207000001</v>
      </c>
      <c r="AW65" s="490">
        <v>-1.0026507249000001</v>
      </c>
      <c r="AX65" s="490">
        <v>-0.96275401450999998</v>
      </c>
      <c r="AY65" s="490">
        <v>-0.92032523527999999</v>
      </c>
      <c r="AZ65" s="478" t="s">
        <v>1369</v>
      </c>
      <c r="BA65" s="478" t="s">
        <v>1369</v>
      </c>
      <c r="BB65" s="478" t="s">
        <v>1369</v>
      </c>
      <c r="BC65" s="478" t="s">
        <v>1369</v>
      </c>
      <c r="BD65" s="478" t="s">
        <v>1369</v>
      </c>
      <c r="BE65" s="478" t="s">
        <v>1369</v>
      </c>
      <c r="BF65" s="478" t="s">
        <v>1369</v>
      </c>
      <c r="BG65" s="478" t="s">
        <v>1369</v>
      </c>
      <c r="BH65" s="478" t="s">
        <v>1369</v>
      </c>
      <c r="BI65" s="478" t="s">
        <v>1369</v>
      </c>
      <c r="BJ65" s="377" t="s">
        <v>1369</v>
      </c>
      <c r="BK65" s="377" t="s">
        <v>1369</v>
      </c>
      <c r="BL65" s="377" t="s">
        <v>1369</v>
      </c>
      <c r="BM65" s="377" t="s">
        <v>1369</v>
      </c>
      <c r="BN65" s="377" t="s">
        <v>1369</v>
      </c>
      <c r="BO65" s="377" t="s">
        <v>1369</v>
      </c>
      <c r="BP65" s="377" t="s">
        <v>1369</v>
      </c>
      <c r="BQ65" s="377" t="s">
        <v>1369</v>
      </c>
      <c r="BR65" s="377" t="s">
        <v>1369</v>
      </c>
      <c r="BS65" s="377" t="s">
        <v>1369</v>
      </c>
      <c r="BT65" s="377" t="s">
        <v>1369</v>
      </c>
      <c r="BU65" s="377" t="s">
        <v>1369</v>
      </c>
      <c r="BV65" s="377" t="s">
        <v>1369</v>
      </c>
    </row>
    <row r="66" spans="1:74" ht="11.05" customHeight="1" x14ac:dyDescent="0.2">
      <c r="A66" s="275" t="s">
        <v>1308</v>
      </c>
      <c r="B66" s="577" t="s">
        <v>1110</v>
      </c>
      <c r="C66" s="490">
        <v>-254.36449250000001</v>
      </c>
      <c r="D66" s="490">
        <v>-260.29012348999998</v>
      </c>
      <c r="E66" s="490">
        <v>-269.77279555000001</v>
      </c>
      <c r="F66" s="490">
        <v>-271.57608349999998</v>
      </c>
      <c r="G66" s="490">
        <v>-268.21356354</v>
      </c>
      <c r="H66" s="490">
        <v>-271.99299101999998</v>
      </c>
      <c r="I66" s="490">
        <v>-291.28728260999998</v>
      </c>
      <c r="J66" s="490">
        <v>-325.47161634999998</v>
      </c>
      <c r="K66" s="490">
        <v>-340.22755774000001</v>
      </c>
      <c r="L66" s="490">
        <v>-344.52787613999999</v>
      </c>
      <c r="M66" s="490">
        <v>-343.64388782999998</v>
      </c>
      <c r="N66" s="490">
        <v>-344.02550753999998</v>
      </c>
      <c r="O66" s="490">
        <v>-349.85361244000001</v>
      </c>
      <c r="P66" s="490">
        <v>-358.31038154999999</v>
      </c>
      <c r="Q66" s="490">
        <v>-361.58313182000001</v>
      </c>
      <c r="R66" s="490">
        <v>-357.72532754999997</v>
      </c>
      <c r="S66" s="490">
        <v>-352.53921147</v>
      </c>
      <c r="T66" s="490">
        <v>-354.90894773000002</v>
      </c>
      <c r="U66" s="490">
        <v>-365.96301517000001</v>
      </c>
      <c r="V66" s="490">
        <v>-376.63333144000001</v>
      </c>
      <c r="W66" s="490">
        <v>-378.60682702999998</v>
      </c>
      <c r="X66" s="490">
        <v>-380.00485222999998</v>
      </c>
      <c r="Y66" s="490">
        <v>-383.90420847000001</v>
      </c>
      <c r="Z66" s="490">
        <v>-392.43896037000002</v>
      </c>
      <c r="AA66" s="490">
        <v>-403.09262000000001</v>
      </c>
      <c r="AB66" s="490">
        <v>-413.12973481</v>
      </c>
      <c r="AC66" s="490">
        <v>-416.08133519</v>
      </c>
      <c r="AD66" s="490">
        <v>-414.20660846999999</v>
      </c>
      <c r="AE66" s="490">
        <v>-414.68241281000002</v>
      </c>
      <c r="AF66" s="490">
        <v>-416.89085759</v>
      </c>
      <c r="AG66" s="490">
        <v>-416.00341207000002</v>
      </c>
      <c r="AH66" s="490">
        <v>-412.28814165</v>
      </c>
      <c r="AI66" s="490">
        <v>-410.52876576</v>
      </c>
      <c r="AJ66" s="490">
        <v>-404.65289758</v>
      </c>
      <c r="AK66" s="490">
        <v>-404.40663675000002</v>
      </c>
      <c r="AL66" s="490">
        <v>-406.30659771000001</v>
      </c>
      <c r="AM66" s="490">
        <v>-409.44246929000002</v>
      </c>
      <c r="AN66" s="490">
        <v>-415.71744904000002</v>
      </c>
      <c r="AO66" s="490">
        <v>-419.34313971</v>
      </c>
      <c r="AP66" s="490">
        <v>-414.61970604999999</v>
      </c>
      <c r="AQ66" s="490">
        <v>-413.78393484999998</v>
      </c>
      <c r="AR66" s="490">
        <v>-420.02173819000001</v>
      </c>
      <c r="AS66" s="490">
        <v>-422.47512933000002</v>
      </c>
      <c r="AT66" s="490">
        <v>-423.57117177999999</v>
      </c>
      <c r="AU66" s="490">
        <v>-422.49217307999999</v>
      </c>
      <c r="AV66" s="490">
        <v>-422.26168905999998</v>
      </c>
      <c r="AW66" s="490">
        <v>-422.51175848999998</v>
      </c>
      <c r="AX66" s="490">
        <v>-423.01307283</v>
      </c>
      <c r="AY66" s="490">
        <v>-423.69619767</v>
      </c>
      <c r="AZ66" s="478" t="s">
        <v>1369</v>
      </c>
      <c r="BA66" s="478" t="s">
        <v>1369</v>
      </c>
      <c r="BB66" s="478" t="s">
        <v>1369</v>
      </c>
      <c r="BC66" s="478" t="s">
        <v>1369</v>
      </c>
      <c r="BD66" s="478" t="s">
        <v>1369</v>
      </c>
      <c r="BE66" s="478" t="s">
        <v>1369</v>
      </c>
      <c r="BF66" s="478" t="s">
        <v>1369</v>
      </c>
      <c r="BG66" s="478" t="s">
        <v>1369</v>
      </c>
      <c r="BH66" s="478" t="s">
        <v>1369</v>
      </c>
      <c r="BI66" s="478" t="s">
        <v>1369</v>
      </c>
      <c r="BJ66" s="377" t="s">
        <v>1369</v>
      </c>
      <c r="BK66" s="377" t="s">
        <v>1369</v>
      </c>
      <c r="BL66" s="377" t="s">
        <v>1369</v>
      </c>
      <c r="BM66" s="377" t="s">
        <v>1369</v>
      </c>
      <c r="BN66" s="377" t="s">
        <v>1369</v>
      </c>
      <c r="BO66" s="377" t="s">
        <v>1369</v>
      </c>
      <c r="BP66" s="377" t="s">
        <v>1369</v>
      </c>
      <c r="BQ66" s="377" t="s">
        <v>1369</v>
      </c>
      <c r="BR66" s="377" t="s">
        <v>1369</v>
      </c>
      <c r="BS66" s="377" t="s">
        <v>1369</v>
      </c>
      <c r="BT66" s="377" t="s">
        <v>1369</v>
      </c>
      <c r="BU66" s="377" t="s">
        <v>1369</v>
      </c>
      <c r="BV66" s="377" t="s">
        <v>1369</v>
      </c>
    </row>
    <row r="67" spans="1:74" ht="11.05" customHeight="1" x14ac:dyDescent="0.2">
      <c r="A67" s="275" t="s">
        <v>1309</v>
      </c>
      <c r="B67" s="577" t="s">
        <v>1260</v>
      </c>
      <c r="C67" s="490">
        <v>-54.591359838999999</v>
      </c>
      <c r="D67" s="490">
        <v>-52.977086806999999</v>
      </c>
      <c r="E67" s="490">
        <v>-54.622445943000002</v>
      </c>
      <c r="F67" s="490">
        <v>-55.230633154000003</v>
      </c>
      <c r="G67" s="490">
        <v>-52.282532044</v>
      </c>
      <c r="H67" s="490">
        <v>-49.840290238000001</v>
      </c>
      <c r="I67" s="490">
        <v>-51.072860319999997</v>
      </c>
      <c r="J67" s="490">
        <v>-57.102969856999998</v>
      </c>
      <c r="K67" s="490">
        <v>-61.230884439999997</v>
      </c>
      <c r="L67" s="490">
        <v>-61.860590766000001</v>
      </c>
      <c r="M67" s="490">
        <v>-59.886581602</v>
      </c>
      <c r="N67" s="490">
        <v>-58.064853393</v>
      </c>
      <c r="O67" s="490">
        <v>-59.316657652000004</v>
      </c>
      <c r="P67" s="490">
        <v>-63.127900027000003</v>
      </c>
      <c r="Q67" s="490">
        <v>-66.042963344</v>
      </c>
      <c r="R67" s="490">
        <v>-67.376025083000002</v>
      </c>
      <c r="S67" s="490">
        <v>-67.978652128999997</v>
      </c>
      <c r="T67" s="490">
        <v>-70.436471554999997</v>
      </c>
      <c r="U67" s="490">
        <v>-76.214729074000005</v>
      </c>
      <c r="V67" s="490">
        <v>-83.280292579999994</v>
      </c>
      <c r="W67" s="490">
        <v>-85.580951110000001</v>
      </c>
      <c r="X67" s="490">
        <v>-83.871583338999997</v>
      </c>
      <c r="Y67" s="490">
        <v>-80.533916884000007</v>
      </c>
      <c r="Z67" s="490">
        <v>-76.951851034000001</v>
      </c>
      <c r="AA67" s="490">
        <v>-73.672922416000006</v>
      </c>
      <c r="AB67" s="490">
        <v>-70.635339924999997</v>
      </c>
      <c r="AC67" s="490">
        <v>-68.406212994000001</v>
      </c>
      <c r="AD67" s="490">
        <v>-66.762553749000006</v>
      </c>
      <c r="AE67" s="490">
        <v>-67.846017962000005</v>
      </c>
      <c r="AF67" s="490">
        <v>-72.417050955999997</v>
      </c>
      <c r="AG67" s="490">
        <v>-76.268167477000006</v>
      </c>
      <c r="AH67" s="490">
        <v>-80.246458086999993</v>
      </c>
      <c r="AI67" s="490">
        <v>-85.611034724999996</v>
      </c>
      <c r="AJ67" s="490">
        <v>-88.524947745000006</v>
      </c>
      <c r="AK67" s="490">
        <v>-86.301566055999999</v>
      </c>
      <c r="AL67" s="490">
        <v>-85.944035854000006</v>
      </c>
      <c r="AM67" s="490">
        <v>-83.238432751999994</v>
      </c>
      <c r="AN67" s="490">
        <v>-81.976922412999997</v>
      </c>
      <c r="AO67" s="490">
        <v>-78.974312268999995</v>
      </c>
      <c r="AP67" s="490">
        <v>-71.181983854999999</v>
      </c>
      <c r="AQ67" s="490">
        <v>-70.967989170999999</v>
      </c>
      <c r="AR67" s="490">
        <v>-71.158608021000006</v>
      </c>
      <c r="AS67" s="490">
        <v>-74.355489492999993</v>
      </c>
      <c r="AT67" s="490">
        <v>-75.966984017000001</v>
      </c>
      <c r="AU67" s="490">
        <v>-77.445194314000005</v>
      </c>
      <c r="AV67" s="490">
        <v>-79.203636859</v>
      </c>
      <c r="AW67" s="490">
        <v>-81.103591377000001</v>
      </c>
      <c r="AX67" s="490">
        <v>-82.846162437000004</v>
      </c>
      <c r="AY67" s="490">
        <v>-84.460654371999993</v>
      </c>
      <c r="AZ67" s="478" t="s">
        <v>1369</v>
      </c>
      <c r="BA67" s="478" t="s">
        <v>1369</v>
      </c>
      <c r="BB67" s="478" t="s">
        <v>1369</v>
      </c>
      <c r="BC67" s="478" t="s">
        <v>1369</v>
      </c>
      <c r="BD67" s="478" t="s">
        <v>1369</v>
      </c>
      <c r="BE67" s="478" t="s">
        <v>1369</v>
      </c>
      <c r="BF67" s="478" t="s">
        <v>1369</v>
      </c>
      <c r="BG67" s="478" t="s">
        <v>1369</v>
      </c>
      <c r="BH67" s="478" t="s">
        <v>1369</v>
      </c>
      <c r="BI67" s="478" t="s">
        <v>1369</v>
      </c>
      <c r="BJ67" s="377" t="s">
        <v>1369</v>
      </c>
      <c r="BK67" s="377" t="s">
        <v>1369</v>
      </c>
      <c r="BL67" s="377" t="s">
        <v>1369</v>
      </c>
      <c r="BM67" s="377" t="s">
        <v>1369</v>
      </c>
      <c r="BN67" s="377" t="s">
        <v>1369</v>
      </c>
      <c r="BO67" s="377" t="s">
        <v>1369</v>
      </c>
      <c r="BP67" s="377" t="s">
        <v>1369</v>
      </c>
      <c r="BQ67" s="377" t="s">
        <v>1369</v>
      </c>
      <c r="BR67" s="377" t="s">
        <v>1369</v>
      </c>
      <c r="BS67" s="377" t="s">
        <v>1369</v>
      </c>
      <c r="BT67" s="377" t="s">
        <v>1369</v>
      </c>
      <c r="BU67" s="377" t="s">
        <v>1369</v>
      </c>
      <c r="BV67" s="377" t="s">
        <v>1369</v>
      </c>
    </row>
    <row r="68" spans="1:74" ht="11.05" customHeight="1" x14ac:dyDescent="0.2">
      <c r="A68" s="275"/>
      <c r="B68" s="643"/>
      <c r="C68" s="653"/>
      <c r="D68" s="653"/>
      <c r="E68" s="653"/>
      <c r="F68" s="653"/>
      <c r="G68" s="653"/>
      <c r="H68" s="653"/>
      <c r="I68" s="653"/>
      <c r="J68" s="653"/>
      <c r="K68" s="653"/>
      <c r="L68" s="653"/>
      <c r="M68" s="653"/>
      <c r="N68" s="653"/>
      <c r="O68" s="653"/>
      <c r="P68" s="653"/>
      <c r="Q68" s="653"/>
      <c r="R68" s="653"/>
      <c r="S68" s="653"/>
      <c r="T68" s="653"/>
      <c r="U68" s="653"/>
      <c r="V68" s="653"/>
      <c r="W68" s="653"/>
      <c r="X68" s="653"/>
      <c r="Y68" s="653"/>
      <c r="Z68" s="653"/>
      <c r="AA68" s="653"/>
      <c r="AB68" s="653"/>
      <c r="AC68" s="653"/>
      <c r="AD68" s="653"/>
      <c r="AE68" s="653"/>
      <c r="AF68" s="653"/>
      <c r="AG68" s="653"/>
      <c r="AH68" s="653"/>
      <c r="AI68" s="653"/>
      <c r="AJ68" s="653"/>
      <c r="AK68" s="653"/>
      <c r="AL68" s="653"/>
      <c r="AM68" s="653"/>
      <c r="AN68" s="653"/>
      <c r="AO68" s="653"/>
      <c r="AP68" s="653"/>
      <c r="AQ68" s="653"/>
      <c r="AR68" s="653"/>
      <c r="AS68" s="653"/>
      <c r="AT68" s="653"/>
      <c r="AU68" s="653"/>
      <c r="AV68" s="653"/>
      <c r="AW68" s="653"/>
      <c r="AX68" s="653"/>
      <c r="AY68" s="653"/>
      <c r="AZ68" s="917"/>
      <c r="BA68" s="917"/>
      <c r="BB68" s="917"/>
      <c r="BC68" s="917"/>
      <c r="BD68" s="917"/>
      <c r="BE68" s="917"/>
      <c r="BF68" s="917"/>
      <c r="BG68" s="917"/>
      <c r="BH68" s="917"/>
      <c r="BI68" s="917"/>
      <c r="BJ68" s="376"/>
      <c r="BK68" s="376"/>
      <c r="BL68" s="376"/>
      <c r="BM68" s="376"/>
      <c r="BN68" s="376"/>
      <c r="BO68" s="376"/>
      <c r="BP68" s="376"/>
      <c r="BQ68" s="376"/>
      <c r="BR68" s="376"/>
      <c r="BS68" s="376"/>
      <c r="BT68" s="376"/>
      <c r="BU68" s="376"/>
      <c r="BV68" s="376"/>
    </row>
    <row r="69" spans="1:74" ht="11.05" customHeight="1" x14ac:dyDescent="0.2">
      <c r="A69" s="275"/>
      <c r="B69" s="37" t="s">
        <v>1370</v>
      </c>
      <c r="C69" s="653"/>
      <c r="D69" s="653"/>
      <c r="E69" s="653"/>
      <c r="F69" s="653"/>
      <c r="G69" s="653"/>
      <c r="H69" s="653"/>
      <c r="I69" s="653"/>
      <c r="J69" s="653"/>
      <c r="K69" s="653"/>
      <c r="L69" s="653"/>
      <c r="M69" s="653"/>
      <c r="N69" s="653"/>
      <c r="O69" s="653"/>
      <c r="P69" s="653"/>
      <c r="Q69" s="653"/>
      <c r="R69" s="653"/>
      <c r="S69" s="653"/>
      <c r="T69" s="653"/>
      <c r="U69" s="653"/>
      <c r="V69" s="653"/>
      <c r="W69" s="653"/>
      <c r="X69" s="653"/>
      <c r="Y69" s="653"/>
      <c r="Z69" s="653"/>
      <c r="AA69" s="653"/>
      <c r="AB69" s="653"/>
      <c r="AC69" s="653"/>
      <c r="AD69" s="653"/>
      <c r="AE69" s="653"/>
      <c r="AF69" s="653"/>
      <c r="AG69" s="653"/>
      <c r="AH69" s="653"/>
      <c r="AI69" s="653"/>
      <c r="AJ69" s="653"/>
      <c r="AK69" s="653"/>
      <c r="AL69" s="653"/>
      <c r="AM69" s="653"/>
      <c r="AN69" s="653"/>
      <c r="AO69" s="653"/>
      <c r="AP69" s="653"/>
      <c r="AQ69" s="653"/>
      <c r="AR69" s="653"/>
      <c r="AS69" s="653"/>
      <c r="AT69" s="653"/>
      <c r="AU69" s="653"/>
      <c r="AV69" s="653"/>
      <c r="AW69" s="653"/>
      <c r="AX69" s="653"/>
      <c r="AY69" s="653"/>
      <c r="AZ69" s="917"/>
      <c r="BA69" s="917"/>
      <c r="BB69" s="917"/>
      <c r="BC69" s="917"/>
      <c r="BD69" s="917"/>
      <c r="BE69" s="917"/>
      <c r="BF69" s="917"/>
      <c r="BG69" s="917"/>
      <c r="BH69" s="917"/>
      <c r="BI69" s="917"/>
      <c r="BJ69" s="376"/>
      <c r="BK69" s="376"/>
      <c r="BL69" s="376"/>
      <c r="BM69" s="376"/>
      <c r="BN69" s="376"/>
      <c r="BO69" s="376"/>
      <c r="BP69" s="376"/>
      <c r="BQ69" s="376"/>
      <c r="BR69" s="376"/>
      <c r="BS69" s="376"/>
      <c r="BT69" s="376"/>
      <c r="BU69" s="376"/>
      <c r="BV69" s="376"/>
    </row>
    <row r="70" spans="1:74" ht="11.05" customHeight="1" x14ac:dyDescent="0.2">
      <c r="A70" s="275" t="s">
        <v>1310</v>
      </c>
      <c r="B70" s="577" t="s">
        <v>1102</v>
      </c>
      <c r="C70" s="490">
        <v>1071.8191821999999</v>
      </c>
      <c r="D70" s="490">
        <v>1085.7329906</v>
      </c>
      <c r="E70" s="490">
        <v>1111.1982081000001</v>
      </c>
      <c r="F70" s="490">
        <v>1154.3640108</v>
      </c>
      <c r="G70" s="490">
        <v>1212.976185</v>
      </c>
      <c r="H70" s="490">
        <v>1279.0763886</v>
      </c>
      <c r="I70" s="490">
        <v>1334.5833190999999</v>
      </c>
      <c r="J70" s="490">
        <v>1366.4197996</v>
      </c>
      <c r="K70" s="490">
        <v>1353.8065217999999</v>
      </c>
      <c r="L70" s="490">
        <v>1295.8617856999999</v>
      </c>
      <c r="M70" s="490">
        <v>1212.5478436000001</v>
      </c>
      <c r="N70" s="490">
        <v>1146.9652590999999</v>
      </c>
      <c r="O70" s="490">
        <v>1110.9888271</v>
      </c>
      <c r="P70" s="490">
        <v>1092.2189931</v>
      </c>
      <c r="Q70" s="490">
        <v>1080.5608778000001</v>
      </c>
      <c r="R70" s="490">
        <v>1086.1553828000001</v>
      </c>
      <c r="S70" s="490">
        <v>1120.3329099</v>
      </c>
      <c r="T70" s="490">
        <v>1189.8900229000001</v>
      </c>
      <c r="U70" s="490">
        <v>1262.8827349999999</v>
      </c>
      <c r="V70" s="490">
        <v>1313.9974233999999</v>
      </c>
      <c r="W70" s="490">
        <v>1338.2221211999999</v>
      </c>
      <c r="X70" s="490">
        <v>1331.7803223000001</v>
      </c>
      <c r="Y70" s="490">
        <v>1312.2845162000001</v>
      </c>
      <c r="Z70" s="490">
        <v>1288.6631104000001</v>
      </c>
      <c r="AA70" s="490">
        <v>1278.5365601999999</v>
      </c>
      <c r="AB70" s="490">
        <v>1277.5809030999999</v>
      </c>
      <c r="AC70" s="490">
        <v>1274.6871861</v>
      </c>
      <c r="AD70" s="490">
        <v>1261.4927912999999</v>
      </c>
      <c r="AE70" s="490">
        <v>1235.8260444</v>
      </c>
      <c r="AF70" s="490">
        <v>1212.2911796999999</v>
      </c>
      <c r="AG70" s="490">
        <v>1206.8655874000001</v>
      </c>
      <c r="AH70" s="490">
        <v>1207.1956153000001</v>
      </c>
      <c r="AI70" s="490">
        <v>1205.2185856000001</v>
      </c>
      <c r="AJ70" s="490">
        <v>1167.8506219999999</v>
      </c>
      <c r="AK70" s="490">
        <v>1143.8205069000001</v>
      </c>
      <c r="AL70" s="490">
        <v>1135.4261134999999</v>
      </c>
      <c r="AM70" s="490">
        <v>1068.5248161</v>
      </c>
      <c r="AN70" s="490">
        <v>1048.0650814000001</v>
      </c>
      <c r="AO70" s="490">
        <v>1012.9163573</v>
      </c>
      <c r="AP70" s="490">
        <v>928.40807180000002</v>
      </c>
      <c r="AQ70" s="490">
        <v>936.69623081999998</v>
      </c>
      <c r="AR70" s="490">
        <v>926.05805611999995</v>
      </c>
      <c r="AS70" s="490">
        <v>940.98904315000004</v>
      </c>
      <c r="AT70" s="490">
        <v>968.47416078000003</v>
      </c>
      <c r="AU70" s="490">
        <v>977.91380948000005</v>
      </c>
      <c r="AV70" s="490">
        <v>982.80360908</v>
      </c>
      <c r="AW70" s="490">
        <v>985.83342987000003</v>
      </c>
      <c r="AX70" s="490">
        <v>988.19798209999999</v>
      </c>
      <c r="AY70" s="490">
        <v>990.55726869</v>
      </c>
      <c r="AZ70" s="478" t="s">
        <v>1369</v>
      </c>
      <c r="BA70" s="478" t="s">
        <v>1369</v>
      </c>
      <c r="BB70" s="478" t="s">
        <v>1369</v>
      </c>
      <c r="BC70" s="478" t="s">
        <v>1369</v>
      </c>
      <c r="BD70" s="478" t="s">
        <v>1369</v>
      </c>
      <c r="BE70" s="478" t="s">
        <v>1369</v>
      </c>
      <c r="BF70" s="478" t="s">
        <v>1369</v>
      </c>
      <c r="BG70" s="478" t="s">
        <v>1369</v>
      </c>
      <c r="BH70" s="478" t="s">
        <v>1369</v>
      </c>
      <c r="BI70" s="478" t="s">
        <v>1369</v>
      </c>
      <c r="BJ70" s="377" t="s">
        <v>1369</v>
      </c>
      <c r="BK70" s="377" t="s">
        <v>1369</v>
      </c>
      <c r="BL70" s="377" t="s">
        <v>1369</v>
      </c>
      <c r="BM70" s="377" t="s">
        <v>1369</v>
      </c>
      <c r="BN70" s="377" t="s">
        <v>1369</v>
      </c>
      <c r="BO70" s="377" t="s">
        <v>1369</v>
      </c>
      <c r="BP70" s="377" t="s">
        <v>1369</v>
      </c>
      <c r="BQ70" s="377" t="s">
        <v>1369</v>
      </c>
      <c r="BR70" s="377" t="s">
        <v>1369</v>
      </c>
      <c r="BS70" s="377" t="s">
        <v>1369</v>
      </c>
      <c r="BT70" s="377" t="s">
        <v>1369</v>
      </c>
      <c r="BU70" s="377" t="s">
        <v>1369</v>
      </c>
      <c r="BV70" s="377" t="s">
        <v>1369</v>
      </c>
    </row>
    <row r="71" spans="1:74" ht="11.05" customHeight="1" x14ac:dyDescent="0.2">
      <c r="A71" s="275" t="s">
        <v>1311</v>
      </c>
      <c r="B71" s="577" t="s">
        <v>1104</v>
      </c>
      <c r="C71" s="490">
        <v>38.676542017000003</v>
      </c>
      <c r="D71" s="490">
        <v>38.240693548000003</v>
      </c>
      <c r="E71" s="490">
        <v>38.812604661999998</v>
      </c>
      <c r="F71" s="490">
        <v>38.998459844999999</v>
      </c>
      <c r="G71" s="490">
        <v>39.713989322000003</v>
      </c>
      <c r="H71" s="490">
        <v>42.203783637999997</v>
      </c>
      <c r="I71" s="490">
        <v>44.809129702</v>
      </c>
      <c r="J71" s="490">
        <v>49.488848711999999</v>
      </c>
      <c r="K71" s="490">
        <v>52.232182146</v>
      </c>
      <c r="L71" s="490">
        <v>51.924182455999997</v>
      </c>
      <c r="M71" s="490">
        <v>51.192998066999998</v>
      </c>
      <c r="N71" s="490">
        <v>50.570213045999999</v>
      </c>
      <c r="O71" s="490">
        <v>49.099590857000003</v>
      </c>
      <c r="P71" s="490">
        <v>48.012502523000002</v>
      </c>
      <c r="Q71" s="490">
        <v>45.676153827999997</v>
      </c>
      <c r="R71" s="490">
        <v>43.443359340000001</v>
      </c>
      <c r="S71" s="490">
        <v>45.101109487999999</v>
      </c>
      <c r="T71" s="490">
        <v>48.463918309</v>
      </c>
      <c r="U71" s="490">
        <v>51.190843749999999</v>
      </c>
      <c r="V71" s="490">
        <v>52.871109830999998</v>
      </c>
      <c r="W71" s="490">
        <v>54.899476960999998</v>
      </c>
      <c r="X71" s="490">
        <v>56.296182557999998</v>
      </c>
      <c r="Y71" s="490">
        <v>56.408382590999999</v>
      </c>
      <c r="Z71" s="490">
        <v>57.211568411999998</v>
      </c>
      <c r="AA71" s="490">
        <v>58.424536756999998</v>
      </c>
      <c r="AB71" s="490">
        <v>59.352660255000004</v>
      </c>
      <c r="AC71" s="490">
        <v>61.345033805</v>
      </c>
      <c r="AD71" s="490">
        <v>64.630631120999993</v>
      </c>
      <c r="AE71" s="490">
        <v>68.868468589000003</v>
      </c>
      <c r="AF71" s="490">
        <v>72.995418404999995</v>
      </c>
      <c r="AG71" s="490">
        <v>75.468557075000007</v>
      </c>
      <c r="AH71" s="490">
        <v>76.264640954000001</v>
      </c>
      <c r="AI71" s="490">
        <v>75.063863831000006</v>
      </c>
      <c r="AJ71" s="490">
        <v>75.005017561000003</v>
      </c>
      <c r="AK71" s="490">
        <v>70.627239751000005</v>
      </c>
      <c r="AL71" s="490">
        <v>66.826771520999998</v>
      </c>
      <c r="AM71" s="490">
        <v>63.824379270999998</v>
      </c>
      <c r="AN71" s="490">
        <v>60.256029458999997</v>
      </c>
      <c r="AO71" s="490">
        <v>59.144135073999998</v>
      </c>
      <c r="AP71" s="490">
        <v>58.916152910999998</v>
      </c>
      <c r="AQ71" s="490">
        <v>62.743790330000003</v>
      </c>
      <c r="AR71" s="490">
        <v>65.327172136000002</v>
      </c>
      <c r="AS71" s="490">
        <v>66.058982537000006</v>
      </c>
      <c r="AT71" s="490">
        <v>66.766964747000003</v>
      </c>
      <c r="AU71" s="490">
        <v>66.732703420999997</v>
      </c>
      <c r="AV71" s="490">
        <v>66.560602380000006</v>
      </c>
      <c r="AW71" s="490">
        <v>66.077326307000007</v>
      </c>
      <c r="AX71" s="490">
        <v>65.320577814999993</v>
      </c>
      <c r="AY71" s="490">
        <v>64.296057833999996</v>
      </c>
      <c r="AZ71" s="478" t="s">
        <v>1369</v>
      </c>
      <c r="BA71" s="478" t="s">
        <v>1369</v>
      </c>
      <c r="BB71" s="478" t="s">
        <v>1369</v>
      </c>
      <c r="BC71" s="478" t="s">
        <v>1369</v>
      </c>
      <c r="BD71" s="478" t="s">
        <v>1369</v>
      </c>
      <c r="BE71" s="478" t="s">
        <v>1369</v>
      </c>
      <c r="BF71" s="478" t="s">
        <v>1369</v>
      </c>
      <c r="BG71" s="478" t="s">
        <v>1369</v>
      </c>
      <c r="BH71" s="478" t="s">
        <v>1369</v>
      </c>
      <c r="BI71" s="478" t="s">
        <v>1369</v>
      </c>
      <c r="BJ71" s="377" t="s">
        <v>1369</v>
      </c>
      <c r="BK71" s="377" t="s">
        <v>1369</v>
      </c>
      <c r="BL71" s="377" t="s">
        <v>1369</v>
      </c>
      <c r="BM71" s="377" t="s">
        <v>1369</v>
      </c>
      <c r="BN71" s="377" t="s">
        <v>1369</v>
      </c>
      <c r="BO71" s="377" t="s">
        <v>1369</v>
      </c>
      <c r="BP71" s="377" t="s">
        <v>1369</v>
      </c>
      <c r="BQ71" s="377" t="s">
        <v>1369</v>
      </c>
      <c r="BR71" s="377" t="s">
        <v>1369</v>
      </c>
      <c r="BS71" s="377" t="s">
        <v>1369</v>
      </c>
      <c r="BT71" s="377" t="s">
        <v>1369</v>
      </c>
      <c r="BU71" s="377" t="s">
        <v>1369</v>
      </c>
      <c r="BV71" s="377" t="s">
        <v>1369</v>
      </c>
    </row>
    <row r="72" spans="1:74" ht="11.05" customHeight="1" x14ac:dyDescent="0.2">
      <c r="A72" s="275" t="s">
        <v>1312</v>
      </c>
      <c r="B72" s="577" t="s">
        <v>1106</v>
      </c>
      <c r="C72" s="490">
        <v>152.11028021000001</v>
      </c>
      <c r="D72" s="490">
        <v>174.01914762999999</v>
      </c>
      <c r="E72" s="490">
        <v>195.34743177999999</v>
      </c>
      <c r="F72" s="490">
        <v>202.01590856999999</v>
      </c>
      <c r="G72" s="490">
        <v>215.52732021</v>
      </c>
      <c r="H72" s="490">
        <v>221.97890179999999</v>
      </c>
      <c r="I72" s="490">
        <v>227.90353193999999</v>
      </c>
      <c r="J72" s="490">
        <v>236.08033087999999</v>
      </c>
      <c r="K72" s="490">
        <v>253.05223071</v>
      </c>
      <c r="L72" s="490">
        <v>260.60542747</v>
      </c>
      <c r="M72" s="490">
        <v>268.01444435000002</v>
      </c>
      <c r="N72" s="490">
        <v>279.21402634999998</v>
      </c>
      <c r="O72" s="490">
        <v>294.02676105</v>
      </c>
      <c r="P72" s="490">
        <v>312.45569254999998</v>
      </c>
      <c r="Q72" s="490">
        <v>320.78385856</v>
      </c>
      <c r="R72" s="490">
        <v>323.38571397999999</v>
      </c>
      <c r="S72" s="490">
        <v>335.75285523999997</v>
      </c>
      <c r="T72" s="490">
        <v>340.34968931999998</v>
      </c>
      <c r="U72" s="490">
        <v>342.81507542000003</v>
      </c>
      <c r="V72" s="490">
        <v>360.74723234999999</v>
      </c>
      <c r="W72" s="490">
        <v>375.94324967</v>
      </c>
      <c r="X72" s="490">
        <v>372.17820069999999</v>
      </c>
      <c r="Y72" s="490">
        <v>382.72663333000003</v>
      </c>
      <c r="Z72" s="490">
        <v>402.72036199000001</v>
      </c>
      <c r="AA72" s="490">
        <v>397.57082406000001</v>
      </c>
      <c r="AB72" s="490">
        <v>391.36562472999998</v>
      </c>
      <c r="AC72" s="490">
        <v>370.98247813</v>
      </c>
      <c r="AD72" s="490">
        <v>341.98860332999999</v>
      </c>
      <c r="AE72" s="490">
        <v>327.00196347999997</v>
      </c>
      <c r="AF72" s="490">
        <v>322.33448412000001</v>
      </c>
      <c r="AG72" s="490">
        <v>317.49890504000001</v>
      </c>
      <c r="AH72" s="490">
        <v>314.75371934999998</v>
      </c>
      <c r="AI72" s="490">
        <v>314.68086649000003</v>
      </c>
      <c r="AJ72" s="490">
        <v>320.71176377</v>
      </c>
      <c r="AK72" s="490">
        <v>321.47914307999997</v>
      </c>
      <c r="AL72" s="490">
        <v>331.46301999000002</v>
      </c>
      <c r="AM72" s="490">
        <v>339.28084725000002</v>
      </c>
      <c r="AN72" s="490">
        <v>339.04527972</v>
      </c>
      <c r="AO72" s="490">
        <v>329.90666464999998</v>
      </c>
      <c r="AP72" s="490">
        <v>325.53394083000001</v>
      </c>
      <c r="AQ72" s="490">
        <v>309.42891299000001</v>
      </c>
      <c r="AR72" s="490">
        <v>303.01180513999998</v>
      </c>
      <c r="AS72" s="490">
        <v>307.21084038999999</v>
      </c>
      <c r="AT72" s="490">
        <v>302.88375463</v>
      </c>
      <c r="AU72" s="490">
        <v>305.84982964</v>
      </c>
      <c r="AV72" s="490">
        <v>310.48644367000003</v>
      </c>
      <c r="AW72" s="490">
        <v>317.57118750000001</v>
      </c>
      <c r="AX72" s="490">
        <v>325.63466332000002</v>
      </c>
      <c r="AY72" s="490">
        <v>334.31108205999999</v>
      </c>
      <c r="AZ72" s="478" t="s">
        <v>1369</v>
      </c>
      <c r="BA72" s="478" t="s">
        <v>1369</v>
      </c>
      <c r="BB72" s="478" t="s">
        <v>1369</v>
      </c>
      <c r="BC72" s="478" t="s">
        <v>1369</v>
      </c>
      <c r="BD72" s="478" t="s">
        <v>1369</v>
      </c>
      <c r="BE72" s="478" t="s">
        <v>1369</v>
      </c>
      <c r="BF72" s="478" t="s">
        <v>1369</v>
      </c>
      <c r="BG72" s="478" t="s">
        <v>1369</v>
      </c>
      <c r="BH72" s="478" t="s">
        <v>1369</v>
      </c>
      <c r="BI72" s="478" t="s">
        <v>1369</v>
      </c>
      <c r="BJ72" s="377" t="s">
        <v>1369</v>
      </c>
      <c r="BK72" s="377" t="s">
        <v>1369</v>
      </c>
      <c r="BL72" s="377" t="s">
        <v>1369</v>
      </c>
      <c r="BM72" s="377" t="s">
        <v>1369</v>
      </c>
      <c r="BN72" s="377" t="s">
        <v>1369</v>
      </c>
      <c r="BO72" s="377" t="s">
        <v>1369</v>
      </c>
      <c r="BP72" s="377" t="s">
        <v>1369</v>
      </c>
      <c r="BQ72" s="377" t="s">
        <v>1369</v>
      </c>
      <c r="BR72" s="377" t="s">
        <v>1369</v>
      </c>
      <c r="BS72" s="377" t="s">
        <v>1369</v>
      </c>
      <c r="BT72" s="377" t="s">
        <v>1369</v>
      </c>
      <c r="BU72" s="377" t="s">
        <v>1369</v>
      </c>
      <c r="BV72" s="377" t="s">
        <v>1369</v>
      </c>
    </row>
    <row r="73" spans="1:74" ht="11.05" customHeight="1" x14ac:dyDescent="0.2">
      <c r="A73" s="275" t="s">
        <v>1313</v>
      </c>
      <c r="B73" s="577" t="s">
        <v>1108</v>
      </c>
      <c r="C73" s="490">
        <v>615.47776291000002</v>
      </c>
      <c r="D73" s="490">
        <v>621.08211152000001</v>
      </c>
      <c r="E73" s="490">
        <v>631.84738589999995</v>
      </c>
      <c r="F73" s="490">
        <v>642.02355419000003</v>
      </c>
      <c r="G73" s="490">
        <v>657.63231198999995</v>
      </c>
      <c r="H73" s="490">
        <v>687.04707380000002</v>
      </c>
      <c r="I73" s="490">
        <v>723.87087097999995</v>
      </c>
      <c r="J73" s="490">
        <v>763.28996830000006</v>
      </c>
      <c r="K73" s="490">
        <v>795.85488623000003</v>
      </c>
      <c r="L73" s="490">
        <v>805.76041342999997</v>
      </c>
      <c r="M73" s="490">
        <v>799.74203411999997</v>
      </c>
      <c r="N73" s="490">
        <v>804.58854343999997</v>
      </c>
      <c r="O73" s="490">
        <v>824.85503243000005</v>
      </c>
      <c r="P73" s="490">
        <v>840.55548410999995</v>
      </c>
      <c r="Q73" s="490">
        <v>849.24878439999998</v>
      </c>
      <c r="R73" s="490">
        <v>856.06220438000003</v>
      </c>
      <c r="S73" s="490">
        <v>877.66369614999996</v>
      </c>
      <c r="T73" s="490">
        <v>915.26582661999998</v>
      </c>
      <c r="U73" s="490">
        <v>953.50548792999996</v>
      </c>
      <c r="V73" s="490">
        <v>971.33909867</v>
      </c>
      <c r="W73" s="490">
        <v>964.51239929999997</v>
      </c>
      <c r="X73" s="490">
        <v>970.40770855000005</v>
      </c>
      <c r="Y73" s="490">
        <v>995.33644847000005</v>
      </c>
      <c r="Z73" s="490">
        <v>1009.752541</v>
      </c>
      <c r="AA73" s="490">
        <v>1009.7354824</v>
      </c>
      <c r="AB73" s="490">
        <v>995.5736081</v>
      </c>
      <c r="AC73" s="490">
        <v>978.21649537999997</v>
      </c>
      <c r="AD73" s="490">
        <v>953.87336808999999</v>
      </c>
      <c r="AE73" s="490">
        <v>928.74724831000003</v>
      </c>
      <c r="AF73" s="490">
        <v>886.43616734</v>
      </c>
      <c r="AG73" s="490">
        <v>830.63832773000001</v>
      </c>
      <c r="AH73" s="490">
        <v>776.34678260999999</v>
      </c>
      <c r="AI73" s="490">
        <v>731.88598044000003</v>
      </c>
      <c r="AJ73" s="490">
        <v>687.87537090000001</v>
      </c>
      <c r="AK73" s="490">
        <v>671.85524822000002</v>
      </c>
      <c r="AL73" s="490">
        <v>649.17721043999995</v>
      </c>
      <c r="AM73" s="490">
        <v>593.14007624999999</v>
      </c>
      <c r="AN73" s="490">
        <v>543.40939609999998</v>
      </c>
      <c r="AO73" s="490">
        <v>508.96465927000003</v>
      </c>
      <c r="AP73" s="490">
        <v>467.22915432999997</v>
      </c>
      <c r="AQ73" s="490">
        <v>449.15625731</v>
      </c>
      <c r="AR73" s="490">
        <v>402.55597800999999</v>
      </c>
      <c r="AS73" s="490">
        <v>390.47480557</v>
      </c>
      <c r="AT73" s="490">
        <v>389.72407063999998</v>
      </c>
      <c r="AU73" s="490">
        <v>401.62577131</v>
      </c>
      <c r="AV73" s="490">
        <v>410.73455514</v>
      </c>
      <c r="AW73" s="490">
        <v>418.50959839000001</v>
      </c>
      <c r="AX73" s="490">
        <v>426.04614296</v>
      </c>
      <c r="AY73" s="490">
        <v>434.62013596000003</v>
      </c>
      <c r="AZ73" s="478" t="s">
        <v>1369</v>
      </c>
      <c r="BA73" s="478" t="s">
        <v>1369</v>
      </c>
      <c r="BB73" s="478" t="s">
        <v>1369</v>
      </c>
      <c r="BC73" s="478" t="s">
        <v>1369</v>
      </c>
      <c r="BD73" s="478" t="s">
        <v>1369</v>
      </c>
      <c r="BE73" s="478" t="s">
        <v>1369</v>
      </c>
      <c r="BF73" s="478" t="s">
        <v>1369</v>
      </c>
      <c r="BG73" s="478" t="s">
        <v>1369</v>
      </c>
      <c r="BH73" s="478" t="s">
        <v>1369</v>
      </c>
      <c r="BI73" s="478" t="s">
        <v>1369</v>
      </c>
      <c r="BJ73" s="377" t="s">
        <v>1369</v>
      </c>
      <c r="BK73" s="377" t="s">
        <v>1369</v>
      </c>
      <c r="BL73" s="377" t="s">
        <v>1369</v>
      </c>
      <c r="BM73" s="377" t="s">
        <v>1369</v>
      </c>
      <c r="BN73" s="377" t="s">
        <v>1369</v>
      </c>
      <c r="BO73" s="377" t="s">
        <v>1369</v>
      </c>
      <c r="BP73" s="377" t="s">
        <v>1369</v>
      </c>
      <c r="BQ73" s="377" t="s">
        <v>1369</v>
      </c>
      <c r="BR73" s="377" t="s">
        <v>1369</v>
      </c>
      <c r="BS73" s="377" t="s">
        <v>1369</v>
      </c>
      <c r="BT73" s="377" t="s">
        <v>1369</v>
      </c>
      <c r="BU73" s="377" t="s">
        <v>1369</v>
      </c>
      <c r="BV73" s="377" t="s">
        <v>1369</v>
      </c>
    </row>
    <row r="74" spans="1:74" ht="11.05" customHeight="1" x14ac:dyDescent="0.2">
      <c r="A74" s="275" t="s">
        <v>1314</v>
      </c>
      <c r="B74" s="577" t="s">
        <v>1110</v>
      </c>
      <c r="C74" s="490">
        <v>524.62300562999997</v>
      </c>
      <c r="D74" s="490">
        <v>556.25398375999998</v>
      </c>
      <c r="E74" s="490">
        <v>598.29104984000003</v>
      </c>
      <c r="F74" s="490">
        <v>619.21741350000002</v>
      </c>
      <c r="G74" s="490">
        <v>653.30638953000005</v>
      </c>
      <c r="H74" s="490">
        <v>675.17198095000003</v>
      </c>
      <c r="I74" s="490">
        <v>704.36126103000004</v>
      </c>
      <c r="J74" s="490">
        <v>724.91699711000001</v>
      </c>
      <c r="K74" s="490">
        <v>738.19548987999997</v>
      </c>
      <c r="L74" s="490">
        <v>729.74846137999998</v>
      </c>
      <c r="M74" s="490">
        <v>728.99018061000004</v>
      </c>
      <c r="N74" s="490">
        <v>742.81658898000001</v>
      </c>
      <c r="O74" s="490">
        <v>757.36568567999996</v>
      </c>
      <c r="P74" s="490">
        <v>776.45157379</v>
      </c>
      <c r="Q74" s="490">
        <v>785.75765596999997</v>
      </c>
      <c r="R74" s="490">
        <v>792.82985673999997</v>
      </c>
      <c r="S74" s="490">
        <v>815.85512014999995</v>
      </c>
      <c r="T74" s="490">
        <v>827.90101374999995</v>
      </c>
      <c r="U74" s="490">
        <v>833.14784896000003</v>
      </c>
      <c r="V74" s="490">
        <v>844.70772294999995</v>
      </c>
      <c r="W74" s="490">
        <v>852.92496277999999</v>
      </c>
      <c r="X74" s="490">
        <v>838.77974571000004</v>
      </c>
      <c r="Y74" s="490">
        <v>838.96509001000004</v>
      </c>
      <c r="Z74" s="490">
        <v>850.25870381000004</v>
      </c>
      <c r="AA74" s="490">
        <v>841.70620140999995</v>
      </c>
      <c r="AB74" s="490">
        <v>839.38802156999998</v>
      </c>
      <c r="AC74" s="490">
        <v>834.28510629000004</v>
      </c>
      <c r="AD74" s="490">
        <v>829.57668770999999</v>
      </c>
      <c r="AE74" s="490">
        <v>832.73014766999995</v>
      </c>
      <c r="AF74" s="490">
        <v>837.76738190000003</v>
      </c>
      <c r="AG74" s="490">
        <v>841.47557087999996</v>
      </c>
      <c r="AH74" s="490">
        <v>839.38935254</v>
      </c>
      <c r="AI74" s="490">
        <v>835.53599922000001</v>
      </c>
      <c r="AJ74" s="490">
        <v>840.20243719999996</v>
      </c>
      <c r="AK74" s="490">
        <v>832.87734764000004</v>
      </c>
      <c r="AL74" s="490">
        <v>825.02677612000002</v>
      </c>
      <c r="AM74" s="490">
        <v>843.04835567999999</v>
      </c>
      <c r="AN74" s="490">
        <v>865.71046894000006</v>
      </c>
      <c r="AO74" s="490">
        <v>892.81554359999996</v>
      </c>
      <c r="AP74" s="490">
        <v>921.97756856000001</v>
      </c>
      <c r="AQ74" s="490">
        <v>932.58074630999999</v>
      </c>
      <c r="AR74" s="490">
        <v>962.44371701</v>
      </c>
      <c r="AS74" s="490">
        <v>946.22611025000003</v>
      </c>
      <c r="AT74" s="490">
        <v>939.43751555999995</v>
      </c>
      <c r="AU74" s="490">
        <v>925.39861239000004</v>
      </c>
      <c r="AV74" s="490">
        <v>910.28011263999997</v>
      </c>
      <c r="AW74" s="490">
        <v>894.52923802999999</v>
      </c>
      <c r="AX74" s="490">
        <v>880.23127878000003</v>
      </c>
      <c r="AY74" s="490">
        <v>866.95977025000002</v>
      </c>
      <c r="AZ74" s="478" t="s">
        <v>1369</v>
      </c>
      <c r="BA74" s="478" t="s">
        <v>1369</v>
      </c>
      <c r="BB74" s="478" t="s">
        <v>1369</v>
      </c>
      <c r="BC74" s="478" t="s">
        <v>1369</v>
      </c>
      <c r="BD74" s="478" t="s">
        <v>1369</v>
      </c>
      <c r="BE74" s="478" t="s">
        <v>1369</v>
      </c>
      <c r="BF74" s="478" t="s">
        <v>1369</v>
      </c>
      <c r="BG74" s="478" t="s">
        <v>1369</v>
      </c>
      <c r="BH74" s="478" t="s">
        <v>1369</v>
      </c>
      <c r="BI74" s="478" t="s">
        <v>1369</v>
      </c>
      <c r="BJ74" s="377" t="s">
        <v>1369</v>
      </c>
      <c r="BK74" s="377" t="s">
        <v>1369</v>
      </c>
      <c r="BL74" s="377" t="s">
        <v>1369</v>
      </c>
      <c r="BM74" s="377" t="s">
        <v>1369</v>
      </c>
      <c r="BN74" s="377" t="s">
        <v>1369</v>
      </c>
      <c r="BO74" s="377" t="s">
        <v>1369</v>
      </c>
      <c r="BP74" s="377" t="s">
        <v>1369</v>
      </c>
      <c r="BQ74" s="377" t="s">
        <v>1369</v>
      </c>
      <c r="BR74" s="377" t="s">
        <v>1369</v>
      </c>
      <c r="BS74" s="377" t="s">
        <v>1369</v>
      </c>
      <c r="BT74" s="377" t="s">
        <v>1369</v>
      </c>
      <c r="BU74" s="377" t="s">
        <v>1369</v>
      </c>
      <c r="BV74" s="377" t="s">
        <v>1369</v>
      </c>
    </row>
    <row r="75" spans="1:74" ht="11.05" customHeight="1" x14ac:dyDescent="0.2">
      <c r="A75" s="275" t="s">
        <v>1315</v>
      </c>
      <c r="B75" s="577" t="s">
        <v>1260</v>
      </c>
      <c r="C75" s="490">
        <v>220.45322472000001</v>
      </c>
      <c r="D75" s="490">
        <v>235.30446800999999</v>
      </c>
      <c r="E75" s="490">
        <v>245.27938359000001</v>
      </c>
      <c r="F75" s="490">
        <v>251.68707424999999</v>
      </c>
      <c r="G75" s="490">
        <v>263.07288589000001</v>
      </c>
      <c r="H75" s="490">
        <v>277.06404465999998</v>
      </c>
      <c r="I75" s="490">
        <v>286.78696466000002</v>
      </c>
      <c r="J75" s="490">
        <v>288.89551803000001</v>
      </c>
      <c r="K75" s="490">
        <v>286.44405461999997</v>
      </c>
      <c r="L75" s="490">
        <v>286.69677195999998</v>
      </c>
      <c r="M75" s="490">
        <v>292.99884354</v>
      </c>
      <c r="N75" s="490">
        <v>307.20883106999997</v>
      </c>
      <c r="O75" s="490">
        <v>327.44480886999997</v>
      </c>
      <c r="P75" s="490">
        <v>347.99049387000002</v>
      </c>
      <c r="Q75" s="490">
        <v>367.64148083999999</v>
      </c>
      <c r="R75" s="490">
        <v>385.87167466</v>
      </c>
      <c r="S75" s="490">
        <v>403.22878835</v>
      </c>
      <c r="T75" s="490">
        <v>422.15463517000001</v>
      </c>
      <c r="U75" s="490">
        <v>435.3667615</v>
      </c>
      <c r="V75" s="490">
        <v>446.56946491000002</v>
      </c>
      <c r="W75" s="490">
        <v>445.84570872</v>
      </c>
      <c r="X75" s="490">
        <v>437.40684048000003</v>
      </c>
      <c r="Y75" s="490">
        <v>426.29756897999999</v>
      </c>
      <c r="Z75" s="490">
        <v>413.60024358999999</v>
      </c>
      <c r="AA75" s="490">
        <v>398.96714108999998</v>
      </c>
      <c r="AB75" s="490">
        <v>382.00561613999997</v>
      </c>
      <c r="AC75" s="490">
        <v>367.06728594999998</v>
      </c>
      <c r="AD75" s="490">
        <v>355.13247354999999</v>
      </c>
      <c r="AE75" s="490">
        <v>352.88612139999998</v>
      </c>
      <c r="AF75" s="490">
        <v>364.34307352000002</v>
      </c>
      <c r="AG75" s="490">
        <v>382.46489088999999</v>
      </c>
      <c r="AH75" s="490">
        <v>393.81144208000001</v>
      </c>
      <c r="AI75" s="490">
        <v>392.26043386999999</v>
      </c>
      <c r="AJ75" s="490">
        <v>393.38707289000001</v>
      </c>
      <c r="AK75" s="490">
        <v>376.70502629999999</v>
      </c>
      <c r="AL75" s="490">
        <v>371.85109883000001</v>
      </c>
      <c r="AM75" s="490">
        <v>353.25274832999997</v>
      </c>
      <c r="AN75" s="490">
        <v>333.04814066</v>
      </c>
      <c r="AO75" s="490">
        <v>311.56941934999998</v>
      </c>
      <c r="AP75" s="490">
        <v>293.57102300000003</v>
      </c>
      <c r="AQ75" s="490">
        <v>278.77172553999998</v>
      </c>
      <c r="AR75" s="490">
        <v>268.45607214</v>
      </c>
      <c r="AS75" s="490">
        <v>269.50162002000002</v>
      </c>
      <c r="AT75" s="490">
        <v>267.37021666999999</v>
      </c>
      <c r="AU75" s="490">
        <v>270.57864037000002</v>
      </c>
      <c r="AV75" s="490">
        <v>274.26620400000002</v>
      </c>
      <c r="AW75" s="490">
        <v>279.49729986</v>
      </c>
      <c r="AX75" s="490">
        <v>285.61118980999998</v>
      </c>
      <c r="AY75" s="490">
        <v>292.48791112999999</v>
      </c>
      <c r="AZ75" s="478" t="s">
        <v>1369</v>
      </c>
      <c r="BA75" s="478" t="s">
        <v>1369</v>
      </c>
      <c r="BB75" s="478" t="s">
        <v>1369</v>
      </c>
      <c r="BC75" s="478" t="s">
        <v>1369</v>
      </c>
      <c r="BD75" s="478" t="s">
        <v>1369</v>
      </c>
      <c r="BE75" s="478" t="s">
        <v>1369</v>
      </c>
      <c r="BF75" s="478" t="s">
        <v>1369</v>
      </c>
      <c r="BG75" s="478" t="s">
        <v>1369</v>
      </c>
      <c r="BH75" s="478" t="s">
        <v>1369</v>
      </c>
      <c r="BI75" s="478" t="s">
        <v>1369</v>
      </c>
      <c r="BJ75" s="377" t="s">
        <v>1369</v>
      </c>
      <c r="BK75" s="377" t="s">
        <v>1369</v>
      </c>
      <c r="BL75" s="377" t="s">
        <v>1369</v>
      </c>
      <c r="BM75" s="377" t="s">
        <v>1369</v>
      </c>
      <c r="BN75" s="377" t="s">
        <v>1369</v>
      </c>
      <c r="BO75" s="377" t="s">
        <v>1369</v>
      </c>
      <c r="BP75" s="377" t="s">
        <v>1369</v>
      </c>
      <c r="BQ75" s="377" t="s">
        <v>1369</v>
      </c>
      <c r="BR75" s="377" t="s">
        <v>1369</v>
      </c>
      <c r="BS75" s="377" t="s">
        <v>1369</v>
      </c>
      <c r="BT75" s="377" t="s">
        <v>1369</v>
      </c>
      <c r="BU75" s="377" t="s">
        <v>1369</v>
      </c>
      <c r="BV75" s="377" t="s">
        <v>1369</v>
      </c>
    </row>
    <row r="76" spans="1:74" ht="11.05" customHeight="1" x14ac:dyDescent="0.2">
      <c r="A76" s="275"/>
      <c r="B76" s="643"/>
      <c r="C76" s="654"/>
      <c r="D76" s="654"/>
      <c r="E76" s="654"/>
      <c r="F76" s="654"/>
      <c r="G76" s="654"/>
      <c r="H76" s="654"/>
      <c r="I76" s="654"/>
      <c r="J76" s="654"/>
      <c r="K76" s="654"/>
      <c r="L76" s="654"/>
      <c r="M76" s="654"/>
      <c r="N76" s="654"/>
      <c r="O76" s="654"/>
      <c r="P76" s="654"/>
      <c r="Q76" s="654"/>
      <c r="R76" s="654"/>
      <c r="S76" s="654"/>
      <c r="T76" s="654"/>
      <c r="U76" s="654"/>
      <c r="V76" s="654"/>
      <c r="W76" s="654"/>
      <c r="X76" s="654"/>
      <c r="Y76" s="654"/>
      <c r="Z76" s="654"/>
      <c r="AA76" s="654"/>
      <c r="AB76" s="654"/>
      <c r="AC76" s="654"/>
      <c r="AD76" s="654"/>
      <c r="AE76" s="654"/>
      <c r="AF76" s="654"/>
      <c r="AG76" s="654"/>
      <c r="AH76" s="654"/>
      <c r="AI76" s="654"/>
      <c r="AJ76" s="654"/>
      <c r="AK76" s="654"/>
      <c r="AL76" s="654"/>
      <c r="AM76" s="654"/>
      <c r="AN76" s="654"/>
      <c r="AO76" s="654"/>
      <c r="AP76" s="654"/>
      <c r="AQ76" s="654"/>
      <c r="AR76" s="654"/>
      <c r="AS76" s="654"/>
      <c r="AT76" s="654"/>
      <c r="AU76" s="654"/>
      <c r="AV76" s="654"/>
      <c r="AW76" s="654"/>
      <c r="AX76" s="654"/>
      <c r="AY76" s="654"/>
      <c r="AZ76" s="918"/>
      <c r="BA76" s="918"/>
      <c r="BB76" s="918"/>
      <c r="BC76" s="918"/>
      <c r="BD76" s="918"/>
      <c r="BE76" s="918"/>
      <c r="BF76" s="918"/>
      <c r="BG76" s="918"/>
      <c r="BH76" s="918"/>
      <c r="BI76" s="918"/>
      <c r="BJ76" s="376"/>
      <c r="BK76" s="376"/>
      <c r="BL76" s="376"/>
      <c r="BM76" s="376"/>
      <c r="BN76" s="376"/>
      <c r="BO76" s="376"/>
      <c r="BP76" s="376"/>
      <c r="BQ76" s="376"/>
      <c r="BR76" s="376"/>
      <c r="BS76" s="376"/>
      <c r="BT76" s="376"/>
      <c r="BU76" s="376"/>
      <c r="BV76" s="376"/>
    </row>
    <row r="77" spans="1:74" ht="11.05" customHeight="1" x14ac:dyDescent="0.2">
      <c r="A77" s="275"/>
      <c r="B77" s="37" t="s">
        <v>1371</v>
      </c>
      <c r="C77" s="654"/>
      <c r="D77" s="654"/>
      <c r="E77" s="654"/>
      <c r="F77" s="654"/>
      <c r="G77" s="654"/>
      <c r="H77" s="654"/>
      <c r="I77" s="654"/>
      <c r="J77" s="654"/>
      <c r="K77" s="654"/>
      <c r="L77" s="654"/>
      <c r="M77" s="654"/>
      <c r="N77" s="654"/>
      <c r="O77" s="654"/>
      <c r="P77" s="654"/>
      <c r="Q77" s="654"/>
      <c r="R77" s="654"/>
      <c r="S77" s="654"/>
      <c r="T77" s="654"/>
      <c r="U77" s="654"/>
      <c r="V77" s="654"/>
      <c r="W77" s="654"/>
      <c r="X77" s="654"/>
      <c r="Y77" s="654"/>
      <c r="Z77" s="654"/>
      <c r="AA77" s="654"/>
      <c r="AB77" s="654"/>
      <c r="AC77" s="654"/>
      <c r="AD77" s="654"/>
      <c r="AE77" s="654"/>
      <c r="AF77" s="654"/>
      <c r="AG77" s="654"/>
      <c r="AH77" s="654"/>
      <c r="AI77" s="654"/>
      <c r="AJ77" s="654"/>
      <c r="AK77" s="654"/>
      <c r="AL77" s="654"/>
      <c r="AM77" s="654"/>
      <c r="AN77" s="654"/>
      <c r="AO77" s="654"/>
      <c r="AP77" s="654"/>
      <c r="AQ77" s="654"/>
      <c r="AR77" s="654"/>
      <c r="AS77" s="654"/>
      <c r="AT77" s="654"/>
      <c r="AU77" s="654"/>
      <c r="AV77" s="654"/>
      <c r="AW77" s="654"/>
      <c r="AX77" s="654"/>
      <c r="AY77" s="654"/>
      <c r="AZ77" s="918"/>
      <c r="BA77" s="918"/>
      <c r="BB77" s="918"/>
      <c r="BC77" s="918"/>
      <c r="BD77" s="918"/>
      <c r="BE77" s="918"/>
      <c r="BF77" s="918"/>
      <c r="BG77" s="918"/>
      <c r="BH77" s="918"/>
      <c r="BI77" s="918"/>
      <c r="BJ77" s="376"/>
      <c r="BK77" s="376"/>
      <c r="BL77" s="376"/>
      <c r="BM77" s="376"/>
      <c r="BN77" s="376"/>
      <c r="BO77" s="376"/>
      <c r="BP77" s="376"/>
      <c r="BQ77" s="376"/>
      <c r="BR77" s="376"/>
      <c r="BS77" s="376"/>
      <c r="BT77" s="376"/>
      <c r="BU77" s="376"/>
      <c r="BV77" s="376"/>
    </row>
    <row r="78" spans="1:74" ht="11.05" customHeight="1" x14ac:dyDescent="0.2">
      <c r="A78" s="275" t="s">
        <v>1316</v>
      </c>
      <c r="B78" s="577" t="s">
        <v>1102</v>
      </c>
      <c r="C78" s="490">
        <v>34.574812328</v>
      </c>
      <c r="D78" s="490">
        <v>33.929155956000002</v>
      </c>
      <c r="E78" s="490">
        <v>32.682300238000003</v>
      </c>
      <c r="F78" s="490">
        <v>31.199027317999999</v>
      </c>
      <c r="G78" s="490">
        <v>31.101953462000001</v>
      </c>
      <c r="H78" s="490">
        <v>32.796830477</v>
      </c>
      <c r="I78" s="490">
        <v>34.220085105000003</v>
      </c>
      <c r="J78" s="490">
        <v>37.956105545</v>
      </c>
      <c r="K78" s="490">
        <v>36.589365452999999</v>
      </c>
      <c r="L78" s="490">
        <v>32.396544642000002</v>
      </c>
      <c r="M78" s="490">
        <v>31.090970348999999</v>
      </c>
      <c r="N78" s="490">
        <v>30.183296291000001</v>
      </c>
      <c r="O78" s="490">
        <v>27.774720677000001</v>
      </c>
      <c r="P78" s="490">
        <v>27.305474828000001</v>
      </c>
      <c r="Q78" s="490">
        <v>25.129322738999999</v>
      </c>
      <c r="R78" s="490">
        <v>23.109688994999999</v>
      </c>
      <c r="S78" s="490">
        <v>23.340268954999999</v>
      </c>
      <c r="T78" s="490">
        <v>24.283469855</v>
      </c>
      <c r="U78" s="490">
        <v>24.762406568999999</v>
      </c>
      <c r="V78" s="490">
        <v>25.764655359999999</v>
      </c>
      <c r="W78" s="490">
        <v>27.310655534999999</v>
      </c>
      <c r="X78" s="490">
        <v>28.335751538</v>
      </c>
      <c r="Y78" s="490">
        <v>27.920947152</v>
      </c>
      <c r="Z78" s="490">
        <v>24.781982892999999</v>
      </c>
      <c r="AA78" s="490">
        <v>24.587241543000001</v>
      </c>
      <c r="AB78" s="490">
        <v>24.568863521000001</v>
      </c>
      <c r="AC78" s="490">
        <v>24.513215117000001</v>
      </c>
      <c r="AD78" s="490">
        <v>24.735152770999999</v>
      </c>
      <c r="AE78" s="490">
        <v>24.231883224000001</v>
      </c>
      <c r="AF78" s="490">
        <v>23.313291917000001</v>
      </c>
      <c r="AG78" s="490">
        <v>24.137311747999998</v>
      </c>
      <c r="AH78" s="490">
        <v>25.149908652000001</v>
      </c>
      <c r="AI78" s="490">
        <v>25.108720533</v>
      </c>
      <c r="AJ78" s="490">
        <v>27.159316789999998</v>
      </c>
      <c r="AK78" s="490">
        <v>28.595512673000002</v>
      </c>
      <c r="AL78" s="490">
        <v>29.113490089999999</v>
      </c>
      <c r="AM78" s="490">
        <v>26.713120402000001</v>
      </c>
      <c r="AN78" s="490">
        <v>25.562562960000001</v>
      </c>
      <c r="AO78" s="490">
        <v>24.705277007999999</v>
      </c>
      <c r="AP78" s="490">
        <v>21.590885391</v>
      </c>
      <c r="AQ78" s="490">
        <v>21.783633275</v>
      </c>
      <c r="AR78" s="490">
        <v>22.586781856999998</v>
      </c>
      <c r="AS78" s="490">
        <v>24.127924183000001</v>
      </c>
      <c r="AT78" s="490">
        <v>26.902060022000001</v>
      </c>
      <c r="AU78" s="490">
        <v>26.430102958999999</v>
      </c>
      <c r="AV78" s="490">
        <v>28.080103117</v>
      </c>
      <c r="AW78" s="490">
        <v>29.873740299000001</v>
      </c>
      <c r="AX78" s="490">
        <v>29.945393397</v>
      </c>
      <c r="AY78" s="490">
        <v>29.134037314</v>
      </c>
      <c r="AZ78" s="478" t="s">
        <v>1369</v>
      </c>
      <c r="BA78" s="478" t="s">
        <v>1369</v>
      </c>
      <c r="BB78" s="478" t="s">
        <v>1369</v>
      </c>
      <c r="BC78" s="478" t="s">
        <v>1369</v>
      </c>
      <c r="BD78" s="478" t="s">
        <v>1369</v>
      </c>
      <c r="BE78" s="478" t="s">
        <v>1369</v>
      </c>
      <c r="BF78" s="478" t="s">
        <v>1369</v>
      </c>
      <c r="BG78" s="478" t="s">
        <v>1369</v>
      </c>
      <c r="BH78" s="478" t="s">
        <v>1369</v>
      </c>
      <c r="BI78" s="478" t="s">
        <v>1369</v>
      </c>
      <c r="BJ78" s="377" t="s">
        <v>1369</v>
      </c>
      <c r="BK78" s="377" t="s">
        <v>1369</v>
      </c>
      <c r="BL78" s="377" t="s">
        <v>1369</v>
      </c>
      <c r="BM78" s="377" t="s">
        <v>1369</v>
      </c>
      <c r="BN78" s="377" t="s">
        <v>1369</v>
      </c>
      <c r="BO78" s="377" t="s">
        <v>1369</v>
      </c>
      <c r="BP78" s="377" t="s">
        <v>1369</v>
      </c>
      <c r="BQ78" s="377" t="s">
        <v>1369</v>
      </c>
      <c r="BR78" s="377" t="s">
        <v>1369</v>
      </c>
      <c r="BS78" s="377" t="s">
        <v>1369</v>
      </c>
      <c r="BT78" s="377" t="s">
        <v>1369</v>
      </c>
      <c r="BU78" s="377" t="s">
        <v>1369</v>
      </c>
      <c r="BV78" s="377" t="s">
        <v>1369</v>
      </c>
    </row>
    <row r="79" spans="1:74" ht="11.05" customHeight="1" x14ac:dyDescent="0.2">
      <c r="A79" s="275" t="s">
        <v>1317</v>
      </c>
      <c r="B79" s="577" t="s">
        <v>1104</v>
      </c>
      <c r="C79" s="490">
        <v>3.2230451681000001</v>
      </c>
      <c r="D79" s="490">
        <v>3.4764266861999999</v>
      </c>
      <c r="E79" s="490">
        <v>3.5284186056000002</v>
      </c>
      <c r="F79" s="490">
        <v>2.9998815265999998</v>
      </c>
      <c r="G79" s="490">
        <v>3.0549222555000002</v>
      </c>
      <c r="H79" s="490">
        <v>2.8135855758999999</v>
      </c>
      <c r="I79" s="490">
        <v>2.8005706064</v>
      </c>
      <c r="J79" s="490">
        <v>2.9111087478000002</v>
      </c>
      <c r="K79" s="490">
        <v>2.9017878970000002</v>
      </c>
      <c r="L79" s="490">
        <v>2.3601901116000001</v>
      </c>
      <c r="M79" s="490">
        <v>2.2257825247</v>
      </c>
      <c r="N79" s="490">
        <v>2.1987049151</v>
      </c>
      <c r="O79" s="490">
        <v>1.9639836342999999</v>
      </c>
      <c r="P79" s="490">
        <v>1.7782408342</v>
      </c>
      <c r="Q79" s="490">
        <v>1.6917094011</v>
      </c>
      <c r="R79" s="490">
        <v>1.3164654345</v>
      </c>
      <c r="S79" s="490">
        <v>1.3265032202</v>
      </c>
      <c r="T79" s="490">
        <v>1.3846833802</v>
      </c>
      <c r="U79" s="490">
        <v>1.3471274671</v>
      </c>
      <c r="V79" s="490">
        <v>1.3913449955999999</v>
      </c>
      <c r="W79" s="490">
        <v>1.4447230779</v>
      </c>
      <c r="X79" s="490">
        <v>1.4434918604</v>
      </c>
      <c r="Y79" s="490">
        <v>1.4102095647999999</v>
      </c>
      <c r="Z79" s="490">
        <v>1.4669632926</v>
      </c>
      <c r="AA79" s="490">
        <v>1.4249887014</v>
      </c>
      <c r="AB79" s="490">
        <v>1.4476258599</v>
      </c>
      <c r="AC79" s="490">
        <v>1.4962203367</v>
      </c>
      <c r="AD79" s="490">
        <v>1.5763568565999999</v>
      </c>
      <c r="AE79" s="490">
        <v>1.6797187461</v>
      </c>
      <c r="AF79" s="490">
        <v>1.8248854601</v>
      </c>
      <c r="AG79" s="490">
        <v>2.0396907317999999</v>
      </c>
      <c r="AH79" s="490">
        <v>2.1789897415000001</v>
      </c>
      <c r="AI79" s="490">
        <v>2.1446818237</v>
      </c>
      <c r="AJ79" s="490">
        <v>2.2060299283</v>
      </c>
      <c r="AK79" s="490">
        <v>2.2071012421999998</v>
      </c>
      <c r="AL79" s="490">
        <v>2.0250536824999998</v>
      </c>
      <c r="AM79" s="490">
        <v>1.9340720991</v>
      </c>
      <c r="AN79" s="490">
        <v>1.8830009206</v>
      </c>
      <c r="AO79" s="490">
        <v>1.7395333845000001</v>
      </c>
      <c r="AP79" s="490">
        <v>1.7328280268</v>
      </c>
      <c r="AQ79" s="490">
        <v>1.8454055979999999</v>
      </c>
      <c r="AR79" s="490">
        <v>1.9213874157999999</v>
      </c>
      <c r="AS79" s="490">
        <v>1.9429112511</v>
      </c>
      <c r="AT79" s="490">
        <v>1.9076275642</v>
      </c>
      <c r="AU79" s="490">
        <v>1.9066486692</v>
      </c>
      <c r="AV79" s="490">
        <v>1.9017314966000001</v>
      </c>
      <c r="AW79" s="490">
        <v>1.9434507737</v>
      </c>
      <c r="AX79" s="490">
        <v>1.9211934651</v>
      </c>
      <c r="AY79" s="490">
        <v>1.8370302238</v>
      </c>
      <c r="AZ79" s="478" t="s">
        <v>1369</v>
      </c>
      <c r="BA79" s="478" t="s">
        <v>1369</v>
      </c>
      <c r="BB79" s="478" t="s">
        <v>1369</v>
      </c>
      <c r="BC79" s="478" t="s">
        <v>1369</v>
      </c>
      <c r="BD79" s="478" t="s">
        <v>1369</v>
      </c>
      <c r="BE79" s="478" t="s">
        <v>1369</v>
      </c>
      <c r="BF79" s="478" t="s">
        <v>1369</v>
      </c>
      <c r="BG79" s="478" t="s">
        <v>1369</v>
      </c>
      <c r="BH79" s="478" t="s">
        <v>1369</v>
      </c>
      <c r="BI79" s="478" t="s">
        <v>1369</v>
      </c>
      <c r="BJ79" s="377" t="s">
        <v>1369</v>
      </c>
      <c r="BK79" s="377" t="s">
        <v>1369</v>
      </c>
      <c r="BL79" s="377" t="s">
        <v>1369</v>
      </c>
      <c r="BM79" s="377" t="s">
        <v>1369</v>
      </c>
      <c r="BN79" s="377" t="s">
        <v>1369</v>
      </c>
      <c r="BO79" s="377" t="s">
        <v>1369</v>
      </c>
      <c r="BP79" s="377" t="s">
        <v>1369</v>
      </c>
      <c r="BQ79" s="377" t="s">
        <v>1369</v>
      </c>
      <c r="BR79" s="377" t="s">
        <v>1369</v>
      </c>
      <c r="BS79" s="377" t="s">
        <v>1369</v>
      </c>
      <c r="BT79" s="377" t="s">
        <v>1369</v>
      </c>
      <c r="BU79" s="377" t="s">
        <v>1369</v>
      </c>
      <c r="BV79" s="377" t="s">
        <v>1369</v>
      </c>
    </row>
    <row r="80" spans="1:74" ht="11.05" customHeight="1" x14ac:dyDescent="0.2">
      <c r="A80" s="275" t="s">
        <v>1318</v>
      </c>
      <c r="B80" s="577" t="s">
        <v>1106</v>
      </c>
      <c r="C80" s="490">
        <v>6.0844112084999997</v>
      </c>
      <c r="D80" s="490">
        <v>6.2149695582</v>
      </c>
      <c r="E80" s="490">
        <v>6.5115810592000001</v>
      </c>
      <c r="F80" s="490">
        <v>6.5166422117999998</v>
      </c>
      <c r="G80" s="490">
        <v>6.7352287566999998</v>
      </c>
      <c r="H80" s="490">
        <v>6.3422543371</v>
      </c>
      <c r="I80" s="490">
        <v>6.5115294840000004</v>
      </c>
      <c r="J80" s="490">
        <v>6.5577869689000003</v>
      </c>
      <c r="K80" s="490">
        <v>7.0292286309999996</v>
      </c>
      <c r="L80" s="490">
        <v>6.8580375650000001</v>
      </c>
      <c r="M80" s="490">
        <v>7.0530116935000002</v>
      </c>
      <c r="N80" s="490">
        <v>6.9803506586999999</v>
      </c>
      <c r="O80" s="490">
        <v>6.6824263875999996</v>
      </c>
      <c r="P80" s="490">
        <v>6.6479934586000002</v>
      </c>
      <c r="Q80" s="490">
        <v>6.2898795795</v>
      </c>
      <c r="R80" s="490">
        <v>5.6734335785000001</v>
      </c>
      <c r="S80" s="490">
        <v>5.5041451679</v>
      </c>
      <c r="T80" s="490">
        <v>5.1568134745999998</v>
      </c>
      <c r="U80" s="490">
        <v>4.8973582203000001</v>
      </c>
      <c r="V80" s="490">
        <v>4.9417429089000002</v>
      </c>
      <c r="W80" s="490">
        <v>5.0125766621999999</v>
      </c>
      <c r="X80" s="490">
        <v>4.7715153935999997</v>
      </c>
      <c r="Y80" s="490">
        <v>5.0358767544000003</v>
      </c>
      <c r="Z80" s="490">
        <v>5.2989521315000001</v>
      </c>
      <c r="AA80" s="490">
        <v>5.2311950534999996</v>
      </c>
      <c r="AB80" s="490">
        <v>5.1495476937999998</v>
      </c>
      <c r="AC80" s="490">
        <v>4.7561856170999999</v>
      </c>
      <c r="AD80" s="490">
        <v>4.3844692734999997</v>
      </c>
      <c r="AE80" s="490">
        <v>4.2467787465000004</v>
      </c>
      <c r="AF80" s="490">
        <v>4.4155408782999999</v>
      </c>
      <c r="AG80" s="490">
        <v>4.8105894702000001</v>
      </c>
      <c r="AH80" s="490">
        <v>5.1598970384999996</v>
      </c>
      <c r="AI80" s="490">
        <v>5.4255321809000003</v>
      </c>
      <c r="AJ80" s="490">
        <v>5.8311229775999998</v>
      </c>
      <c r="AK80" s="490">
        <v>6.0656442091000002</v>
      </c>
      <c r="AL80" s="490">
        <v>6.0266003635000001</v>
      </c>
      <c r="AM80" s="490">
        <v>6.1687426772</v>
      </c>
      <c r="AN80" s="490">
        <v>6.1644596311999997</v>
      </c>
      <c r="AO80" s="490">
        <v>5.7878362220000001</v>
      </c>
      <c r="AP80" s="490">
        <v>5.8131060863000004</v>
      </c>
      <c r="AQ80" s="490">
        <v>5.3349812585</v>
      </c>
      <c r="AR80" s="490">
        <v>5.1357933074000002</v>
      </c>
      <c r="AS80" s="490">
        <v>5.5856516434000003</v>
      </c>
      <c r="AT80" s="490">
        <v>5.6089584190000004</v>
      </c>
      <c r="AU80" s="490">
        <v>5.8817274930999996</v>
      </c>
      <c r="AV80" s="490">
        <v>5.9708931476</v>
      </c>
      <c r="AW80" s="490">
        <v>6.1071382210999996</v>
      </c>
      <c r="AX80" s="490">
        <v>6.2622050638999998</v>
      </c>
      <c r="AY80" s="490">
        <v>6.4290592702999998</v>
      </c>
      <c r="AZ80" s="478" t="s">
        <v>1369</v>
      </c>
      <c r="BA80" s="478" t="s">
        <v>1369</v>
      </c>
      <c r="BB80" s="478" t="s">
        <v>1369</v>
      </c>
      <c r="BC80" s="478" t="s">
        <v>1369</v>
      </c>
      <c r="BD80" s="478" t="s">
        <v>1369</v>
      </c>
      <c r="BE80" s="478" t="s">
        <v>1369</v>
      </c>
      <c r="BF80" s="478" t="s">
        <v>1369</v>
      </c>
      <c r="BG80" s="478" t="s">
        <v>1369</v>
      </c>
      <c r="BH80" s="478" t="s">
        <v>1369</v>
      </c>
      <c r="BI80" s="478" t="s">
        <v>1369</v>
      </c>
      <c r="BJ80" s="377" t="s">
        <v>1369</v>
      </c>
      <c r="BK80" s="377" t="s">
        <v>1369</v>
      </c>
      <c r="BL80" s="377" t="s">
        <v>1369</v>
      </c>
      <c r="BM80" s="377" t="s">
        <v>1369</v>
      </c>
      <c r="BN80" s="377" t="s">
        <v>1369</v>
      </c>
      <c r="BO80" s="377" t="s">
        <v>1369</v>
      </c>
      <c r="BP80" s="377" t="s">
        <v>1369</v>
      </c>
      <c r="BQ80" s="377" t="s">
        <v>1369</v>
      </c>
      <c r="BR80" s="377" t="s">
        <v>1369</v>
      </c>
      <c r="BS80" s="377" t="s">
        <v>1369</v>
      </c>
      <c r="BT80" s="377" t="s">
        <v>1369</v>
      </c>
      <c r="BU80" s="377" t="s">
        <v>1369</v>
      </c>
      <c r="BV80" s="377" t="s">
        <v>1369</v>
      </c>
    </row>
    <row r="81" spans="1:74" ht="11.05" customHeight="1" x14ac:dyDescent="0.2">
      <c r="A81" s="275" t="s">
        <v>1319</v>
      </c>
      <c r="B81" s="577" t="s">
        <v>1108</v>
      </c>
      <c r="C81" s="490">
        <v>15.781481100000001</v>
      </c>
      <c r="D81" s="490">
        <v>14.787669321999999</v>
      </c>
      <c r="E81" s="490">
        <v>14.04105302</v>
      </c>
      <c r="F81" s="490">
        <v>13.660075621000001</v>
      </c>
      <c r="G81" s="490">
        <v>13.992176851</v>
      </c>
      <c r="H81" s="490">
        <v>14.618022847000001</v>
      </c>
      <c r="I81" s="490">
        <v>14.47741742</v>
      </c>
      <c r="J81" s="490">
        <v>14.678653237000001</v>
      </c>
      <c r="K81" s="490">
        <v>15.604997769000001</v>
      </c>
      <c r="L81" s="490">
        <v>17.143838584000001</v>
      </c>
      <c r="M81" s="490">
        <v>15.994840682</v>
      </c>
      <c r="N81" s="490">
        <v>16.762261322000001</v>
      </c>
      <c r="O81" s="490">
        <v>16.833776172</v>
      </c>
      <c r="P81" s="490">
        <v>16.481480081000001</v>
      </c>
      <c r="Q81" s="490">
        <v>15.165156864</v>
      </c>
      <c r="R81" s="490">
        <v>14.267703406000001</v>
      </c>
      <c r="S81" s="490">
        <v>12.906819061</v>
      </c>
      <c r="T81" s="490">
        <v>13.075226095</v>
      </c>
      <c r="U81" s="490">
        <v>13.42965476</v>
      </c>
      <c r="V81" s="490">
        <v>13.490820814999999</v>
      </c>
      <c r="W81" s="490">
        <v>13.396005546</v>
      </c>
      <c r="X81" s="490">
        <v>13.293256282</v>
      </c>
      <c r="Y81" s="490">
        <v>13.271152646000001</v>
      </c>
      <c r="Z81" s="490">
        <v>13.645304607</v>
      </c>
      <c r="AA81" s="490">
        <v>13.83199291</v>
      </c>
      <c r="AB81" s="490">
        <v>13.637994632</v>
      </c>
      <c r="AC81" s="490">
        <v>13.586340214</v>
      </c>
      <c r="AD81" s="490">
        <v>13.066758467</v>
      </c>
      <c r="AE81" s="490">
        <v>12.899267338</v>
      </c>
      <c r="AF81" s="490">
        <v>12.663373819</v>
      </c>
      <c r="AG81" s="490">
        <v>12.978723871</v>
      </c>
      <c r="AH81" s="490">
        <v>13.863335404000001</v>
      </c>
      <c r="AI81" s="490">
        <v>14.350705499</v>
      </c>
      <c r="AJ81" s="490">
        <v>13.757507417999999</v>
      </c>
      <c r="AK81" s="490">
        <v>14.294792514999999</v>
      </c>
      <c r="AL81" s="490">
        <v>14.426160232000001</v>
      </c>
      <c r="AM81" s="490">
        <v>13.480456278</v>
      </c>
      <c r="AN81" s="490">
        <v>11.321029084999999</v>
      </c>
      <c r="AO81" s="490">
        <v>11.064449115</v>
      </c>
      <c r="AP81" s="490">
        <v>10.382870096</v>
      </c>
      <c r="AQ81" s="490">
        <v>11.228906433000001</v>
      </c>
      <c r="AR81" s="490">
        <v>11.501599371999999</v>
      </c>
      <c r="AS81" s="490">
        <v>10.846522376999999</v>
      </c>
      <c r="AT81" s="490">
        <v>10.53308299</v>
      </c>
      <c r="AU81" s="490">
        <v>10.854750576000001</v>
      </c>
      <c r="AV81" s="490">
        <v>12.080428092</v>
      </c>
      <c r="AW81" s="490">
        <v>12.682109042</v>
      </c>
      <c r="AX81" s="490">
        <v>12.530768910000001</v>
      </c>
      <c r="AY81" s="490">
        <v>13.581879249</v>
      </c>
      <c r="AZ81" s="478" t="s">
        <v>1369</v>
      </c>
      <c r="BA81" s="478" t="s">
        <v>1369</v>
      </c>
      <c r="BB81" s="478" t="s">
        <v>1369</v>
      </c>
      <c r="BC81" s="478" t="s">
        <v>1369</v>
      </c>
      <c r="BD81" s="478" t="s">
        <v>1369</v>
      </c>
      <c r="BE81" s="478" t="s">
        <v>1369</v>
      </c>
      <c r="BF81" s="478" t="s">
        <v>1369</v>
      </c>
      <c r="BG81" s="478" t="s">
        <v>1369</v>
      </c>
      <c r="BH81" s="478" t="s">
        <v>1369</v>
      </c>
      <c r="BI81" s="478" t="s">
        <v>1369</v>
      </c>
      <c r="BJ81" s="377" t="s">
        <v>1369</v>
      </c>
      <c r="BK81" s="377" t="s">
        <v>1369</v>
      </c>
      <c r="BL81" s="377" t="s">
        <v>1369</v>
      </c>
      <c r="BM81" s="377" t="s">
        <v>1369</v>
      </c>
      <c r="BN81" s="377" t="s">
        <v>1369</v>
      </c>
      <c r="BO81" s="377" t="s">
        <v>1369</v>
      </c>
      <c r="BP81" s="377" t="s">
        <v>1369</v>
      </c>
      <c r="BQ81" s="377" t="s">
        <v>1369</v>
      </c>
      <c r="BR81" s="377" t="s">
        <v>1369</v>
      </c>
      <c r="BS81" s="377" t="s">
        <v>1369</v>
      </c>
      <c r="BT81" s="377" t="s">
        <v>1369</v>
      </c>
      <c r="BU81" s="377" t="s">
        <v>1369</v>
      </c>
      <c r="BV81" s="377" t="s">
        <v>1369</v>
      </c>
    </row>
    <row r="82" spans="1:74" ht="11.05" customHeight="1" x14ac:dyDescent="0.2">
      <c r="A82" s="275" t="s">
        <v>1320</v>
      </c>
      <c r="B82" s="577" t="s">
        <v>1110</v>
      </c>
      <c r="C82" s="490">
        <v>3.3846645524999999</v>
      </c>
      <c r="D82" s="490">
        <v>3.2720822574000001</v>
      </c>
      <c r="E82" s="490">
        <v>3.2340056748000001</v>
      </c>
      <c r="F82" s="490">
        <v>3.0503320862000001</v>
      </c>
      <c r="G82" s="490">
        <v>3.0386343699</v>
      </c>
      <c r="H82" s="490">
        <v>3.0007643597999998</v>
      </c>
      <c r="I82" s="490">
        <v>3.0491829481999999</v>
      </c>
      <c r="J82" s="490">
        <v>3.0847531791999998</v>
      </c>
      <c r="K82" s="490">
        <v>3.0886840581000001</v>
      </c>
      <c r="L82" s="490">
        <v>2.9664571601</v>
      </c>
      <c r="M82" s="490">
        <v>2.8476178929999998</v>
      </c>
      <c r="N82" s="490">
        <v>2.7925435676000001</v>
      </c>
      <c r="O82" s="490">
        <v>2.7742332808999999</v>
      </c>
      <c r="P82" s="490">
        <v>2.7054061803999998</v>
      </c>
      <c r="Q82" s="490">
        <v>2.6909508766000001</v>
      </c>
      <c r="R82" s="490">
        <v>2.6252644262999998</v>
      </c>
      <c r="S82" s="490">
        <v>2.6065658791000001</v>
      </c>
      <c r="T82" s="490">
        <v>2.5087909507999999</v>
      </c>
      <c r="U82" s="490">
        <v>2.47224881</v>
      </c>
      <c r="V82" s="490">
        <v>2.4555457062000001</v>
      </c>
      <c r="W82" s="490">
        <v>2.4439110680999998</v>
      </c>
      <c r="X82" s="490">
        <v>2.4242189181999998</v>
      </c>
      <c r="Y82" s="490">
        <v>2.4459623615999999</v>
      </c>
      <c r="Z82" s="490">
        <v>2.4573950977000001</v>
      </c>
      <c r="AA82" s="490">
        <v>2.4117656201000002</v>
      </c>
      <c r="AB82" s="490">
        <v>2.3982514901999998</v>
      </c>
      <c r="AC82" s="490">
        <v>2.3500988909</v>
      </c>
      <c r="AD82" s="490">
        <v>2.3500756026</v>
      </c>
      <c r="AE82" s="490">
        <v>2.3860462683999999</v>
      </c>
      <c r="AF82" s="490">
        <v>2.3532791626999998</v>
      </c>
      <c r="AG82" s="490">
        <v>2.4111047875999998</v>
      </c>
      <c r="AH82" s="490">
        <v>2.4543548319999999</v>
      </c>
      <c r="AI82" s="490">
        <v>2.4941373110999998</v>
      </c>
      <c r="AJ82" s="490">
        <v>2.5932173987999998</v>
      </c>
      <c r="AK82" s="490">
        <v>2.6191111560999998</v>
      </c>
      <c r="AL82" s="490">
        <v>2.6528192158000001</v>
      </c>
      <c r="AM82" s="490">
        <v>2.7107664169999999</v>
      </c>
      <c r="AN82" s="490">
        <v>2.7836349484</v>
      </c>
      <c r="AO82" s="490">
        <v>2.8893706912999999</v>
      </c>
      <c r="AP82" s="490">
        <v>2.945615235</v>
      </c>
      <c r="AQ82" s="490">
        <v>2.9605737978</v>
      </c>
      <c r="AR82" s="490">
        <v>3.0361000536999998</v>
      </c>
      <c r="AS82" s="490">
        <v>3.0230866141999999</v>
      </c>
      <c r="AT82" s="490">
        <v>3.0501218038000002</v>
      </c>
      <c r="AU82" s="490">
        <v>3.0340938111</v>
      </c>
      <c r="AV82" s="490">
        <v>2.9943424757999999</v>
      </c>
      <c r="AW82" s="490">
        <v>2.9232981635000002</v>
      </c>
      <c r="AX82" s="490">
        <v>2.8954976276000002</v>
      </c>
      <c r="AY82" s="490">
        <v>2.9372084698999998</v>
      </c>
      <c r="AZ82" s="478" t="s">
        <v>1369</v>
      </c>
      <c r="BA82" s="478" t="s">
        <v>1369</v>
      </c>
      <c r="BB82" s="478" t="s">
        <v>1369</v>
      </c>
      <c r="BC82" s="478" t="s">
        <v>1369</v>
      </c>
      <c r="BD82" s="478" t="s">
        <v>1369</v>
      </c>
      <c r="BE82" s="478" t="s">
        <v>1369</v>
      </c>
      <c r="BF82" s="478" t="s">
        <v>1369</v>
      </c>
      <c r="BG82" s="478" t="s">
        <v>1369</v>
      </c>
      <c r="BH82" s="478" t="s">
        <v>1369</v>
      </c>
      <c r="BI82" s="478" t="s">
        <v>1369</v>
      </c>
      <c r="BJ82" s="377" t="s">
        <v>1369</v>
      </c>
      <c r="BK82" s="377" t="s">
        <v>1369</v>
      </c>
      <c r="BL82" s="377" t="s">
        <v>1369</v>
      </c>
      <c r="BM82" s="377" t="s">
        <v>1369</v>
      </c>
      <c r="BN82" s="377" t="s">
        <v>1369</v>
      </c>
      <c r="BO82" s="377" t="s">
        <v>1369</v>
      </c>
      <c r="BP82" s="377" t="s">
        <v>1369</v>
      </c>
      <c r="BQ82" s="377" t="s">
        <v>1369</v>
      </c>
      <c r="BR82" s="377" t="s">
        <v>1369</v>
      </c>
      <c r="BS82" s="377" t="s">
        <v>1369</v>
      </c>
      <c r="BT82" s="377" t="s">
        <v>1369</v>
      </c>
      <c r="BU82" s="377" t="s">
        <v>1369</v>
      </c>
      <c r="BV82" s="377" t="s">
        <v>1369</v>
      </c>
    </row>
    <row r="83" spans="1:74" ht="11.05" customHeight="1" x14ac:dyDescent="0.2">
      <c r="A83" s="275" t="s">
        <v>1321</v>
      </c>
      <c r="B83" s="577" t="s">
        <v>1260</v>
      </c>
      <c r="C83" s="490">
        <v>6.6804007490000004</v>
      </c>
      <c r="D83" s="490">
        <v>6.3595802165000004</v>
      </c>
      <c r="E83" s="490">
        <v>5.7041717114999999</v>
      </c>
      <c r="F83" s="490">
        <v>5.5930460944</v>
      </c>
      <c r="G83" s="490">
        <v>5.5972954444000003</v>
      </c>
      <c r="H83" s="490">
        <v>4.6960007570000002</v>
      </c>
      <c r="I83" s="490">
        <v>4.5521740421999999</v>
      </c>
      <c r="J83" s="490">
        <v>4.0689509581000003</v>
      </c>
      <c r="K83" s="490">
        <v>3.5805506827000002</v>
      </c>
      <c r="L83" s="490">
        <v>3.2579178630999999</v>
      </c>
      <c r="M83" s="490">
        <v>3.1170089739</v>
      </c>
      <c r="N83" s="490">
        <v>2.9826100104000002</v>
      </c>
      <c r="O83" s="490">
        <v>3.0602318585999999</v>
      </c>
      <c r="P83" s="490">
        <v>3.2829291874000002</v>
      </c>
      <c r="Q83" s="490">
        <v>3.3728576224000002</v>
      </c>
      <c r="R83" s="490">
        <v>3.3848392513999999</v>
      </c>
      <c r="S83" s="490">
        <v>3.5063372899999998</v>
      </c>
      <c r="T83" s="490">
        <v>3.5179552931</v>
      </c>
      <c r="U83" s="490">
        <v>3.3749361357000001</v>
      </c>
      <c r="V83" s="490">
        <v>3.2835990066999998</v>
      </c>
      <c r="W83" s="490">
        <v>3.0329640049000002</v>
      </c>
      <c r="X83" s="490">
        <v>2.8588682383999999</v>
      </c>
      <c r="Y83" s="490">
        <v>2.7503068966000002</v>
      </c>
      <c r="Z83" s="490">
        <v>2.6512836127999999</v>
      </c>
      <c r="AA83" s="490">
        <v>2.4780567769999999</v>
      </c>
      <c r="AB83" s="490">
        <v>2.3875351009000001</v>
      </c>
      <c r="AC83" s="490">
        <v>2.4471152396</v>
      </c>
      <c r="AD83" s="490">
        <v>2.5734237214000002</v>
      </c>
      <c r="AE83" s="490">
        <v>2.5947508927</v>
      </c>
      <c r="AF83" s="490">
        <v>2.7394216054</v>
      </c>
      <c r="AG83" s="490">
        <v>2.9195793198</v>
      </c>
      <c r="AH83" s="490">
        <v>3.3949262247999998</v>
      </c>
      <c r="AI83" s="490">
        <v>3.4109602945000002</v>
      </c>
      <c r="AJ83" s="490">
        <v>3.5440276837</v>
      </c>
      <c r="AK83" s="490">
        <v>3.3937389756999998</v>
      </c>
      <c r="AL83" s="490">
        <v>3.4752439143</v>
      </c>
      <c r="AM83" s="490">
        <v>3.2708587807999998</v>
      </c>
      <c r="AN83" s="490">
        <v>3.0837790801999998</v>
      </c>
      <c r="AO83" s="490">
        <v>2.9393341448000001</v>
      </c>
      <c r="AP83" s="490">
        <v>2.8227982980999999</v>
      </c>
      <c r="AQ83" s="490">
        <v>2.7330561327999998</v>
      </c>
      <c r="AR83" s="490">
        <v>2.6845607214</v>
      </c>
      <c r="AS83" s="490">
        <v>2.7783672167</v>
      </c>
      <c r="AT83" s="490">
        <v>2.9381342491</v>
      </c>
      <c r="AU83" s="490">
        <v>2.9410721779000002</v>
      </c>
      <c r="AV83" s="490">
        <v>2.7986347346999998</v>
      </c>
      <c r="AW83" s="490">
        <v>2.7949729986</v>
      </c>
      <c r="AX83" s="490">
        <v>2.7729241728999998</v>
      </c>
      <c r="AY83" s="490">
        <v>2.8123837608</v>
      </c>
      <c r="AZ83" s="478" t="s">
        <v>1369</v>
      </c>
      <c r="BA83" s="478" t="s">
        <v>1369</v>
      </c>
      <c r="BB83" s="478" t="s">
        <v>1369</v>
      </c>
      <c r="BC83" s="478" t="s">
        <v>1369</v>
      </c>
      <c r="BD83" s="478" t="s">
        <v>1369</v>
      </c>
      <c r="BE83" s="478" t="s">
        <v>1369</v>
      </c>
      <c r="BF83" s="478" t="s">
        <v>1369</v>
      </c>
      <c r="BG83" s="478" t="s">
        <v>1369</v>
      </c>
      <c r="BH83" s="478" t="s">
        <v>1369</v>
      </c>
      <c r="BI83" s="478" t="s">
        <v>1369</v>
      </c>
      <c r="BJ83" s="377" t="s">
        <v>1369</v>
      </c>
      <c r="BK83" s="377" t="s">
        <v>1369</v>
      </c>
      <c r="BL83" s="377" t="s">
        <v>1369</v>
      </c>
      <c r="BM83" s="377" t="s">
        <v>1369</v>
      </c>
      <c r="BN83" s="377" t="s">
        <v>1369</v>
      </c>
      <c r="BO83" s="377" t="s">
        <v>1369</v>
      </c>
      <c r="BP83" s="377" t="s">
        <v>1369</v>
      </c>
      <c r="BQ83" s="377" t="s">
        <v>1369</v>
      </c>
      <c r="BR83" s="377" t="s">
        <v>1369</v>
      </c>
      <c r="BS83" s="377" t="s">
        <v>1369</v>
      </c>
      <c r="BT83" s="377" t="s">
        <v>1369</v>
      </c>
      <c r="BU83" s="377" t="s">
        <v>1369</v>
      </c>
      <c r="BV83" s="377" t="s">
        <v>1369</v>
      </c>
    </row>
    <row r="84" spans="1:74" ht="11.05" customHeight="1" x14ac:dyDescent="0.2">
      <c r="A84" s="171"/>
      <c r="B84" s="643"/>
      <c r="C84" s="654"/>
      <c r="D84" s="654"/>
      <c r="E84" s="654"/>
      <c r="F84" s="654"/>
      <c r="G84" s="654"/>
      <c r="H84" s="654"/>
      <c r="I84" s="654"/>
      <c r="J84" s="654"/>
      <c r="K84" s="654"/>
      <c r="L84" s="654"/>
      <c r="M84" s="654"/>
      <c r="N84" s="654"/>
      <c r="O84" s="654"/>
      <c r="P84" s="654"/>
      <c r="Q84" s="654"/>
      <c r="R84" s="654"/>
      <c r="S84" s="654"/>
      <c r="T84" s="654"/>
      <c r="U84" s="654"/>
      <c r="V84" s="654"/>
      <c r="W84" s="654"/>
      <c r="X84" s="654"/>
      <c r="Y84" s="654"/>
      <c r="Z84" s="654"/>
      <c r="AA84" s="654"/>
      <c r="AB84" s="654"/>
      <c r="AC84" s="654"/>
      <c r="AD84" s="654"/>
      <c r="AE84" s="654"/>
      <c r="AF84" s="654"/>
      <c r="AG84" s="654"/>
      <c r="AH84" s="654"/>
      <c r="AI84" s="654"/>
      <c r="AJ84" s="654"/>
      <c r="AK84" s="654"/>
      <c r="AL84" s="654"/>
      <c r="AM84" s="654"/>
      <c r="AN84" s="654"/>
      <c r="AO84" s="654"/>
      <c r="AP84" s="654"/>
      <c r="AQ84" s="654"/>
      <c r="AR84" s="654"/>
      <c r="AS84" s="654"/>
      <c r="AT84" s="654"/>
      <c r="AU84" s="654"/>
      <c r="AV84" s="654"/>
      <c r="AW84" s="654"/>
      <c r="AX84" s="654"/>
      <c r="AY84" s="654"/>
      <c r="AZ84" s="918"/>
      <c r="BA84" s="918"/>
      <c r="BB84" s="918"/>
      <c r="BC84" s="918"/>
      <c r="BD84" s="918"/>
      <c r="BE84" s="918"/>
      <c r="BF84" s="918"/>
      <c r="BG84" s="918"/>
      <c r="BH84" s="918"/>
      <c r="BI84" s="918"/>
      <c r="BJ84" s="376"/>
      <c r="BK84" s="376"/>
      <c r="BL84" s="376"/>
      <c r="BM84" s="376"/>
      <c r="BN84" s="376"/>
      <c r="BO84" s="376"/>
      <c r="BP84" s="376"/>
      <c r="BQ84" s="376"/>
      <c r="BR84" s="376"/>
      <c r="BS84" s="376"/>
      <c r="BT84" s="376"/>
      <c r="BU84" s="376"/>
      <c r="BV84" s="376"/>
    </row>
    <row r="85" spans="1:74" ht="11.05" customHeight="1" x14ac:dyDescent="0.2">
      <c r="A85" s="171"/>
      <c r="B85" s="37" t="s">
        <v>1322</v>
      </c>
      <c r="C85" s="654"/>
      <c r="D85" s="654"/>
      <c r="E85" s="654"/>
      <c r="F85" s="654"/>
      <c r="G85" s="654"/>
      <c r="H85" s="654"/>
      <c r="I85" s="654"/>
      <c r="J85" s="654"/>
      <c r="K85" s="654"/>
      <c r="L85" s="654"/>
      <c r="M85" s="654"/>
      <c r="N85" s="654"/>
      <c r="O85" s="654"/>
      <c r="P85" s="654"/>
      <c r="Q85" s="654"/>
      <c r="R85" s="654"/>
      <c r="S85" s="654"/>
      <c r="T85" s="654"/>
      <c r="U85" s="654"/>
      <c r="V85" s="654"/>
      <c r="W85" s="654"/>
      <c r="X85" s="654"/>
      <c r="Y85" s="654"/>
      <c r="Z85" s="654"/>
      <c r="AA85" s="654"/>
      <c r="AB85" s="654"/>
      <c r="AC85" s="654"/>
      <c r="AD85" s="654"/>
      <c r="AE85" s="654"/>
      <c r="AF85" s="654"/>
      <c r="AG85" s="654"/>
      <c r="AH85" s="654"/>
      <c r="AI85" s="654"/>
      <c r="AJ85" s="654"/>
      <c r="AK85" s="654"/>
      <c r="AL85" s="654"/>
      <c r="AM85" s="654"/>
      <c r="AN85" s="654"/>
      <c r="AO85" s="654"/>
      <c r="AP85" s="654"/>
      <c r="AQ85" s="654"/>
      <c r="AR85" s="654"/>
      <c r="AS85" s="654"/>
      <c r="AT85" s="654"/>
      <c r="AU85" s="654"/>
      <c r="AV85" s="654"/>
      <c r="AW85" s="654"/>
      <c r="AX85" s="654"/>
      <c r="AY85" s="654"/>
      <c r="AZ85" s="918"/>
      <c r="BA85" s="918"/>
      <c r="BB85" s="918"/>
      <c r="BC85" s="918"/>
      <c r="BD85" s="918"/>
      <c r="BE85" s="918"/>
      <c r="BF85" s="918"/>
      <c r="BG85" s="918"/>
      <c r="BH85" s="918"/>
      <c r="BI85" s="918"/>
      <c r="BJ85" s="376"/>
      <c r="BK85" s="376"/>
      <c r="BL85" s="376"/>
      <c r="BM85" s="376"/>
      <c r="BN85" s="376"/>
      <c r="BO85" s="376"/>
      <c r="BP85" s="376"/>
      <c r="BQ85" s="376"/>
      <c r="BR85" s="376"/>
      <c r="BS85" s="376"/>
      <c r="BT85" s="376"/>
      <c r="BU85" s="376"/>
      <c r="BV85" s="376"/>
    </row>
    <row r="86" spans="1:74" ht="11.05" customHeight="1" x14ac:dyDescent="0.2">
      <c r="A86" s="275" t="s">
        <v>1323</v>
      </c>
      <c r="B86" s="577" t="s">
        <v>1102</v>
      </c>
      <c r="C86" s="490">
        <v>-939.30753330000005</v>
      </c>
      <c r="D86" s="490">
        <v>-994.31868653000004</v>
      </c>
      <c r="E86" s="490">
        <v>-1087.3438894000001</v>
      </c>
      <c r="F86" s="490">
        <v>-1179.8657943999999</v>
      </c>
      <c r="G86" s="490">
        <v>-1226.2260209999999</v>
      </c>
      <c r="H86" s="490">
        <v>-1229.6792911</v>
      </c>
      <c r="I86" s="490">
        <v>-1213.8258891999999</v>
      </c>
      <c r="J86" s="490">
        <v>-1182.0767977</v>
      </c>
      <c r="K86" s="490">
        <v>-1170.8093260999999</v>
      </c>
      <c r="L86" s="490">
        <v>-1177.7945944999999</v>
      </c>
      <c r="M86" s="490">
        <v>-1166.2305160000001</v>
      </c>
      <c r="N86" s="490">
        <v>-1158.8468697999999</v>
      </c>
      <c r="O86" s="490">
        <v>-1166.5085713999999</v>
      </c>
      <c r="P86" s="490">
        <v>-1167.1218652</v>
      </c>
      <c r="Q86" s="490">
        <v>-1165.4053394</v>
      </c>
      <c r="R86" s="490">
        <v>-1154.0859108</v>
      </c>
      <c r="S86" s="490">
        <v>-1131.2623108</v>
      </c>
      <c r="T86" s="490">
        <v>-1139.9088732</v>
      </c>
      <c r="U86" s="490">
        <v>-1186.3961949</v>
      </c>
      <c r="V86" s="490">
        <v>-1238.6620957</v>
      </c>
      <c r="W86" s="490">
        <v>-1263.8471930000001</v>
      </c>
      <c r="X86" s="490">
        <v>-1263.9585795</v>
      </c>
      <c r="Y86" s="490">
        <v>-1253.7398315999999</v>
      </c>
      <c r="Z86" s="490">
        <v>-1247.5744556</v>
      </c>
      <c r="AA86" s="490">
        <v>-1236.0435703999999</v>
      </c>
      <c r="AB86" s="490">
        <v>-1206.3102180999999</v>
      </c>
      <c r="AC86" s="490">
        <v>-1182.8588110000001</v>
      </c>
      <c r="AD86" s="490">
        <v>-1173.6081557</v>
      </c>
      <c r="AE86" s="490">
        <v>-1162.6447416999999</v>
      </c>
      <c r="AF86" s="490">
        <v>-1130.7838108999999</v>
      </c>
      <c r="AG86" s="490">
        <v>-1064.5423006000001</v>
      </c>
      <c r="AH86" s="490">
        <v>-994.21419164999998</v>
      </c>
      <c r="AI86" s="490">
        <v>-959.34957672999997</v>
      </c>
      <c r="AJ86" s="490">
        <v>-918.39554150000004</v>
      </c>
      <c r="AK86" s="490">
        <v>-1030.1482145</v>
      </c>
      <c r="AL86" s="490">
        <v>-1062.4950455000001</v>
      </c>
      <c r="AM86" s="490">
        <v>-1093.3437537</v>
      </c>
      <c r="AN86" s="490">
        <v>-1085.4320023</v>
      </c>
      <c r="AO86" s="490">
        <v>-1039.9872238</v>
      </c>
      <c r="AP86" s="490">
        <v>-988.56077762999996</v>
      </c>
      <c r="AQ86" s="490">
        <v>-895.35313965</v>
      </c>
      <c r="AR86" s="490">
        <v>-731.13847263000002</v>
      </c>
      <c r="AS86" s="490">
        <v>-780.93486370999995</v>
      </c>
      <c r="AT86" s="490">
        <v>-771.74130559000002</v>
      </c>
      <c r="AU86" s="490">
        <v>-842.26576255999998</v>
      </c>
      <c r="AV86" s="490">
        <v>-918.29003892000003</v>
      </c>
      <c r="AW86" s="490">
        <v>-999.70664926999996</v>
      </c>
      <c r="AX86" s="490">
        <v>-1076.0347122999999</v>
      </c>
      <c r="AY86" s="490">
        <v>-1149.5314536000001</v>
      </c>
      <c r="AZ86" s="478" t="s">
        <v>1369</v>
      </c>
      <c r="BA86" s="478" t="s">
        <v>1369</v>
      </c>
      <c r="BB86" s="478" t="s">
        <v>1369</v>
      </c>
      <c r="BC86" s="478" t="s">
        <v>1369</v>
      </c>
      <c r="BD86" s="478" t="s">
        <v>1369</v>
      </c>
      <c r="BE86" s="478" t="s">
        <v>1369</v>
      </c>
      <c r="BF86" s="478" t="s">
        <v>1369</v>
      </c>
      <c r="BG86" s="478" t="s">
        <v>1369</v>
      </c>
      <c r="BH86" s="478" t="s">
        <v>1369</v>
      </c>
      <c r="BI86" s="478" t="s">
        <v>1369</v>
      </c>
      <c r="BJ86" s="377" t="s">
        <v>1369</v>
      </c>
      <c r="BK86" s="377" t="s">
        <v>1369</v>
      </c>
      <c r="BL86" s="377" t="s">
        <v>1369</v>
      </c>
      <c r="BM86" s="377" t="s">
        <v>1369</v>
      </c>
      <c r="BN86" s="377" t="s">
        <v>1369</v>
      </c>
      <c r="BO86" s="377" t="s">
        <v>1369</v>
      </c>
      <c r="BP86" s="377" t="s">
        <v>1369</v>
      </c>
      <c r="BQ86" s="377" t="s">
        <v>1369</v>
      </c>
      <c r="BR86" s="377" t="s">
        <v>1369</v>
      </c>
      <c r="BS86" s="377" t="s">
        <v>1369</v>
      </c>
      <c r="BT86" s="377" t="s">
        <v>1369</v>
      </c>
      <c r="BU86" s="377" t="s">
        <v>1369</v>
      </c>
      <c r="BV86" s="377" t="s">
        <v>1369</v>
      </c>
    </row>
    <row r="87" spans="1:74" ht="11.05" customHeight="1" x14ac:dyDescent="0.2">
      <c r="A87" s="275" t="s">
        <v>1324</v>
      </c>
      <c r="B87" s="577" t="s">
        <v>1104</v>
      </c>
      <c r="C87" s="490">
        <v>-15.979213843</v>
      </c>
      <c r="D87" s="490">
        <v>-23.750512350000001</v>
      </c>
      <c r="E87" s="490">
        <v>-28.365827051</v>
      </c>
      <c r="F87" s="490">
        <v>-27.465751737000001</v>
      </c>
      <c r="G87" s="490">
        <v>-22.536865552999998</v>
      </c>
      <c r="H87" s="490">
        <v>-20.016429047999999</v>
      </c>
      <c r="I87" s="490">
        <v>-23.109677893000001</v>
      </c>
      <c r="J87" s="490">
        <v>-35.959000058999997</v>
      </c>
      <c r="K87" s="490">
        <v>-50.127612048000003</v>
      </c>
      <c r="L87" s="490">
        <v>-55.991930203000003</v>
      </c>
      <c r="M87" s="490">
        <v>-59.185069818999999</v>
      </c>
      <c r="N87" s="490">
        <v>-72.473310042999998</v>
      </c>
      <c r="O87" s="490">
        <v>-81.056937504000004</v>
      </c>
      <c r="P87" s="490">
        <v>-73.448977112999998</v>
      </c>
      <c r="Q87" s="490">
        <v>-54.508563100000003</v>
      </c>
      <c r="R87" s="490">
        <v>-32.896088908000003</v>
      </c>
      <c r="S87" s="490">
        <v>-18.73261479</v>
      </c>
      <c r="T87" s="490">
        <v>-11.237098929</v>
      </c>
      <c r="U87" s="490">
        <v>-12.765581989999999</v>
      </c>
      <c r="V87" s="490">
        <v>-26.443878763000001</v>
      </c>
      <c r="W87" s="490">
        <v>-45.456081001999998</v>
      </c>
      <c r="X87" s="490">
        <v>-63.949709931999998</v>
      </c>
      <c r="Y87" s="490">
        <v>-69.413929933999995</v>
      </c>
      <c r="Z87" s="490">
        <v>-64.125721898999998</v>
      </c>
      <c r="AA87" s="490">
        <v>-57.627311192999997</v>
      </c>
      <c r="AB87" s="490">
        <v>-43.864275059999997</v>
      </c>
      <c r="AC87" s="490">
        <v>-25.149464427000002</v>
      </c>
      <c r="AD87" s="490">
        <v>-7.3815959637999997</v>
      </c>
      <c r="AE87" s="490">
        <v>-2.3401130815000002</v>
      </c>
      <c r="AF87" s="490">
        <v>-13.860887251999999</v>
      </c>
      <c r="AG87" s="490">
        <v>-23.851887607999998</v>
      </c>
      <c r="AH87" s="490">
        <v>-31.843314113999998</v>
      </c>
      <c r="AI87" s="490">
        <v>-51.263373489000003</v>
      </c>
      <c r="AJ87" s="490">
        <v>-69.117390284999999</v>
      </c>
      <c r="AK87" s="490">
        <v>-67.971867106000005</v>
      </c>
      <c r="AL87" s="490">
        <v>-74.405919788999995</v>
      </c>
      <c r="AM87" s="490">
        <v>-57.051075402999999</v>
      </c>
      <c r="AN87" s="490">
        <v>-53.945485673</v>
      </c>
      <c r="AO87" s="490">
        <v>-49.889381683000003</v>
      </c>
      <c r="AP87" s="490">
        <v>-30.686607445</v>
      </c>
      <c r="AQ87" s="490">
        <v>-31.062105449000001</v>
      </c>
      <c r="AR87" s="490">
        <v>-31.979482764</v>
      </c>
      <c r="AS87" s="490">
        <v>-34.623290003999998</v>
      </c>
      <c r="AT87" s="490">
        <v>-41.108939495999998</v>
      </c>
      <c r="AU87" s="490">
        <v>-42.528749804</v>
      </c>
      <c r="AV87" s="490">
        <v>-43.097127235000002</v>
      </c>
      <c r="AW87" s="490">
        <v>-43.259941501999997</v>
      </c>
      <c r="AX87" s="490">
        <v>-43.423281371999998</v>
      </c>
      <c r="AY87" s="490">
        <v>-43.841511159</v>
      </c>
      <c r="AZ87" s="478" t="s">
        <v>1369</v>
      </c>
      <c r="BA87" s="478" t="s">
        <v>1369</v>
      </c>
      <c r="BB87" s="478" t="s">
        <v>1369</v>
      </c>
      <c r="BC87" s="478" t="s">
        <v>1369</v>
      </c>
      <c r="BD87" s="478" t="s">
        <v>1369</v>
      </c>
      <c r="BE87" s="478" t="s">
        <v>1369</v>
      </c>
      <c r="BF87" s="478" t="s">
        <v>1369</v>
      </c>
      <c r="BG87" s="478" t="s">
        <v>1369</v>
      </c>
      <c r="BH87" s="478" t="s">
        <v>1369</v>
      </c>
      <c r="BI87" s="478" t="s">
        <v>1369</v>
      </c>
      <c r="BJ87" s="377" t="s">
        <v>1369</v>
      </c>
      <c r="BK87" s="377" t="s">
        <v>1369</v>
      </c>
      <c r="BL87" s="377" t="s">
        <v>1369</v>
      </c>
      <c r="BM87" s="377" t="s">
        <v>1369</v>
      </c>
      <c r="BN87" s="377" t="s">
        <v>1369</v>
      </c>
      <c r="BO87" s="377" t="s">
        <v>1369</v>
      </c>
      <c r="BP87" s="377" t="s">
        <v>1369</v>
      </c>
      <c r="BQ87" s="377" t="s">
        <v>1369</v>
      </c>
      <c r="BR87" s="377" t="s">
        <v>1369</v>
      </c>
      <c r="BS87" s="377" t="s">
        <v>1369</v>
      </c>
      <c r="BT87" s="377" t="s">
        <v>1369</v>
      </c>
      <c r="BU87" s="377" t="s">
        <v>1369</v>
      </c>
      <c r="BV87" s="377" t="s">
        <v>1369</v>
      </c>
    </row>
    <row r="88" spans="1:74" ht="11.05" customHeight="1" x14ac:dyDescent="0.2">
      <c r="A88" s="275" t="s">
        <v>1325</v>
      </c>
      <c r="B88" s="577" t="s">
        <v>1106</v>
      </c>
      <c r="C88" s="490">
        <v>-143.54493255</v>
      </c>
      <c r="D88" s="490">
        <v>-147.62294263999999</v>
      </c>
      <c r="E88" s="490">
        <v>-158.58145976</v>
      </c>
      <c r="F88" s="490">
        <v>-157.6575459</v>
      </c>
      <c r="G88" s="490">
        <v>-160.20543631000001</v>
      </c>
      <c r="H88" s="490">
        <v>-163.23897819999999</v>
      </c>
      <c r="I88" s="490">
        <v>-177.72884823000001</v>
      </c>
      <c r="J88" s="490">
        <v>-202.89528258999999</v>
      </c>
      <c r="K88" s="490">
        <v>-222.14400311</v>
      </c>
      <c r="L88" s="490">
        <v>-223.50119072999999</v>
      </c>
      <c r="M88" s="490">
        <v>-220.16767755999999</v>
      </c>
      <c r="N88" s="490">
        <v>-217.08648986</v>
      </c>
      <c r="O88" s="490">
        <v>-218.45633756999999</v>
      </c>
      <c r="P88" s="490">
        <v>-228.43138112</v>
      </c>
      <c r="Q88" s="490">
        <v>-234.92233895999999</v>
      </c>
      <c r="R88" s="490">
        <v>-237.50474518999999</v>
      </c>
      <c r="S88" s="490">
        <v>-248.57256340000001</v>
      </c>
      <c r="T88" s="490">
        <v>-258.53444604999999</v>
      </c>
      <c r="U88" s="490">
        <v>-274.35925035999998</v>
      </c>
      <c r="V88" s="490">
        <v>-306.48145176999998</v>
      </c>
      <c r="W88" s="490">
        <v>-331.04586064</v>
      </c>
      <c r="X88" s="490">
        <v>-326.20680173</v>
      </c>
      <c r="Y88" s="490">
        <v>-322.94537389999999</v>
      </c>
      <c r="Z88" s="490">
        <v>-327.13610557999999</v>
      </c>
      <c r="AA88" s="490">
        <v>-318.33594969000001</v>
      </c>
      <c r="AB88" s="490">
        <v>-315.95295397000001</v>
      </c>
      <c r="AC88" s="490">
        <v>-303.57459272</v>
      </c>
      <c r="AD88" s="490">
        <v>-284.72274506999997</v>
      </c>
      <c r="AE88" s="490">
        <v>-278.35634318000001</v>
      </c>
      <c r="AF88" s="490">
        <v>-286.38810085</v>
      </c>
      <c r="AG88" s="490">
        <v>-297.04879370999998</v>
      </c>
      <c r="AH88" s="490">
        <v>-305.81681204</v>
      </c>
      <c r="AI88" s="490">
        <v>-309.23293211999999</v>
      </c>
      <c r="AJ88" s="490">
        <v>-311.50965028000002</v>
      </c>
      <c r="AK88" s="490">
        <v>-311.47838892999999</v>
      </c>
      <c r="AL88" s="490">
        <v>-326.14313817999999</v>
      </c>
      <c r="AM88" s="490">
        <v>-333.20370435000001</v>
      </c>
      <c r="AN88" s="490">
        <v>-333.94187844999999</v>
      </c>
      <c r="AO88" s="490">
        <v>-323.70565398999997</v>
      </c>
      <c r="AP88" s="490">
        <v>-312.86861045000001</v>
      </c>
      <c r="AQ88" s="490">
        <v>-301.52505201999998</v>
      </c>
      <c r="AR88" s="490">
        <v>-297.04172302000001</v>
      </c>
      <c r="AS88" s="490">
        <v>-295.91089204999997</v>
      </c>
      <c r="AT88" s="490">
        <v>-289.59755702000001</v>
      </c>
      <c r="AU88" s="490">
        <v>-292.30351000000002</v>
      </c>
      <c r="AV88" s="490">
        <v>-296.09813287999998</v>
      </c>
      <c r="AW88" s="490">
        <v>-301.40122346999999</v>
      </c>
      <c r="AX88" s="490">
        <v>-307.39048095999999</v>
      </c>
      <c r="AY88" s="490">
        <v>-313.98167995</v>
      </c>
      <c r="AZ88" s="478" t="s">
        <v>1369</v>
      </c>
      <c r="BA88" s="478" t="s">
        <v>1369</v>
      </c>
      <c r="BB88" s="478" t="s">
        <v>1369</v>
      </c>
      <c r="BC88" s="478" t="s">
        <v>1369</v>
      </c>
      <c r="BD88" s="478" t="s">
        <v>1369</v>
      </c>
      <c r="BE88" s="478" t="s">
        <v>1369</v>
      </c>
      <c r="BF88" s="478" t="s">
        <v>1369</v>
      </c>
      <c r="BG88" s="478" t="s">
        <v>1369</v>
      </c>
      <c r="BH88" s="478" t="s">
        <v>1369</v>
      </c>
      <c r="BI88" s="478" t="s">
        <v>1369</v>
      </c>
      <c r="BJ88" s="377" t="s">
        <v>1369</v>
      </c>
      <c r="BK88" s="377" t="s">
        <v>1369</v>
      </c>
      <c r="BL88" s="377" t="s">
        <v>1369</v>
      </c>
      <c r="BM88" s="377" t="s">
        <v>1369</v>
      </c>
      <c r="BN88" s="377" t="s">
        <v>1369</v>
      </c>
      <c r="BO88" s="377" t="s">
        <v>1369</v>
      </c>
      <c r="BP88" s="377" t="s">
        <v>1369</v>
      </c>
      <c r="BQ88" s="377" t="s">
        <v>1369</v>
      </c>
      <c r="BR88" s="377" t="s">
        <v>1369</v>
      </c>
      <c r="BS88" s="377" t="s">
        <v>1369</v>
      </c>
      <c r="BT88" s="377" t="s">
        <v>1369</v>
      </c>
      <c r="BU88" s="377" t="s">
        <v>1369</v>
      </c>
      <c r="BV88" s="377" t="s">
        <v>1369</v>
      </c>
    </row>
    <row r="89" spans="1:74" ht="11.05" customHeight="1" x14ac:dyDescent="0.2">
      <c r="A89" s="275" t="s">
        <v>1326</v>
      </c>
      <c r="B89" s="577" t="s">
        <v>1108</v>
      </c>
      <c r="C89" s="490">
        <v>-445.13566061</v>
      </c>
      <c r="D89" s="490">
        <v>-443.17396078000002</v>
      </c>
      <c r="E89" s="490">
        <v>-457.96251004999999</v>
      </c>
      <c r="F89" s="490">
        <v>-464.43473604000002</v>
      </c>
      <c r="G89" s="490">
        <v>-453.70831441000001</v>
      </c>
      <c r="H89" s="490">
        <v>-453.13585289999997</v>
      </c>
      <c r="I89" s="490">
        <v>-478.76183892</v>
      </c>
      <c r="J89" s="490">
        <v>-539.12566274000005</v>
      </c>
      <c r="K89" s="490">
        <v>-584.29424301999995</v>
      </c>
      <c r="L89" s="490">
        <v>-614.84237513000005</v>
      </c>
      <c r="M89" s="490">
        <v>-638.59008763999998</v>
      </c>
      <c r="N89" s="490">
        <v>-652.72151943999995</v>
      </c>
      <c r="O89" s="490">
        <v>-667.81145702000003</v>
      </c>
      <c r="P89" s="490">
        <v>-691.53025782999998</v>
      </c>
      <c r="Q89" s="490">
        <v>-712.76450892000003</v>
      </c>
      <c r="R89" s="490">
        <v>-720.99241754000002</v>
      </c>
      <c r="S89" s="490">
        <v>-715.42249350999998</v>
      </c>
      <c r="T89" s="490">
        <v>-711.62426582000001</v>
      </c>
      <c r="U89" s="490">
        <v>-731.01944618000005</v>
      </c>
      <c r="V89" s="490">
        <v>-765.29488816000003</v>
      </c>
      <c r="W89" s="490">
        <v>-786.75714128000004</v>
      </c>
      <c r="X89" s="490">
        <v>-800.17388402999995</v>
      </c>
      <c r="Y89" s="490">
        <v>-830.71904569000003</v>
      </c>
      <c r="Z89" s="490">
        <v>-864.72853156999997</v>
      </c>
      <c r="AA89" s="490">
        <v>-893.55138961</v>
      </c>
      <c r="AB89" s="490">
        <v>-919.52795203999995</v>
      </c>
      <c r="AC89" s="490">
        <v>-930.03652242999999</v>
      </c>
      <c r="AD89" s="490">
        <v>-924.34949251</v>
      </c>
      <c r="AE89" s="490">
        <v>-917.44763103000003</v>
      </c>
      <c r="AF89" s="490">
        <v>-903.56139436000001</v>
      </c>
      <c r="AG89" s="490">
        <v>-881.30454236000003</v>
      </c>
      <c r="AH89" s="490">
        <v>-865.14466901000003</v>
      </c>
      <c r="AI89" s="490">
        <v>-857.23427568</v>
      </c>
      <c r="AJ89" s="490">
        <v>-825.92740563999996</v>
      </c>
      <c r="AK89" s="490">
        <v>-831.37250562999998</v>
      </c>
      <c r="AL89" s="490">
        <v>-850.85787207999999</v>
      </c>
      <c r="AM89" s="490">
        <v>-888.80071624000004</v>
      </c>
      <c r="AN89" s="490">
        <v>-874.07887384000003</v>
      </c>
      <c r="AO89" s="490">
        <v>-819.97383659000002</v>
      </c>
      <c r="AP89" s="490">
        <v>-770.16870735999998</v>
      </c>
      <c r="AQ89" s="490">
        <v>-700.17632361999995</v>
      </c>
      <c r="AR89" s="490">
        <v>-642.71610957999997</v>
      </c>
      <c r="AS89" s="490">
        <v>-637.38286038000001</v>
      </c>
      <c r="AT89" s="490">
        <v>-601.88444143000004</v>
      </c>
      <c r="AU89" s="490">
        <v>-624.81648842000004</v>
      </c>
      <c r="AV89" s="490">
        <v>-654.44901456000002</v>
      </c>
      <c r="AW89" s="490">
        <v>-691.99164933999998</v>
      </c>
      <c r="AX89" s="490">
        <v>-732.05524476999994</v>
      </c>
      <c r="AY89" s="490">
        <v>-774.64820834</v>
      </c>
      <c r="AZ89" s="478" t="s">
        <v>1369</v>
      </c>
      <c r="BA89" s="478" t="s">
        <v>1369</v>
      </c>
      <c r="BB89" s="478" t="s">
        <v>1369</v>
      </c>
      <c r="BC89" s="478" t="s">
        <v>1369</v>
      </c>
      <c r="BD89" s="478" t="s">
        <v>1369</v>
      </c>
      <c r="BE89" s="478" t="s">
        <v>1369</v>
      </c>
      <c r="BF89" s="478" t="s">
        <v>1369</v>
      </c>
      <c r="BG89" s="478" t="s">
        <v>1369</v>
      </c>
      <c r="BH89" s="478" t="s">
        <v>1369</v>
      </c>
      <c r="BI89" s="478" t="s">
        <v>1369</v>
      </c>
      <c r="BJ89" s="377" t="s">
        <v>1369</v>
      </c>
      <c r="BK89" s="377" t="s">
        <v>1369</v>
      </c>
      <c r="BL89" s="377" t="s">
        <v>1369</v>
      </c>
      <c r="BM89" s="377" t="s">
        <v>1369</v>
      </c>
      <c r="BN89" s="377" t="s">
        <v>1369</v>
      </c>
      <c r="BO89" s="377" t="s">
        <v>1369</v>
      </c>
      <c r="BP89" s="377" t="s">
        <v>1369</v>
      </c>
      <c r="BQ89" s="377" t="s">
        <v>1369</v>
      </c>
      <c r="BR89" s="377" t="s">
        <v>1369</v>
      </c>
      <c r="BS89" s="377" t="s">
        <v>1369</v>
      </c>
      <c r="BT89" s="377" t="s">
        <v>1369</v>
      </c>
      <c r="BU89" s="377" t="s">
        <v>1369</v>
      </c>
      <c r="BV89" s="377" t="s">
        <v>1369</v>
      </c>
    </row>
    <row r="90" spans="1:74" ht="11.05" customHeight="1" x14ac:dyDescent="0.2">
      <c r="A90" s="275" t="s">
        <v>1327</v>
      </c>
      <c r="B90" s="577" t="s">
        <v>1110</v>
      </c>
      <c r="C90" s="490">
        <v>-455.18575635000002</v>
      </c>
      <c r="D90" s="490">
        <v>-423.67878837000001</v>
      </c>
      <c r="E90" s="490">
        <v>-420.34001490999998</v>
      </c>
      <c r="F90" s="490">
        <v>-376.21228129999997</v>
      </c>
      <c r="G90" s="490">
        <v>-320.64094782000001</v>
      </c>
      <c r="H90" s="490">
        <v>-294.27937379000002</v>
      </c>
      <c r="I90" s="490">
        <v>-347.42983279999999</v>
      </c>
      <c r="J90" s="490">
        <v>-474.22540667999999</v>
      </c>
      <c r="K90" s="490">
        <v>-555.82475851000004</v>
      </c>
      <c r="L90" s="490">
        <v>-575.73443806</v>
      </c>
      <c r="M90" s="490">
        <v>-577.70501908000006</v>
      </c>
      <c r="N90" s="490">
        <v>-570.68658682</v>
      </c>
      <c r="O90" s="490">
        <v>-566.96202585000003</v>
      </c>
      <c r="P90" s="490">
        <v>-585.63256748000003</v>
      </c>
      <c r="Q90" s="490">
        <v>-591.82263827999998</v>
      </c>
      <c r="R90" s="490">
        <v>-574.85803744999998</v>
      </c>
      <c r="S90" s="490">
        <v>-555.80521261000001</v>
      </c>
      <c r="T90" s="490">
        <v>-551.48894059999998</v>
      </c>
      <c r="U90" s="490">
        <v>-594.25323628000001</v>
      </c>
      <c r="V90" s="490">
        <v>-662.24299416999997</v>
      </c>
      <c r="W90" s="490">
        <v>-692.84897913999998</v>
      </c>
      <c r="X90" s="490">
        <v>-673.47115163000001</v>
      </c>
      <c r="Y90" s="490">
        <v>-650.59048827000004</v>
      </c>
      <c r="Z90" s="490">
        <v>-646.64118392</v>
      </c>
      <c r="AA90" s="490">
        <v>-644.78697297999997</v>
      </c>
      <c r="AB90" s="490">
        <v>-655.63842610999995</v>
      </c>
      <c r="AC90" s="490">
        <v>-645.86749971999996</v>
      </c>
      <c r="AD90" s="490">
        <v>-616.51132022000002</v>
      </c>
      <c r="AE90" s="490">
        <v>-606.19934923999995</v>
      </c>
      <c r="AF90" s="490">
        <v>-627.02104141999996</v>
      </c>
      <c r="AG90" s="490">
        <v>-647.73733183000002</v>
      </c>
      <c r="AH90" s="490">
        <v>-651.02409596999996</v>
      </c>
      <c r="AI90" s="490">
        <v>-650.82466105000003</v>
      </c>
      <c r="AJ90" s="490">
        <v>-629.96756199000004</v>
      </c>
      <c r="AK90" s="490">
        <v>-632.68553453000004</v>
      </c>
      <c r="AL90" s="490">
        <v>-645.59190380999996</v>
      </c>
      <c r="AM90" s="490">
        <v>-656.69301355000005</v>
      </c>
      <c r="AN90" s="490">
        <v>-665.98517872000002</v>
      </c>
      <c r="AO90" s="490">
        <v>-660.44757792999997</v>
      </c>
      <c r="AP90" s="490">
        <v>-636.00462027000003</v>
      </c>
      <c r="AQ90" s="490">
        <v>-613.85529378000001</v>
      </c>
      <c r="AR90" s="490">
        <v>-615.29928195000002</v>
      </c>
      <c r="AS90" s="490">
        <v>-625.16017162000003</v>
      </c>
      <c r="AT90" s="490">
        <v>-623.44263851999995</v>
      </c>
      <c r="AU90" s="490">
        <v>-625.52299777999997</v>
      </c>
      <c r="AV90" s="490">
        <v>-631.74674894999998</v>
      </c>
      <c r="AW90" s="490">
        <v>-641.50215371000002</v>
      </c>
      <c r="AX90" s="490">
        <v>-652.59381958999995</v>
      </c>
      <c r="AY90" s="490">
        <v>-664.67688749000001</v>
      </c>
      <c r="AZ90" s="478" t="s">
        <v>1369</v>
      </c>
      <c r="BA90" s="478" t="s">
        <v>1369</v>
      </c>
      <c r="BB90" s="478" t="s">
        <v>1369</v>
      </c>
      <c r="BC90" s="478" t="s">
        <v>1369</v>
      </c>
      <c r="BD90" s="478" t="s">
        <v>1369</v>
      </c>
      <c r="BE90" s="478" t="s">
        <v>1369</v>
      </c>
      <c r="BF90" s="478" t="s">
        <v>1369</v>
      </c>
      <c r="BG90" s="478" t="s">
        <v>1369</v>
      </c>
      <c r="BH90" s="478" t="s">
        <v>1369</v>
      </c>
      <c r="BI90" s="478" t="s">
        <v>1369</v>
      </c>
      <c r="BJ90" s="377" t="s">
        <v>1369</v>
      </c>
      <c r="BK90" s="377" t="s">
        <v>1369</v>
      </c>
      <c r="BL90" s="377" t="s">
        <v>1369</v>
      </c>
      <c r="BM90" s="377" t="s">
        <v>1369</v>
      </c>
      <c r="BN90" s="377" t="s">
        <v>1369</v>
      </c>
      <c r="BO90" s="377" t="s">
        <v>1369</v>
      </c>
      <c r="BP90" s="377" t="s">
        <v>1369</v>
      </c>
      <c r="BQ90" s="377" t="s">
        <v>1369</v>
      </c>
      <c r="BR90" s="377" t="s">
        <v>1369</v>
      </c>
      <c r="BS90" s="377" t="s">
        <v>1369</v>
      </c>
      <c r="BT90" s="377" t="s">
        <v>1369</v>
      </c>
      <c r="BU90" s="377" t="s">
        <v>1369</v>
      </c>
      <c r="BV90" s="377" t="s">
        <v>1369</v>
      </c>
    </row>
    <row r="91" spans="1:74" s="562" customFormat="1" ht="11.05" customHeight="1" x14ac:dyDescent="0.2">
      <c r="A91" s="109" t="s">
        <v>1328</v>
      </c>
      <c r="B91" s="563" t="s">
        <v>1260</v>
      </c>
      <c r="C91" s="492">
        <v>-338.02951424999998</v>
      </c>
      <c r="D91" s="492">
        <v>-329.98190579999999</v>
      </c>
      <c r="E91" s="492">
        <v>-330.24846147</v>
      </c>
      <c r="F91" s="492">
        <v>-305.06657423000001</v>
      </c>
      <c r="G91" s="492">
        <v>-249.90225853999999</v>
      </c>
      <c r="H91" s="492">
        <v>-209.44542604</v>
      </c>
      <c r="I91" s="492">
        <v>-220.61471255000001</v>
      </c>
      <c r="J91" s="492">
        <v>-287.11443528000001</v>
      </c>
      <c r="K91" s="492">
        <v>-327.95661210999998</v>
      </c>
      <c r="L91" s="492">
        <v>-345.35779982999998</v>
      </c>
      <c r="M91" s="492">
        <v>-347.48850462000001</v>
      </c>
      <c r="N91" s="492">
        <v>-338.67317668999999</v>
      </c>
      <c r="O91" s="492">
        <v>-338.26487996999998</v>
      </c>
      <c r="P91" s="492">
        <v>-347.29179489000001</v>
      </c>
      <c r="Q91" s="492">
        <v>-347.79734136000002</v>
      </c>
      <c r="R91" s="492">
        <v>-327.52833647</v>
      </c>
      <c r="S91" s="492">
        <v>-297.80560809000002</v>
      </c>
      <c r="T91" s="492">
        <v>-296.00124309</v>
      </c>
      <c r="U91" s="492">
        <v>-337.70003071999997</v>
      </c>
      <c r="V91" s="492">
        <v>-414.71930235999997</v>
      </c>
      <c r="W91" s="492">
        <v>-465.83257106000002</v>
      </c>
      <c r="X91" s="492">
        <v>-500.59973531000003</v>
      </c>
      <c r="Y91" s="492">
        <v>-530.20011217000001</v>
      </c>
      <c r="Z91" s="492">
        <v>-546.65830670000003</v>
      </c>
      <c r="AA91" s="492">
        <v>-548.89374439999995</v>
      </c>
      <c r="AB91" s="492">
        <v>-533.86238423999998</v>
      </c>
      <c r="AC91" s="492">
        <v>-507.67238856</v>
      </c>
      <c r="AD91" s="492">
        <v>-461.67733885000001</v>
      </c>
      <c r="AE91" s="492">
        <v>-410.99094894000001</v>
      </c>
      <c r="AF91" s="492">
        <v>-375.68644773</v>
      </c>
      <c r="AG91" s="492">
        <v>-348.98232382999998</v>
      </c>
      <c r="AH91" s="492">
        <v>-340.04459816000002</v>
      </c>
      <c r="AI91" s="492">
        <v>-346.95780907</v>
      </c>
      <c r="AJ91" s="492">
        <v>-322.99390281000001</v>
      </c>
      <c r="AK91" s="492">
        <v>-321.67396201000003</v>
      </c>
      <c r="AL91" s="492">
        <v>-334.18015857</v>
      </c>
      <c r="AM91" s="492">
        <v>-359.88393925000003</v>
      </c>
      <c r="AN91" s="492">
        <v>-391.76496171999997</v>
      </c>
      <c r="AO91" s="492">
        <v>-414.37494702999999</v>
      </c>
      <c r="AP91" s="492">
        <v>-430.56251729000002</v>
      </c>
      <c r="AQ91" s="492">
        <v>-451.47758102</v>
      </c>
      <c r="AR91" s="492">
        <v>-488.08768155000001</v>
      </c>
      <c r="AS91" s="492">
        <v>-484.25314534</v>
      </c>
      <c r="AT91" s="492">
        <v>-481.56886398</v>
      </c>
      <c r="AU91" s="492">
        <v>-473.44388106999997</v>
      </c>
      <c r="AV91" s="492">
        <v>-465.70251339999999</v>
      </c>
      <c r="AW91" s="492">
        <v>-456.81585990000002</v>
      </c>
      <c r="AX91" s="492">
        <v>-447.63062597999999</v>
      </c>
      <c r="AY91" s="492">
        <v>-438.06779678999999</v>
      </c>
      <c r="AZ91" s="481" t="s">
        <v>1369</v>
      </c>
      <c r="BA91" s="481" t="s">
        <v>1369</v>
      </c>
      <c r="BB91" s="481" t="s">
        <v>1369</v>
      </c>
      <c r="BC91" s="481" t="s">
        <v>1369</v>
      </c>
      <c r="BD91" s="481" t="s">
        <v>1369</v>
      </c>
      <c r="BE91" s="481" t="s">
        <v>1369</v>
      </c>
      <c r="BF91" s="481" t="s">
        <v>1369</v>
      </c>
      <c r="BG91" s="481" t="s">
        <v>1369</v>
      </c>
      <c r="BH91" s="481" t="s">
        <v>1369</v>
      </c>
      <c r="BI91" s="481" t="s">
        <v>1369</v>
      </c>
      <c r="BJ91" s="422" t="s">
        <v>1369</v>
      </c>
      <c r="BK91" s="422" t="s">
        <v>1369</v>
      </c>
      <c r="BL91" s="422" t="s">
        <v>1369</v>
      </c>
      <c r="BM91" s="422" t="s">
        <v>1369</v>
      </c>
      <c r="BN91" s="422" t="s">
        <v>1369</v>
      </c>
      <c r="BO91" s="422" t="s">
        <v>1369</v>
      </c>
      <c r="BP91" s="422" t="s">
        <v>1369</v>
      </c>
      <c r="BQ91" s="422" t="s">
        <v>1369</v>
      </c>
      <c r="BR91" s="422" t="s">
        <v>1369</v>
      </c>
      <c r="BS91" s="422" t="s">
        <v>1369</v>
      </c>
      <c r="BT91" s="422" t="s">
        <v>1369</v>
      </c>
      <c r="BU91" s="422" t="s">
        <v>1369</v>
      </c>
      <c r="BV91" s="422" t="s">
        <v>1369</v>
      </c>
    </row>
    <row r="92" spans="1:74" s="358" customFormat="1" ht="32.799999999999997" customHeight="1" x14ac:dyDescent="0.2">
      <c r="A92" s="357"/>
      <c r="B92" s="1136" t="s">
        <v>1247</v>
      </c>
      <c r="C92" s="1136"/>
      <c r="D92" s="1136"/>
      <c r="E92" s="1136"/>
      <c r="F92" s="1136"/>
      <c r="G92" s="1136"/>
      <c r="H92" s="1136"/>
      <c r="I92" s="1136"/>
      <c r="J92" s="1136"/>
      <c r="K92" s="1136"/>
      <c r="L92" s="1136"/>
      <c r="M92" s="1136"/>
      <c r="N92" s="1136"/>
      <c r="O92" s="1136"/>
      <c r="P92" s="1136"/>
      <c r="Q92" s="1136"/>
      <c r="R92" s="641"/>
      <c r="AY92" s="361"/>
      <c r="BD92" s="361"/>
      <c r="BE92" s="361"/>
      <c r="BF92" s="361"/>
      <c r="BG92" s="361"/>
      <c r="BH92" s="361"/>
      <c r="BI92" s="361"/>
    </row>
    <row r="93" spans="1:74" s="188" customFormat="1" ht="12.65" customHeight="1" x14ac:dyDescent="0.2">
      <c r="A93" s="187"/>
      <c r="B93" s="1136" t="s">
        <v>1248</v>
      </c>
      <c r="C93" s="1089"/>
      <c r="D93" s="1089"/>
      <c r="E93" s="1089"/>
      <c r="F93" s="1089"/>
      <c r="G93" s="1089"/>
      <c r="H93" s="1089"/>
      <c r="I93" s="1089"/>
      <c r="J93" s="1089"/>
      <c r="K93" s="1089"/>
      <c r="L93" s="1089"/>
      <c r="M93" s="1089"/>
      <c r="N93" s="1089"/>
      <c r="O93" s="1089"/>
      <c r="P93" s="1089"/>
      <c r="Q93" s="1047"/>
      <c r="R93" s="641"/>
      <c r="AY93" s="858"/>
      <c r="AZ93" s="206"/>
      <c r="BA93" s="206"/>
      <c r="BB93" s="206"/>
      <c r="BC93" s="206"/>
      <c r="BD93" s="702"/>
      <c r="BE93" s="702"/>
      <c r="BF93" s="702"/>
      <c r="BG93" s="858"/>
      <c r="BH93" s="858"/>
      <c r="BI93" s="858"/>
      <c r="BJ93" s="206"/>
    </row>
    <row r="94" spans="1:74" s="188" customFormat="1" ht="24.1" customHeight="1" x14ac:dyDescent="0.2">
      <c r="A94" s="187"/>
      <c r="B94" s="1136" t="s">
        <v>1249</v>
      </c>
      <c r="C94" s="1136"/>
      <c r="D94" s="1136"/>
      <c r="E94" s="1136"/>
      <c r="F94" s="1136"/>
      <c r="G94" s="1136"/>
      <c r="H94" s="1136"/>
      <c r="I94" s="1136"/>
      <c r="J94" s="1136"/>
      <c r="K94" s="1136"/>
      <c r="L94" s="1136"/>
      <c r="M94" s="1136"/>
      <c r="N94" s="1136"/>
      <c r="O94" s="1136"/>
      <c r="P94" s="1136"/>
      <c r="Q94" s="1136"/>
      <c r="R94" s="641"/>
      <c r="AY94" s="858"/>
      <c r="AZ94" s="206"/>
      <c r="BA94" s="206"/>
      <c r="BB94" s="206"/>
      <c r="BC94" s="206"/>
      <c r="BD94" s="702"/>
      <c r="BE94" s="702"/>
      <c r="BF94" s="702"/>
      <c r="BG94" s="858"/>
      <c r="BH94" s="858"/>
      <c r="BI94" s="858"/>
      <c r="BJ94" s="206"/>
    </row>
    <row r="95" spans="1:74" s="188" customFormat="1" ht="10.55" customHeight="1" x14ac:dyDescent="0.2">
      <c r="A95" s="187"/>
      <c r="B95" s="1136" t="s">
        <v>1250</v>
      </c>
      <c r="C95" s="1136"/>
      <c r="D95" s="1136"/>
      <c r="E95" s="1136"/>
      <c r="F95" s="1136"/>
      <c r="G95" s="1136"/>
      <c r="H95" s="1136"/>
      <c r="I95" s="1136"/>
      <c r="J95" s="1136"/>
      <c r="K95" s="1136"/>
      <c r="L95" s="1136"/>
      <c r="M95" s="1136"/>
      <c r="N95" s="1136"/>
      <c r="O95" s="1136"/>
      <c r="P95" s="1136"/>
      <c r="Q95" s="1136"/>
      <c r="R95" s="641"/>
      <c r="AY95" s="858"/>
      <c r="AZ95" s="206"/>
      <c r="BA95" s="206"/>
      <c r="BB95" s="206"/>
      <c r="BC95" s="206"/>
      <c r="BD95" s="702"/>
      <c r="BE95" s="702"/>
      <c r="BF95" s="702"/>
      <c r="BG95" s="858"/>
      <c r="BH95" s="858"/>
      <c r="BI95" s="858"/>
      <c r="BJ95" s="206"/>
    </row>
    <row r="96" spans="1:74" s="188" customFormat="1" x14ac:dyDescent="0.2">
      <c r="A96" s="187"/>
      <c r="B96" s="348" t="s">
        <v>826</v>
      </c>
      <c r="C96" s="348"/>
      <c r="D96" s="348"/>
      <c r="E96" s="348"/>
      <c r="F96" s="348"/>
      <c r="G96" s="348"/>
      <c r="H96" s="595"/>
      <c r="I96" s="348"/>
      <c r="J96" s="348"/>
      <c r="K96" s="348"/>
      <c r="L96" s="348"/>
      <c r="M96" s="348"/>
      <c r="N96" s="348"/>
      <c r="O96" s="348"/>
      <c r="P96" s="348"/>
      <c r="Q96" s="348"/>
      <c r="R96" s="642"/>
      <c r="AY96" s="858"/>
      <c r="AZ96" s="206"/>
      <c r="BA96" s="206"/>
      <c r="BB96" s="206"/>
      <c r="BC96" s="206"/>
      <c r="BD96" s="702"/>
      <c r="BE96" s="702"/>
      <c r="BF96" s="702"/>
      <c r="BG96" s="858"/>
      <c r="BH96" s="858"/>
      <c r="BI96" s="858"/>
      <c r="BJ96" s="206"/>
    </row>
    <row r="97" spans="1:74" s="188" customFormat="1" ht="10.55" customHeight="1" x14ac:dyDescent="0.2">
      <c r="A97" s="187"/>
      <c r="B97" s="1018" t="str">
        <f>Dates!$G$2</f>
        <v>EIA completed modeling and analysis for this report on Thursday, February 6, 2025.</v>
      </c>
      <c r="C97" s="1019"/>
      <c r="D97" s="1019"/>
      <c r="E97" s="1019"/>
      <c r="F97" s="1019"/>
      <c r="G97" s="1019"/>
      <c r="H97" s="1019"/>
      <c r="I97" s="1019"/>
      <c r="J97" s="1019"/>
      <c r="K97" s="1019"/>
      <c r="L97" s="1019"/>
      <c r="M97" s="1019"/>
      <c r="N97" s="1019"/>
      <c r="O97" s="1019"/>
      <c r="P97" s="1019"/>
      <c r="Q97" s="1019"/>
      <c r="R97" s="641"/>
      <c r="AY97" s="858"/>
      <c r="AZ97" s="206"/>
      <c r="BA97" s="206"/>
      <c r="BB97" s="206"/>
      <c r="BC97" s="206"/>
      <c r="BD97" s="702"/>
      <c r="BE97" s="702"/>
      <c r="BF97" s="702"/>
      <c r="BG97" s="858"/>
      <c r="BH97" s="858"/>
      <c r="BI97" s="858"/>
      <c r="BJ97" s="206"/>
    </row>
    <row r="98" spans="1:74" s="188" customFormat="1" ht="10.55" customHeight="1" x14ac:dyDescent="0.2">
      <c r="A98" s="187"/>
      <c r="B98" s="1017" t="s">
        <v>483</v>
      </c>
      <c r="C98" s="1010"/>
      <c r="D98" s="1010"/>
      <c r="E98" s="1010"/>
      <c r="F98" s="1010"/>
      <c r="G98" s="1010"/>
      <c r="H98" s="1010"/>
      <c r="I98" s="1010"/>
      <c r="J98" s="1010"/>
      <c r="K98" s="1010"/>
      <c r="L98" s="1010"/>
      <c r="M98" s="1010"/>
      <c r="N98" s="1010"/>
      <c r="O98" s="1010"/>
      <c r="P98" s="1010"/>
      <c r="Q98" s="1010"/>
      <c r="R98" s="641"/>
      <c r="AY98" s="858"/>
      <c r="AZ98" s="206"/>
      <c r="BA98" s="206"/>
      <c r="BB98" s="206"/>
      <c r="BC98" s="206"/>
      <c r="BD98" s="702"/>
      <c r="BE98" s="702"/>
      <c r="BF98" s="702"/>
      <c r="BG98" s="858"/>
      <c r="BH98" s="858"/>
      <c r="BI98" s="858"/>
      <c r="BJ98" s="206"/>
    </row>
    <row r="99" spans="1:74" s="188" customFormat="1" ht="12.65" customHeight="1" x14ac:dyDescent="0.2">
      <c r="A99" s="187"/>
      <c r="B99" s="1120" t="s">
        <v>1440</v>
      </c>
      <c r="C99" s="1121"/>
      <c r="D99" s="1121"/>
      <c r="E99" s="1121"/>
      <c r="F99" s="1121"/>
      <c r="G99" s="1121"/>
      <c r="H99" s="1121"/>
      <c r="I99" s="1121"/>
      <c r="J99" s="1121"/>
      <c r="K99" s="1121"/>
      <c r="L99" s="1121"/>
      <c r="M99" s="1121"/>
      <c r="N99" s="1121"/>
      <c r="O99" s="1121"/>
      <c r="P99" s="1121"/>
      <c r="Q99" s="1121"/>
      <c r="R99" s="641"/>
      <c r="AY99" s="858"/>
      <c r="AZ99" s="206"/>
      <c r="BA99" s="206"/>
      <c r="BB99" s="206"/>
      <c r="BC99" s="206"/>
      <c r="BD99" s="702"/>
      <c r="BE99" s="702"/>
      <c r="BF99" s="702"/>
      <c r="BG99" s="858"/>
      <c r="BH99" s="858"/>
      <c r="BI99" s="858"/>
      <c r="BJ99" s="206"/>
    </row>
    <row r="100" spans="1:74" s="188" customFormat="1" ht="14.1" customHeight="1" x14ac:dyDescent="0.2">
      <c r="A100" s="187"/>
      <c r="B100" s="1046" t="s">
        <v>492</v>
      </c>
      <c r="C100" s="1047"/>
      <c r="D100" s="1047"/>
      <c r="E100" s="1047"/>
      <c r="F100" s="1047"/>
      <c r="G100" s="1047"/>
      <c r="H100" s="1047"/>
      <c r="I100" s="1047"/>
      <c r="J100" s="1047"/>
      <c r="K100" s="1047"/>
      <c r="L100" s="1047"/>
      <c r="M100" s="1047"/>
      <c r="N100" s="1047"/>
      <c r="O100" s="1047"/>
      <c r="P100" s="1047"/>
      <c r="Q100" s="1047"/>
      <c r="R100" s="641"/>
      <c r="AY100" s="858"/>
      <c r="AZ100" s="206"/>
      <c r="BA100" s="206"/>
      <c r="BB100" s="206"/>
      <c r="BC100" s="206"/>
      <c r="BD100" s="702"/>
      <c r="BE100" s="702"/>
      <c r="BF100" s="702"/>
      <c r="BG100" s="858"/>
      <c r="BH100" s="858"/>
      <c r="BI100" s="858"/>
      <c r="BJ100" s="206"/>
    </row>
    <row r="101" spans="1:74" s="188" customFormat="1" ht="12.65" customHeight="1" x14ac:dyDescent="0.2">
      <c r="A101" s="187"/>
      <c r="B101" s="1134" t="s">
        <v>840</v>
      </c>
      <c r="C101" s="1134"/>
      <c r="D101" s="1134"/>
      <c r="E101" s="1134"/>
      <c r="F101" s="1134"/>
      <c r="G101" s="1134"/>
      <c r="H101" s="1134"/>
      <c r="I101" s="1134"/>
      <c r="J101" s="1134"/>
      <c r="K101" s="1134"/>
      <c r="L101" s="1134"/>
      <c r="M101" s="1134"/>
      <c r="N101" s="1134"/>
      <c r="O101" s="1134"/>
      <c r="P101" s="1134"/>
      <c r="Q101" s="1134"/>
      <c r="R101" s="1134"/>
      <c r="AY101" s="858"/>
      <c r="AZ101" s="206"/>
      <c r="BA101" s="206"/>
      <c r="BB101" s="206"/>
      <c r="BC101" s="206"/>
      <c r="BD101" s="702"/>
      <c r="BE101" s="702"/>
      <c r="BF101" s="702"/>
      <c r="BG101" s="858"/>
      <c r="BH101" s="858"/>
      <c r="BI101" s="858"/>
      <c r="BJ101" s="206"/>
    </row>
    <row r="102" spans="1:74" s="184" customFormat="1" ht="11.95" customHeight="1" x14ac:dyDescent="0.2">
      <c r="A102" s="187"/>
      <c r="B102" s="1046" t="s">
        <v>1251</v>
      </c>
      <c r="C102" s="1089"/>
      <c r="D102" s="1089"/>
      <c r="E102" s="1089"/>
      <c r="F102" s="1089"/>
      <c r="G102" s="1089"/>
      <c r="H102" s="1089"/>
      <c r="I102" s="1089"/>
      <c r="J102" s="1089"/>
      <c r="K102" s="1089"/>
      <c r="L102" s="1089"/>
      <c r="M102" s="1089"/>
      <c r="N102" s="1089"/>
      <c r="O102" s="1089"/>
      <c r="P102" s="1089"/>
      <c r="Q102" s="1047"/>
      <c r="R102" s="641"/>
      <c r="AY102" s="855"/>
      <c r="AZ102" s="205"/>
      <c r="BA102" s="205"/>
      <c r="BB102" s="205"/>
      <c r="BC102" s="205"/>
      <c r="BD102" s="697"/>
      <c r="BE102" s="697"/>
      <c r="BF102" s="697"/>
      <c r="BG102" s="855"/>
      <c r="BH102" s="855"/>
      <c r="BI102" s="855"/>
      <c r="BJ102" s="205"/>
    </row>
    <row r="103" spans="1:74" x14ac:dyDescent="0.2">
      <c r="A103" s="62"/>
      <c r="C103" s="63"/>
      <c r="D103" s="63"/>
      <c r="E103" s="63"/>
      <c r="F103" s="63"/>
      <c r="G103" s="63"/>
      <c r="H103" s="63"/>
      <c r="I103" s="63"/>
      <c r="J103" s="63"/>
      <c r="K103" s="63"/>
      <c r="L103" s="63"/>
      <c r="M103" s="63"/>
      <c r="N103" s="63"/>
      <c r="O103" s="63"/>
      <c r="P103" s="63"/>
      <c r="Q103" s="63"/>
      <c r="R103" s="63"/>
      <c r="S103" s="63"/>
      <c r="T103" s="63"/>
      <c r="U103" s="63"/>
      <c r="V103" s="63"/>
      <c r="W103" s="63"/>
      <c r="X103" s="63"/>
      <c r="Y103" s="63"/>
      <c r="Z103" s="63"/>
      <c r="AA103" s="63"/>
      <c r="AB103" s="63"/>
      <c r="AC103" s="63"/>
      <c r="AD103" s="63"/>
      <c r="AE103" s="63"/>
      <c r="AF103" s="63"/>
      <c r="AG103" s="63"/>
      <c r="AH103" s="63"/>
      <c r="AI103" s="63"/>
      <c r="AJ103" s="63"/>
      <c r="AK103" s="63"/>
      <c r="AL103" s="63"/>
      <c r="AM103" s="63"/>
      <c r="AN103" s="63"/>
      <c r="AO103" s="63"/>
      <c r="AP103" s="63"/>
      <c r="AQ103" s="63"/>
      <c r="AR103" s="63"/>
      <c r="AS103" s="63"/>
      <c r="AT103" s="63"/>
      <c r="AU103" s="63"/>
      <c r="AV103" s="63"/>
      <c r="AW103" s="63"/>
      <c r="AX103" s="63"/>
      <c r="AY103" s="859"/>
      <c r="AZ103" s="137"/>
      <c r="BA103" s="137"/>
      <c r="BB103" s="137"/>
      <c r="BC103" s="137"/>
      <c r="BD103" s="703"/>
      <c r="BE103" s="703"/>
      <c r="BF103" s="703"/>
      <c r="BG103" s="859"/>
      <c r="BH103" s="859"/>
      <c r="BI103" s="859"/>
      <c r="BJ103" s="137"/>
      <c r="BK103" s="137"/>
      <c r="BL103" s="137"/>
      <c r="BM103" s="137"/>
      <c r="BN103" s="137"/>
      <c r="BO103" s="137"/>
      <c r="BP103" s="137"/>
      <c r="BQ103" s="137"/>
      <c r="BR103" s="137"/>
      <c r="BS103" s="137"/>
      <c r="BT103" s="137"/>
      <c r="BU103" s="137"/>
      <c r="BV103" s="137"/>
    </row>
    <row r="104" spans="1:74" x14ac:dyDescent="0.2">
      <c r="A104" s="62"/>
      <c r="C104" s="63"/>
      <c r="D104" s="63"/>
      <c r="E104" s="63"/>
      <c r="F104" s="63"/>
      <c r="G104" s="63"/>
      <c r="H104" s="63"/>
      <c r="I104" s="63"/>
      <c r="J104" s="63"/>
      <c r="K104" s="63"/>
      <c r="L104" s="63"/>
      <c r="M104" s="63"/>
      <c r="N104" s="63"/>
      <c r="O104" s="63"/>
      <c r="P104" s="63"/>
      <c r="Q104" s="63"/>
      <c r="R104" s="63"/>
      <c r="S104" s="63"/>
      <c r="T104" s="63"/>
      <c r="U104" s="63"/>
      <c r="V104" s="63"/>
      <c r="W104" s="63"/>
      <c r="X104" s="63"/>
      <c r="Y104" s="63"/>
      <c r="Z104" s="63"/>
      <c r="AA104" s="63"/>
      <c r="AB104" s="63"/>
      <c r="AC104" s="63"/>
      <c r="AD104" s="63"/>
      <c r="AE104" s="63"/>
      <c r="AF104" s="63"/>
      <c r="AG104" s="63"/>
      <c r="AH104" s="63"/>
      <c r="AI104" s="63"/>
      <c r="AJ104" s="63"/>
      <c r="AK104" s="63"/>
      <c r="AL104" s="63"/>
      <c r="AM104" s="63"/>
      <c r="AN104" s="63"/>
      <c r="AO104" s="63"/>
      <c r="AP104" s="63"/>
      <c r="AQ104" s="63"/>
      <c r="AR104" s="63"/>
      <c r="AS104" s="63"/>
      <c r="AT104" s="63"/>
      <c r="AU104" s="63"/>
      <c r="AV104" s="63"/>
      <c r="AW104" s="63"/>
      <c r="AX104" s="63"/>
      <c r="AY104" s="859"/>
      <c r="AZ104" s="137"/>
      <c r="BA104" s="137"/>
      <c r="BB104" s="137"/>
      <c r="BC104" s="137"/>
      <c r="BD104" s="703"/>
      <c r="BE104" s="703"/>
      <c r="BF104" s="703"/>
      <c r="BG104" s="859"/>
      <c r="BH104" s="859"/>
      <c r="BI104" s="859"/>
      <c r="BJ104" s="137"/>
      <c r="BK104" s="137"/>
      <c r="BL104" s="137"/>
      <c r="BM104" s="137"/>
      <c r="BN104" s="137"/>
      <c r="BO104" s="137"/>
      <c r="BP104" s="137"/>
      <c r="BQ104" s="137"/>
      <c r="BR104" s="137"/>
      <c r="BS104" s="137"/>
      <c r="BT104" s="137"/>
      <c r="BU104" s="137"/>
      <c r="BV104" s="137"/>
    </row>
    <row r="105" spans="1:74" x14ac:dyDescent="0.2">
      <c r="A105" s="62"/>
      <c r="C105" s="63"/>
      <c r="D105" s="63"/>
      <c r="E105" s="63"/>
      <c r="F105" s="63"/>
      <c r="G105" s="63"/>
      <c r="H105" s="63"/>
      <c r="I105" s="63"/>
      <c r="J105" s="63"/>
      <c r="K105" s="63"/>
      <c r="L105" s="63"/>
      <c r="M105" s="63"/>
      <c r="N105" s="63"/>
      <c r="O105" s="63"/>
      <c r="P105" s="63"/>
      <c r="Q105" s="63"/>
      <c r="R105" s="63"/>
      <c r="S105" s="63"/>
      <c r="T105" s="63"/>
      <c r="U105" s="63"/>
      <c r="V105" s="63"/>
      <c r="W105" s="63"/>
      <c r="X105" s="63"/>
      <c r="Y105" s="63"/>
      <c r="Z105" s="63"/>
      <c r="AA105" s="63"/>
      <c r="AB105" s="63"/>
      <c r="AC105" s="63"/>
      <c r="AD105" s="63"/>
      <c r="AE105" s="63"/>
      <c r="AF105" s="63"/>
      <c r="AG105" s="63"/>
      <c r="AH105" s="63"/>
      <c r="AI105" s="63"/>
      <c r="AJ105" s="63"/>
      <c r="AK105" s="63"/>
      <c r="AL105" s="63"/>
      <c r="AM105" s="63"/>
      <c r="AN105" s="63"/>
      <c r="AO105" s="63"/>
      <c r="AP105" s="63"/>
      <c r="AQ105" s="63"/>
      <c r="AR105" s="63"/>
      <c r="AS105" s="63"/>
      <c r="AT105" s="63"/>
      <c r="AU105" s="63"/>
      <c r="AV105" s="63"/>
      <c r="AW105" s="63"/>
      <c r="AX105" s="63"/>
      <c r="AY105" s="859"/>
      <c r="AZ105" s="137"/>
      <c r="BA105" s="137"/>
      <c r="BB105" s="137"/>
      <c r="BC105" s="137"/>
      <c r="BD105" s="703"/>
      <c r="BE105" s="703"/>
      <c r="BF105" s="703"/>
      <c r="BG105" s="859"/>
      <c r="BH105" s="859"/>
      <c r="BI105" s="859"/>
      <c r="BJ105" s="137"/>
      <c r="BK105" s="137"/>
      <c r="BL105" s="137"/>
      <c r="BM105" s="137"/>
      <c r="BN105" s="137"/>
      <c r="BO105" s="137"/>
      <c r="BP105" s="137"/>
      <c r="BQ105" s="137"/>
      <c r="BR105" s="137"/>
      <c r="BS105" s="137"/>
      <c r="BT105" s="137"/>
      <c r="BU105" s="137"/>
      <c r="BV105" s="137"/>
    </row>
    <row r="106" spans="1:74" x14ac:dyDescent="0.2">
      <c r="A106" s="62"/>
      <c r="C106" s="63"/>
      <c r="D106" s="63"/>
      <c r="E106" s="63"/>
      <c r="F106" s="63"/>
      <c r="G106" s="63"/>
      <c r="H106" s="63"/>
      <c r="I106" s="63"/>
      <c r="J106" s="63"/>
      <c r="K106" s="63"/>
      <c r="L106" s="63"/>
      <c r="M106" s="63"/>
      <c r="N106" s="63"/>
      <c r="O106" s="63"/>
      <c r="P106" s="63"/>
      <c r="Q106" s="63"/>
      <c r="R106" s="63"/>
      <c r="S106" s="63"/>
      <c r="T106" s="63"/>
      <c r="U106" s="63"/>
      <c r="V106" s="63"/>
      <c r="W106" s="63"/>
      <c r="X106" s="63"/>
      <c r="Y106" s="63"/>
      <c r="Z106" s="63"/>
      <c r="AA106" s="63"/>
      <c r="AB106" s="63"/>
      <c r="AC106" s="63"/>
      <c r="AD106" s="63"/>
      <c r="AE106" s="63"/>
      <c r="AF106" s="63"/>
      <c r="AG106" s="63"/>
      <c r="AH106" s="63"/>
      <c r="AI106" s="63"/>
      <c r="AJ106" s="63"/>
      <c r="AK106" s="63"/>
      <c r="AL106" s="63"/>
      <c r="AM106" s="63"/>
      <c r="AN106" s="63"/>
      <c r="AO106" s="63"/>
      <c r="AP106" s="63"/>
      <c r="AQ106" s="63"/>
      <c r="AR106" s="63"/>
      <c r="AS106" s="63"/>
      <c r="AT106" s="63"/>
      <c r="AU106" s="63"/>
      <c r="AV106" s="63"/>
      <c r="AW106" s="63"/>
      <c r="AX106" s="63"/>
      <c r="AY106" s="859"/>
      <c r="AZ106" s="137"/>
      <c r="BA106" s="137"/>
      <c r="BB106" s="137"/>
      <c r="BC106" s="137"/>
      <c r="BD106" s="703"/>
      <c r="BE106" s="703"/>
      <c r="BF106" s="703"/>
      <c r="BG106" s="859"/>
      <c r="BH106" s="859"/>
      <c r="BI106" s="859"/>
      <c r="BJ106" s="137"/>
      <c r="BK106" s="137"/>
      <c r="BL106" s="137"/>
      <c r="BM106" s="137"/>
      <c r="BN106" s="137"/>
      <c r="BO106" s="137"/>
      <c r="BP106" s="137"/>
      <c r="BQ106" s="137"/>
      <c r="BR106" s="137"/>
      <c r="BS106" s="137"/>
      <c r="BT106" s="137"/>
      <c r="BU106" s="137"/>
      <c r="BV106" s="137"/>
    </row>
    <row r="107" spans="1:74" x14ac:dyDescent="0.2">
      <c r="A107" s="62"/>
      <c r="C107" s="63"/>
      <c r="D107" s="63"/>
      <c r="E107" s="63"/>
      <c r="F107" s="63"/>
      <c r="G107" s="63"/>
      <c r="H107" s="63"/>
      <c r="I107" s="63"/>
      <c r="J107" s="63"/>
      <c r="K107" s="63"/>
      <c r="L107" s="63"/>
      <c r="M107" s="63"/>
      <c r="N107" s="63"/>
      <c r="O107" s="63"/>
      <c r="P107" s="63"/>
      <c r="Q107" s="63"/>
      <c r="R107" s="63"/>
      <c r="S107" s="63"/>
      <c r="T107" s="63"/>
      <c r="U107" s="63"/>
      <c r="V107" s="63"/>
      <c r="W107" s="63"/>
      <c r="X107" s="63"/>
      <c r="Y107" s="63"/>
      <c r="Z107" s="63"/>
      <c r="AA107" s="63"/>
      <c r="AB107" s="63"/>
      <c r="AC107" s="63"/>
      <c r="AD107" s="63"/>
      <c r="AE107" s="63"/>
      <c r="AF107" s="63"/>
      <c r="AG107" s="63"/>
      <c r="AH107" s="63"/>
      <c r="AI107" s="63"/>
      <c r="AJ107" s="63"/>
      <c r="AK107" s="63"/>
      <c r="AL107" s="63"/>
      <c r="AM107" s="63"/>
      <c r="AN107" s="63"/>
      <c r="AO107" s="63"/>
      <c r="AP107" s="63"/>
      <c r="AQ107" s="63"/>
      <c r="AR107" s="63"/>
      <c r="AS107" s="63"/>
      <c r="AT107" s="63"/>
      <c r="AU107" s="63"/>
      <c r="AV107" s="63"/>
      <c r="AW107" s="63"/>
      <c r="AX107" s="63"/>
      <c r="AY107" s="859"/>
      <c r="AZ107" s="137"/>
      <c r="BA107" s="137"/>
      <c r="BB107" s="137"/>
      <c r="BC107" s="137"/>
      <c r="BD107" s="703"/>
      <c r="BE107" s="703"/>
      <c r="BF107" s="703"/>
      <c r="BG107" s="859"/>
      <c r="BH107" s="859"/>
      <c r="BI107" s="859"/>
      <c r="BJ107" s="137"/>
      <c r="BK107" s="137"/>
      <c r="BL107" s="137"/>
      <c r="BM107" s="137"/>
      <c r="BN107" s="137"/>
      <c r="BO107" s="137"/>
      <c r="BP107" s="137"/>
      <c r="BQ107" s="137"/>
      <c r="BR107" s="137"/>
      <c r="BS107" s="137"/>
      <c r="BT107" s="137"/>
      <c r="BU107" s="137"/>
      <c r="BV107" s="137"/>
    </row>
    <row r="108" spans="1:74" x14ac:dyDescent="0.2">
      <c r="A108" s="62"/>
      <c r="C108" s="63"/>
      <c r="D108" s="63"/>
      <c r="E108" s="63"/>
      <c r="F108" s="63"/>
      <c r="G108" s="63"/>
      <c r="H108" s="63"/>
      <c r="I108" s="63"/>
      <c r="J108" s="63"/>
      <c r="K108" s="63"/>
      <c r="L108" s="63"/>
      <c r="M108" s="63"/>
      <c r="N108" s="63"/>
      <c r="O108" s="63"/>
      <c r="P108" s="63"/>
      <c r="Q108" s="63"/>
      <c r="R108" s="63"/>
      <c r="S108" s="63"/>
      <c r="T108" s="63"/>
      <c r="U108" s="63"/>
      <c r="V108" s="63"/>
      <c r="W108" s="63"/>
      <c r="X108" s="63"/>
      <c r="Y108" s="63"/>
      <c r="Z108" s="63"/>
      <c r="AA108" s="63"/>
      <c r="AB108" s="63"/>
      <c r="AC108" s="63"/>
      <c r="AD108" s="63"/>
      <c r="AE108" s="63"/>
      <c r="AF108" s="63"/>
      <c r="AG108" s="63"/>
      <c r="AH108" s="63"/>
      <c r="AI108" s="63"/>
      <c r="AJ108" s="63"/>
      <c r="AK108" s="63"/>
      <c r="AL108" s="63"/>
      <c r="AM108" s="63"/>
      <c r="AN108" s="63"/>
      <c r="AO108" s="63"/>
      <c r="AP108" s="63"/>
      <c r="AQ108" s="63"/>
      <c r="AR108" s="63"/>
      <c r="AS108" s="63"/>
      <c r="AT108" s="63"/>
      <c r="AU108" s="63"/>
      <c r="AV108" s="63"/>
      <c r="AW108" s="63"/>
      <c r="AX108" s="63"/>
      <c r="AY108" s="859"/>
      <c r="AZ108" s="137"/>
      <c r="BA108" s="137"/>
      <c r="BB108" s="137"/>
      <c r="BC108" s="137"/>
      <c r="BD108" s="703"/>
      <c r="BE108" s="703"/>
      <c r="BF108" s="703"/>
      <c r="BG108" s="859"/>
      <c r="BH108" s="859"/>
      <c r="BI108" s="859"/>
      <c r="BJ108" s="137"/>
      <c r="BK108" s="137"/>
      <c r="BL108" s="137"/>
      <c r="BM108" s="137"/>
      <c r="BN108" s="137"/>
      <c r="BO108" s="137"/>
      <c r="BP108" s="137"/>
      <c r="BQ108" s="137"/>
      <c r="BR108" s="137"/>
      <c r="BS108" s="137"/>
      <c r="BT108" s="137"/>
      <c r="BU108" s="137"/>
      <c r="BV108" s="137"/>
    </row>
    <row r="109" spans="1:74" x14ac:dyDescent="0.2">
      <c r="A109" s="62"/>
      <c r="C109" s="63"/>
      <c r="D109" s="63"/>
      <c r="E109" s="63"/>
      <c r="F109" s="63"/>
      <c r="G109" s="63"/>
      <c r="H109" s="63"/>
      <c r="I109" s="63"/>
      <c r="J109" s="63"/>
      <c r="K109" s="63"/>
      <c r="L109" s="63"/>
      <c r="M109" s="63"/>
      <c r="N109" s="63"/>
      <c r="O109" s="63"/>
      <c r="P109" s="63"/>
      <c r="Q109" s="63"/>
      <c r="R109" s="63"/>
      <c r="S109" s="63"/>
      <c r="T109" s="63"/>
      <c r="U109" s="63"/>
      <c r="V109" s="63"/>
      <c r="W109" s="63"/>
      <c r="X109" s="63"/>
      <c r="Y109" s="63"/>
      <c r="Z109" s="63"/>
      <c r="AA109" s="63"/>
      <c r="AB109" s="63"/>
      <c r="AC109" s="63"/>
      <c r="AD109" s="63"/>
      <c r="AE109" s="63"/>
      <c r="AF109" s="63"/>
      <c r="AG109" s="63"/>
      <c r="AH109" s="63"/>
      <c r="AI109" s="63"/>
      <c r="AJ109" s="63"/>
      <c r="AK109" s="63"/>
      <c r="AL109" s="63"/>
      <c r="AM109" s="63"/>
      <c r="AN109" s="63"/>
      <c r="AO109" s="63"/>
      <c r="AP109" s="63"/>
      <c r="AQ109" s="63"/>
      <c r="AR109" s="63"/>
      <c r="AS109" s="63"/>
      <c r="AT109" s="63"/>
      <c r="AU109" s="63"/>
      <c r="AV109" s="63"/>
      <c r="AW109" s="63"/>
      <c r="AX109" s="63"/>
      <c r="AY109" s="859"/>
      <c r="AZ109" s="137"/>
      <c r="BA109" s="137"/>
      <c r="BB109" s="137"/>
      <c r="BC109" s="137"/>
      <c r="BD109" s="703"/>
      <c r="BE109" s="703"/>
      <c r="BF109" s="703"/>
      <c r="BG109" s="859"/>
      <c r="BH109" s="859"/>
      <c r="BI109" s="859"/>
      <c r="BJ109" s="137"/>
      <c r="BK109" s="137"/>
      <c r="BL109" s="137"/>
      <c r="BM109" s="137"/>
      <c r="BN109" s="137"/>
      <c r="BO109" s="137"/>
      <c r="BP109" s="137"/>
      <c r="BQ109" s="137"/>
      <c r="BR109" s="137"/>
      <c r="BS109" s="137"/>
      <c r="BT109" s="137"/>
      <c r="BU109" s="137"/>
      <c r="BV109" s="137"/>
    </row>
    <row r="110" spans="1:74" x14ac:dyDescent="0.2">
      <c r="A110" s="62"/>
      <c r="C110" s="63"/>
      <c r="D110" s="63"/>
      <c r="E110" s="63"/>
      <c r="F110" s="63"/>
      <c r="G110" s="63"/>
      <c r="H110" s="63"/>
      <c r="I110" s="63"/>
      <c r="J110" s="63"/>
      <c r="K110" s="63"/>
      <c r="L110" s="63"/>
      <c r="M110" s="63"/>
      <c r="N110" s="63"/>
      <c r="O110" s="63"/>
      <c r="P110" s="63"/>
      <c r="Q110" s="63"/>
      <c r="R110" s="63"/>
      <c r="S110" s="63"/>
      <c r="T110" s="63"/>
      <c r="U110" s="63"/>
      <c r="V110" s="63"/>
      <c r="W110" s="63"/>
      <c r="X110" s="63"/>
      <c r="Y110" s="63"/>
      <c r="Z110" s="63"/>
      <c r="AA110" s="63"/>
      <c r="AB110" s="63"/>
      <c r="AC110" s="63"/>
      <c r="AD110" s="63"/>
      <c r="AE110" s="63"/>
      <c r="AF110" s="63"/>
      <c r="AG110" s="63"/>
      <c r="AH110" s="63"/>
      <c r="AI110" s="63"/>
      <c r="AJ110" s="63"/>
      <c r="AK110" s="63"/>
      <c r="AL110" s="63"/>
      <c r="AM110" s="63"/>
      <c r="AN110" s="63"/>
      <c r="AO110" s="63"/>
      <c r="AP110" s="63"/>
      <c r="AQ110" s="63"/>
      <c r="AR110" s="63"/>
      <c r="AS110" s="63"/>
      <c r="AT110" s="63"/>
      <c r="AU110" s="63"/>
      <c r="AV110" s="63"/>
      <c r="AW110" s="63"/>
      <c r="AX110" s="63"/>
      <c r="AY110" s="859"/>
      <c r="AZ110" s="137"/>
      <c r="BA110" s="137"/>
      <c r="BB110" s="137"/>
      <c r="BC110" s="137"/>
      <c r="BD110" s="703"/>
      <c r="BE110" s="703"/>
      <c r="BF110" s="703"/>
      <c r="BG110" s="859"/>
      <c r="BH110" s="859"/>
      <c r="BI110" s="859"/>
      <c r="BJ110" s="137"/>
      <c r="BK110" s="137"/>
      <c r="BL110" s="137"/>
      <c r="BM110" s="137"/>
      <c r="BN110" s="137"/>
      <c r="BO110" s="137"/>
      <c r="BP110" s="137"/>
      <c r="BQ110" s="137"/>
      <c r="BR110" s="137"/>
      <c r="BS110" s="137"/>
      <c r="BT110" s="137"/>
      <c r="BU110" s="137"/>
      <c r="BV110" s="137"/>
    </row>
    <row r="111" spans="1:74" x14ac:dyDescent="0.2">
      <c r="A111" s="62"/>
      <c r="C111" s="63"/>
      <c r="D111" s="63"/>
      <c r="E111" s="63"/>
      <c r="F111" s="63"/>
      <c r="G111" s="63"/>
      <c r="H111" s="63"/>
      <c r="I111" s="63"/>
      <c r="J111" s="63"/>
      <c r="K111" s="63"/>
      <c r="L111" s="63"/>
      <c r="M111" s="63"/>
      <c r="N111" s="63"/>
      <c r="O111" s="63"/>
      <c r="P111" s="63"/>
      <c r="Q111" s="63"/>
      <c r="R111" s="63"/>
      <c r="S111" s="63"/>
      <c r="T111" s="63"/>
      <c r="U111" s="63"/>
      <c r="V111" s="63"/>
      <c r="W111" s="63"/>
      <c r="X111" s="63"/>
      <c r="Y111" s="63"/>
      <c r="Z111" s="63"/>
      <c r="AA111" s="63"/>
      <c r="AB111" s="63"/>
      <c r="AC111" s="63"/>
      <c r="AD111" s="63"/>
      <c r="AE111" s="63"/>
      <c r="AF111" s="63"/>
      <c r="AG111" s="63"/>
      <c r="AH111" s="63"/>
      <c r="AI111" s="63"/>
      <c r="AJ111" s="63"/>
      <c r="AK111" s="63"/>
      <c r="AL111" s="63"/>
      <c r="AM111" s="63"/>
      <c r="AN111" s="63"/>
      <c r="AO111" s="63"/>
      <c r="AP111" s="63"/>
      <c r="AQ111" s="63"/>
      <c r="AR111" s="63"/>
      <c r="AS111" s="63"/>
      <c r="AT111" s="63"/>
      <c r="AU111" s="63"/>
      <c r="AV111" s="63"/>
      <c r="AW111" s="63"/>
      <c r="AX111" s="63"/>
      <c r="AY111" s="859"/>
      <c r="AZ111" s="137"/>
      <c r="BA111" s="137"/>
      <c r="BB111" s="137"/>
      <c r="BC111" s="137"/>
      <c r="BD111" s="703"/>
      <c r="BE111" s="703"/>
      <c r="BF111" s="703"/>
      <c r="BG111" s="859"/>
      <c r="BH111" s="859"/>
      <c r="BI111" s="859"/>
      <c r="BJ111" s="137"/>
      <c r="BK111" s="137"/>
      <c r="BL111" s="137"/>
      <c r="BM111" s="137"/>
      <c r="BN111" s="137"/>
      <c r="BO111" s="137"/>
      <c r="BP111" s="137"/>
      <c r="BQ111" s="137"/>
      <c r="BR111" s="137"/>
      <c r="BS111" s="137"/>
      <c r="BT111" s="137"/>
      <c r="BU111" s="137"/>
      <c r="BV111" s="137"/>
    </row>
    <row r="112" spans="1:74" x14ac:dyDescent="0.2">
      <c r="BK112" s="138"/>
      <c r="BL112" s="138"/>
      <c r="BM112" s="138"/>
      <c r="BN112" s="138"/>
      <c r="BO112" s="138"/>
      <c r="BP112" s="138"/>
      <c r="BQ112" s="138"/>
      <c r="BR112" s="138"/>
      <c r="BS112" s="138"/>
      <c r="BT112" s="138"/>
      <c r="BU112" s="138"/>
      <c r="BV112" s="138"/>
    </row>
    <row r="113" spans="1:74" x14ac:dyDescent="0.2">
      <c r="A113" s="62"/>
      <c r="C113" s="63"/>
      <c r="D113" s="63"/>
      <c r="E113" s="63"/>
      <c r="F113" s="63"/>
      <c r="G113" s="63"/>
      <c r="H113" s="63"/>
      <c r="I113" s="63"/>
      <c r="J113" s="63"/>
      <c r="K113" s="63"/>
      <c r="L113" s="63"/>
      <c r="M113" s="63"/>
      <c r="N113" s="63"/>
      <c r="O113" s="63"/>
      <c r="P113" s="63"/>
      <c r="Q113" s="63"/>
      <c r="R113" s="63"/>
      <c r="S113" s="63"/>
      <c r="T113" s="63"/>
      <c r="U113" s="63"/>
      <c r="V113" s="63"/>
      <c r="W113" s="63"/>
      <c r="X113" s="63"/>
      <c r="Y113" s="63"/>
      <c r="Z113" s="63"/>
      <c r="AA113" s="63"/>
      <c r="AB113" s="63"/>
      <c r="AC113" s="63"/>
      <c r="AD113" s="63"/>
      <c r="AE113" s="63"/>
      <c r="AF113" s="63"/>
      <c r="AG113" s="63"/>
      <c r="AH113" s="63"/>
      <c r="AI113" s="63"/>
      <c r="AJ113" s="63"/>
      <c r="AK113" s="63"/>
      <c r="AL113" s="63"/>
      <c r="AM113" s="63"/>
      <c r="AN113" s="63"/>
      <c r="AO113" s="63"/>
      <c r="AP113" s="63"/>
      <c r="AQ113" s="63"/>
      <c r="AR113" s="63"/>
      <c r="AS113" s="63"/>
      <c r="AT113" s="63"/>
      <c r="AU113" s="63"/>
      <c r="AV113" s="63"/>
      <c r="AW113" s="63"/>
      <c r="AX113" s="63"/>
      <c r="AY113" s="859"/>
      <c r="AZ113" s="137"/>
      <c r="BA113" s="137"/>
      <c r="BB113" s="137"/>
      <c r="BC113" s="137"/>
      <c r="BD113" s="703"/>
      <c r="BE113" s="703"/>
      <c r="BF113" s="703"/>
      <c r="BG113" s="859"/>
      <c r="BH113" s="859"/>
      <c r="BI113" s="859"/>
      <c r="BJ113" s="137"/>
      <c r="BK113" s="137"/>
      <c r="BL113" s="137"/>
      <c r="BM113" s="137"/>
      <c r="BN113" s="137"/>
      <c r="BO113" s="137"/>
      <c r="BP113" s="137"/>
      <c r="BQ113" s="137"/>
      <c r="BR113" s="137"/>
      <c r="BS113" s="137"/>
      <c r="BT113" s="137"/>
      <c r="BU113" s="137"/>
      <c r="BV113" s="137"/>
    </row>
    <row r="114" spans="1:74" x14ac:dyDescent="0.2">
      <c r="A114" s="62"/>
      <c r="C114" s="63"/>
      <c r="D114" s="63"/>
      <c r="E114" s="63"/>
      <c r="F114" s="63"/>
      <c r="G114" s="63"/>
      <c r="H114" s="63"/>
      <c r="I114" s="63"/>
      <c r="J114" s="63"/>
      <c r="K114" s="63"/>
      <c r="L114" s="63"/>
      <c r="M114" s="63"/>
      <c r="N114" s="63"/>
      <c r="O114" s="63"/>
      <c r="P114" s="63"/>
      <c r="Q114" s="63"/>
      <c r="R114" s="63"/>
      <c r="S114" s="63"/>
      <c r="T114" s="63"/>
      <c r="U114" s="63"/>
      <c r="V114" s="63"/>
      <c r="W114" s="63"/>
      <c r="X114" s="63"/>
      <c r="Y114" s="63"/>
      <c r="Z114" s="63"/>
      <c r="AA114" s="63"/>
      <c r="AB114" s="63"/>
      <c r="AC114" s="63"/>
      <c r="AD114" s="63"/>
      <c r="AE114" s="63"/>
      <c r="AF114" s="63"/>
      <c r="AG114" s="63"/>
      <c r="AH114" s="63"/>
      <c r="AI114" s="63"/>
      <c r="AJ114" s="63"/>
      <c r="AK114" s="63"/>
      <c r="AL114" s="63"/>
      <c r="AM114" s="63"/>
      <c r="AN114" s="63"/>
      <c r="AO114" s="63"/>
      <c r="AP114" s="63"/>
      <c r="AQ114" s="63"/>
      <c r="AR114" s="63"/>
      <c r="AS114" s="63"/>
      <c r="AT114" s="63"/>
      <c r="AU114" s="63"/>
      <c r="AV114" s="63"/>
      <c r="AW114" s="63"/>
      <c r="AX114" s="63"/>
      <c r="AY114" s="859"/>
      <c r="AZ114" s="137"/>
      <c r="BA114" s="137"/>
      <c r="BB114" s="137"/>
      <c r="BC114" s="137"/>
      <c r="BD114" s="703"/>
      <c r="BE114" s="703"/>
      <c r="BF114" s="703"/>
      <c r="BG114" s="859"/>
      <c r="BH114" s="859"/>
      <c r="BI114" s="859"/>
      <c r="BJ114" s="137"/>
      <c r="BK114" s="137"/>
      <c r="BL114" s="137"/>
      <c r="BM114" s="137"/>
      <c r="BN114" s="137"/>
      <c r="BO114" s="137"/>
      <c r="BP114" s="137"/>
      <c r="BQ114" s="137"/>
      <c r="BR114" s="137"/>
      <c r="BS114" s="137"/>
      <c r="BT114" s="137"/>
      <c r="BU114" s="137"/>
      <c r="BV114" s="137"/>
    </row>
    <row r="115" spans="1:74" x14ac:dyDescent="0.2">
      <c r="A115" s="62"/>
      <c r="C115" s="63"/>
      <c r="D115" s="63"/>
      <c r="E115" s="63"/>
      <c r="F115" s="63"/>
      <c r="G115" s="63"/>
      <c r="H115" s="63"/>
      <c r="I115" s="63"/>
      <c r="J115" s="63"/>
      <c r="K115" s="63"/>
      <c r="L115" s="63"/>
      <c r="M115" s="63"/>
      <c r="N115" s="63"/>
      <c r="O115" s="63"/>
      <c r="P115" s="63"/>
      <c r="Q115" s="63"/>
      <c r="R115" s="63"/>
      <c r="S115" s="63"/>
      <c r="T115" s="63"/>
      <c r="U115" s="63"/>
      <c r="V115" s="63"/>
      <c r="W115" s="63"/>
      <c r="X115" s="63"/>
      <c r="Y115" s="63"/>
      <c r="Z115" s="63"/>
      <c r="AA115" s="63"/>
      <c r="AB115" s="63"/>
      <c r="AC115" s="63"/>
      <c r="AD115" s="63"/>
      <c r="AE115" s="63"/>
      <c r="AF115" s="63"/>
      <c r="AG115" s="63"/>
      <c r="AH115" s="63"/>
      <c r="AI115" s="63"/>
      <c r="AJ115" s="63"/>
      <c r="AK115" s="63"/>
      <c r="AL115" s="63"/>
      <c r="AM115" s="63"/>
      <c r="AN115" s="63"/>
      <c r="AO115" s="63"/>
      <c r="AP115" s="63"/>
      <c r="AQ115" s="63"/>
      <c r="AR115" s="63"/>
      <c r="AS115" s="63"/>
      <c r="AT115" s="63"/>
      <c r="AU115" s="63"/>
      <c r="AV115" s="63"/>
      <c r="AW115" s="63"/>
      <c r="AX115" s="63"/>
      <c r="AY115" s="859"/>
      <c r="AZ115" s="137"/>
      <c r="BA115" s="137"/>
      <c r="BB115" s="137"/>
      <c r="BC115" s="137"/>
      <c r="BD115" s="703"/>
      <c r="BE115" s="703"/>
      <c r="BF115" s="703"/>
      <c r="BG115" s="859"/>
      <c r="BH115" s="859"/>
      <c r="BI115" s="859"/>
      <c r="BJ115" s="137"/>
      <c r="BK115" s="137"/>
      <c r="BL115" s="137"/>
      <c r="BM115" s="137"/>
      <c r="BN115" s="137"/>
      <c r="BO115" s="137"/>
      <c r="BP115" s="137"/>
      <c r="BQ115" s="137"/>
      <c r="BR115" s="137"/>
      <c r="BS115" s="137"/>
      <c r="BT115" s="137"/>
      <c r="BU115" s="137"/>
      <c r="BV115" s="137"/>
    </row>
    <row r="116" spans="1:74" x14ac:dyDescent="0.2">
      <c r="A116" s="62"/>
      <c r="C116" s="63"/>
      <c r="D116" s="63"/>
      <c r="E116" s="63"/>
      <c r="F116" s="63"/>
      <c r="G116" s="63"/>
      <c r="H116" s="63"/>
      <c r="I116" s="63"/>
      <c r="J116" s="63"/>
      <c r="K116" s="63"/>
      <c r="L116" s="63"/>
      <c r="M116" s="63"/>
      <c r="N116" s="63"/>
      <c r="O116" s="63"/>
      <c r="P116" s="63"/>
      <c r="Q116" s="63"/>
      <c r="R116" s="63"/>
      <c r="S116" s="63"/>
      <c r="T116" s="63"/>
      <c r="U116" s="63"/>
      <c r="V116" s="63"/>
      <c r="W116" s="63"/>
      <c r="X116" s="63"/>
      <c r="Y116" s="63"/>
      <c r="Z116" s="63"/>
      <c r="AA116" s="63"/>
      <c r="AB116" s="63"/>
      <c r="AC116" s="63"/>
      <c r="AD116" s="63"/>
      <c r="AE116" s="63"/>
      <c r="AF116" s="63"/>
      <c r="AG116" s="63"/>
      <c r="AH116" s="63"/>
      <c r="AI116" s="63"/>
      <c r="AJ116" s="63"/>
      <c r="AK116" s="63"/>
      <c r="AL116" s="63"/>
      <c r="AM116" s="63"/>
      <c r="AN116" s="63"/>
      <c r="AO116" s="63"/>
      <c r="AP116" s="63"/>
      <c r="AQ116" s="63"/>
      <c r="AR116" s="63"/>
      <c r="AS116" s="63"/>
      <c r="AT116" s="63"/>
      <c r="AU116" s="63"/>
      <c r="AV116" s="63"/>
      <c r="AW116" s="63"/>
      <c r="AX116" s="63"/>
      <c r="AY116" s="859"/>
      <c r="AZ116" s="137"/>
      <c r="BA116" s="137"/>
      <c r="BB116" s="137"/>
      <c r="BC116" s="137"/>
      <c r="BD116" s="703"/>
      <c r="BE116" s="703"/>
      <c r="BF116" s="703"/>
      <c r="BG116" s="859"/>
      <c r="BH116" s="859"/>
      <c r="BI116" s="859"/>
      <c r="BJ116" s="137"/>
      <c r="BK116" s="137"/>
      <c r="BL116" s="137"/>
      <c r="BM116" s="137"/>
      <c r="BN116" s="137"/>
      <c r="BO116" s="137"/>
      <c r="BP116" s="137"/>
      <c r="BQ116" s="137"/>
      <c r="BR116" s="137"/>
      <c r="BS116" s="137"/>
      <c r="BT116" s="137"/>
      <c r="BU116" s="137"/>
      <c r="BV116" s="137"/>
    </row>
    <row r="117" spans="1:74" x14ac:dyDescent="0.2">
      <c r="A117" s="62"/>
      <c r="C117" s="63"/>
      <c r="D117" s="63"/>
      <c r="E117" s="63"/>
      <c r="F117" s="63"/>
      <c r="G117" s="63"/>
      <c r="H117" s="63"/>
      <c r="I117" s="63"/>
      <c r="J117" s="63"/>
      <c r="K117" s="63"/>
      <c r="L117" s="63"/>
      <c r="M117" s="63"/>
      <c r="N117" s="63"/>
      <c r="O117" s="63"/>
      <c r="P117" s="63"/>
      <c r="Q117" s="63"/>
      <c r="R117" s="63"/>
      <c r="S117" s="63"/>
      <c r="T117" s="63"/>
      <c r="U117" s="63"/>
      <c r="V117" s="63"/>
      <c r="W117" s="63"/>
      <c r="X117" s="63"/>
      <c r="Y117" s="63"/>
      <c r="Z117" s="63"/>
      <c r="AA117" s="63"/>
      <c r="AB117" s="63"/>
      <c r="AC117" s="63"/>
      <c r="AD117" s="63"/>
      <c r="AE117" s="63"/>
      <c r="AF117" s="63"/>
      <c r="AG117" s="63"/>
      <c r="AH117" s="63"/>
      <c r="AI117" s="63"/>
      <c r="AJ117" s="63"/>
      <c r="AK117" s="63"/>
      <c r="AL117" s="63"/>
      <c r="AM117" s="63"/>
      <c r="AN117" s="63"/>
      <c r="AO117" s="63"/>
      <c r="AP117" s="63"/>
      <c r="AQ117" s="63"/>
      <c r="AR117" s="63"/>
      <c r="AS117" s="63"/>
      <c r="AT117" s="63"/>
      <c r="AU117" s="63"/>
      <c r="AV117" s="63"/>
      <c r="AW117" s="63"/>
      <c r="AX117" s="63"/>
      <c r="AY117" s="859"/>
      <c r="AZ117" s="137"/>
      <c r="BA117" s="137"/>
      <c r="BB117" s="137"/>
      <c r="BC117" s="137"/>
      <c r="BD117" s="703"/>
      <c r="BE117" s="703"/>
      <c r="BF117" s="703"/>
      <c r="BG117" s="859"/>
      <c r="BH117" s="859"/>
      <c r="BI117" s="859"/>
      <c r="BJ117" s="137"/>
      <c r="BK117" s="137"/>
      <c r="BL117" s="137"/>
      <c r="BM117" s="137"/>
      <c r="BN117" s="137"/>
      <c r="BO117" s="137"/>
      <c r="BP117" s="137"/>
      <c r="BQ117" s="137"/>
      <c r="BR117" s="137"/>
      <c r="BS117" s="137"/>
      <c r="BT117" s="137"/>
      <c r="BU117" s="137"/>
      <c r="BV117" s="137"/>
    </row>
    <row r="118" spans="1:74" x14ac:dyDescent="0.2">
      <c r="A118" s="62"/>
      <c r="C118" s="63"/>
      <c r="D118" s="63"/>
      <c r="E118" s="63"/>
      <c r="F118" s="63"/>
      <c r="G118" s="63"/>
      <c r="H118" s="63"/>
      <c r="I118" s="63"/>
      <c r="J118" s="63"/>
      <c r="K118" s="63"/>
      <c r="L118" s="63"/>
      <c r="M118" s="63"/>
      <c r="N118" s="63"/>
      <c r="O118" s="63"/>
      <c r="P118" s="63"/>
      <c r="Q118" s="63"/>
      <c r="R118" s="63"/>
      <c r="S118" s="63"/>
      <c r="T118" s="63"/>
      <c r="U118" s="63"/>
      <c r="V118" s="63"/>
      <c r="W118" s="63"/>
      <c r="X118" s="63"/>
      <c r="Y118" s="63"/>
      <c r="Z118" s="63"/>
      <c r="AA118" s="63"/>
      <c r="AB118" s="63"/>
      <c r="AC118" s="63"/>
      <c r="AD118" s="63"/>
      <c r="AE118" s="63"/>
      <c r="AF118" s="63"/>
      <c r="AG118" s="63"/>
      <c r="AH118" s="63"/>
      <c r="AI118" s="63"/>
      <c r="AJ118" s="63"/>
      <c r="AK118" s="63"/>
      <c r="AL118" s="63"/>
      <c r="AM118" s="63"/>
      <c r="AN118" s="63"/>
      <c r="AO118" s="63"/>
      <c r="AP118" s="63"/>
      <c r="AQ118" s="63"/>
      <c r="AR118" s="63"/>
      <c r="AS118" s="63"/>
      <c r="AT118" s="63"/>
      <c r="AU118" s="63"/>
      <c r="AV118" s="63"/>
      <c r="AW118" s="63"/>
      <c r="AX118" s="63"/>
      <c r="AY118" s="859"/>
      <c r="AZ118" s="137"/>
      <c r="BA118" s="137"/>
      <c r="BB118" s="137"/>
      <c r="BC118" s="137"/>
      <c r="BD118" s="703"/>
      <c r="BE118" s="703"/>
      <c r="BF118" s="703"/>
      <c r="BG118" s="859"/>
      <c r="BH118" s="859"/>
      <c r="BI118" s="859"/>
      <c r="BJ118" s="137"/>
      <c r="BK118" s="137"/>
      <c r="BL118" s="137"/>
      <c r="BM118" s="137"/>
      <c r="BN118" s="137"/>
      <c r="BO118" s="137"/>
      <c r="BP118" s="137"/>
      <c r="BQ118" s="137"/>
      <c r="BR118" s="137"/>
      <c r="BS118" s="137"/>
      <c r="BT118" s="137"/>
      <c r="BU118" s="137"/>
      <c r="BV118" s="137"/>
    </row>
    <row r="119" spans="1:74" x14ac:dyDescent="0.2">
      <c r="A119" s="62"/>
      <c r="C119" s="63"/>
      <c r="D119" s="63"/>
      <c r="E119" s="63"/>
      <c r="F119" s="63"/>
      <c r="G119" s="63"/>
      <c r="H119" s="63"/>
      <c r="I119" s="63"/>
      <c r="J119" s="63"/>
      <c r="K119" s="63"/>
      <c r="L119" s="63"/>
      <c r="M119" s="63"/>
      <c r="N119" s="63"/>
      <c r="O119" s="63"/>
      <c r="P119" s="63"/>
      <c r="Q119" s="63"/>
      <c r="R119" s="63"/>
      <c r="S119" s="63"/>
      <c r="T119" s="63"/>
      <c r="U119" s="63"/>
      <c r="V119" s="63"/>
      <c r="W119" s="63"/>
      <c r="X119" s="63"/>
      <c r="Y119" s="63"/>
      <c r="Z119" s="63"/>
      <c r="AA119" s="63"/>
      <c r="AB119" s="63"/>
      <c r="AC119" s="63"/>
      <c r="AD119" s="63"/>
      <c r="AE119" s="63"/>
      <c r="AF119" s="63"/>
      <c r="AG119" s="63"/>
      <c r="AH119" s="63"/>
      <c r="AI119" s="63"/>
      <c r="AJ119" s="63"/>
      <c r="AK119" s="63"/>
      <c r="AL119" s="63"/>
      <c r="AM119" s="63"/>
      <c r="AN119" s="63"/>
      <c r="AO119" s="63"/>
      <c r="AP119" s="63"/>
      <c r="AQ119" s="63"/>
      <c r="AR119" s="63"/>
      <c r="AS119" s="63"/>
      <c r="AT119" s="63"/>
      <c r="AU119" s="63"/>
      <c r="AV119" s="63"/>
      <c r="AW119" s="63"/>
      <c r="AX119" s="63"/>
      <c r="AY119" s="859"/>
      <c r="AZ119" s="137"/>
      <c r="BA119" s="137"/>
      <c r="BB119" s="137"/>
      <c r="BC119" s="137"/>
      <c r="BD119" s="703"/>
      <c r="BE119" s="703"/>
      <c r="BF119" s="703"/>
      <c r="BG119" s="859"/>
      <c r="BH119" s="859"/>
      <c r="BI119" s="859"/>
      <c r="BJ119" s="137"/>
      <c r="BK119" s="137"/>
      <c r="BL119" s="137"/>
      <c r="BM119" s="137"/>
      <c r="BN119" s="137"/>
      <c r="BO119" s="137"/>
      <c r="BP119" s="137"/>
      <c r="BQ119" s="137"/>
      <c r="BR119" s="137"/>
      <c r="BS119" s="137"/>
      <c r="BT119" s="137"/>
      <c r="BU119" s="137"/>
      <c r="BV119" s="137"/>
    </row>
    <row r="120" spans="1:74" x14ac:dyDescent="0.2">
      <c r="A120" s="62"/>
      <c r="C120" s="63"/>
      <c r="D120" s="63"/>
      <c r="E120" s="63"/>
      <c r="F120" s="63"/>
      <c r="G120" s="63"/>
      <c r="H120" s="63"/>
      <c r="I120" s="63"/>
      <c r="J120" s="63"/>
      <c r="K120" s="63"/>
      <c r="L120" s="63"/>
      <c r="M120" s="63"/>
      <c r="N120" s="63"/>
      <c r="O120" s="63"/>
      <c r="P120" s="63"/>
      <c r="Q120" s="63"/>
      <c r="R120" s="63"/>
      <c r="S120" s="63"/>
      <c r="T120" s="63"/>
      <c r="U120" s="63"/>
      <c r="V120" s="63"/>
      <c r="W120" s="63"/>
      <c r="X120" s="63"/>
      <c r="Y120" s="63"/>
      <c r="Z120" s="63"/>
      <c r="AA120" s="63"/>
      <c r="AB120" s="63"/>
      <c r="AC120" s="63"/>
      <c r="AD120" s="63"/>
      <c r="AE120" s="63"/>
      <c r="AF120" s="63"/>
      <c r="AG120" s="63"/>
      <c r="AH120" s="63"/>
      <c r="AI120" s="63"/>
      <c r="AJ120" s="63"/>
      <c r="AK120" s="63"/>
      <c r="AL120" s="63"/>
      <c r="AM120" s="63"/>
      <c r="AN120" s="63"/>
      <c r="AO120" s="63"/>
      <c r="AP120" s="63"/>
      <c r="AQ120" s="63"/>
      <c r="AR120" s="63"/>
      <c r="AS120" s="63"/>
      <c r="AT120" s="63"/>
      <c r="AU120" s="63"/>
      <c r="AV120" s="63"/>
      <c r="AW120" s="63"/>
      <c r="AX120" s="63"/>
      <c r="AY120" s="859"/>
      <c r="AZ120" s="137"/>
      <c r="BA120" s="137"/>
      <c r="BB120" s="137"/>
      <c r="BC120" s="137"/>
      <c r="BD120" s="703"/>
      <c r="BE120" s="703"/>
      <c r="BF120" s="703"/>
      <c r="BG120" s="859"/>
      <c r="BH120" s="859"/>
      <c r="BI120" s="859"/>
      <c r="BJ120" s="137"/>
      <c r="BK120" s="137"/>
      <c r="BL120" s="137"/>
      <c r="BM120" s="137"/>
      <c r="BN120" s="137"/>
      <c r="BO120" s="137"/>
      <c r="BP120" s="137"/>
      <c r="BQ120" s="137"/>
      <c r="BR120" s="137"/>
      <c r="BS120" s="137"/>
      <c r="BT120" s="137"/>
      <c r="BU120" s="137"/>
      <c r="BV120" s="137"/>
    </row>
    <row r="121" spans="1:74" x14ac:dyDescent="0.2">
      <c r="A121" s="62"/>
      <c r="C121" s="63"/>
      <c r="D121" s="63"/>
      <c r="E121" s="63"/>
      <c r="F121" s="63"/>
      <c r="G121" s="63"/>
      <c r="H121" s="63"/>
      <c r="I121" s="63"/>
      <c r="J121" s="63"/>
      <c r="K121" s="63"/>
      <c r="L121" s="63"/>
      <c r="M121" s="63"/>
      <c r="N121" s="63"/>
      <c r="O121" s="63"/>
      <c r="P121" s="63"/>
      <c r="Q121" s="63"/>
      <c r="R121" s="63"/>
      <c r="S121" s="63"/>
      <c r="T121" s="63"/>
      <c r="U121" s="63"/>
      <c r="V121" s="63"/>
      <c r="W121" s="63"/>
      <c r="X121" s="63"/>
      <c r="Y121" s="63"/>
      <c r="Z121" s="63"/>
      <c r="AA121" s="63"/>
      <c r="AB121" s="63"/>
      <c r="AC121" s="63"/>
      <c r="AD121" s="63"/>
      <c r="AE121" s="63"/>
      <c r="AF121" s="63"/>
      <c r="AG121" s="63"/>
      <c r="AH121" s="63"/>
      <c r="AI121" s="63"/>
      <c r="AJ121" s="63"/>
      <c r="AK121" s="63"/>
      <c r="AL121" s="63"/>
      <c r="AM121" s="63"/>
      <c r="AN121" s="63"/>
      <c r="AO121" s="63"/>
      <c r="AP121" s="63"/>
      <c r="AQ121" s="63"/>
      <c r="AR121" s="63"/>
      <c r="AS121" s="63"/>
      <c r="AT121" s="63"/>
      <c r="AU121" s="63"/>
      <c r="AV121" s="63"/>
      <c r="AW121" s="63"/>
      <c r="AX121" s="63"/>
      <c r="AY121" s="859"/>
      <c r="AZ121" s="137"/>
      <c r="BA121" s="137"/>
      <c r="BB121" s="137"/>
      <c r="BC121" s="137"/>
      <c r="BD121" s="703"/>
      <c r="BE121" s="703"/>
      <c r="BF121" s="703"/>
      <c r="BG121" s="859"/>
      <c r="BH121" s="859"/>
      <c r="BI121" s="859"/>
      <c r="BJ121" s="137"/>
      <c r="BK121" s="137"/>
      <c r="BL121" s="137"/>
      <c r="BM121" s="137"/>
      <c r="BN121" s="137"/>
      <c r="BO121" s="137"/>
      <c r="BP121" s="137"/>
      <c r="BQ121" s="137"/>
      <c r="BR121" s="137"/>
      <c r="BS121" s="137"/>
      <c r="BT121" s="137"/>
      <c r="BU121" s="137"/>
      <c r="BV121" s="137"/>
    </row>
    <row r="122" spans="1:74" x14ac:dyDescent="0.2">
      <c r="BK122" s="138"/>
      <c r="BL122" s="138"/>
      <c r="BM122" s="138"/>
      <c r="BN122" s="138"/>
      <c r="BO122" s="138"/>
      <c r="BP122" s="138"/>
      <c r="BQ122" s="138"/>
      <c r="BR122" s="138"/>
      <c r="BS122" s="138"/>
      <c r="BT122" s="138"/>
      <c r="BU122" s="138"/>
      <c r="BV122" s="138"/>
    </row>
    <row r="123" spans="1:74" x14ac:dyDescent="0.2">
      <c r="BK123" s="138"/>
      <c r="BL123" s="138"/>
      <c r="BM123" s="138"/>
      <c r="BN123" s="138"/>
      <c r="BO123" s="138"/>
      <c r="BP123" s="138"/>
      <c r="BQ123" s="138"/>
      <c r="BR123" s="138"/>
      <c r="BS123" s="138"/>
      <c r="BT123" s="138"/>
      <c r="BU123" s="138"/>
      <c r="BV123" s="138"/>
    </row>
    <row r="124" spans="1:74" x14ac:dyDescent="0.2">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c r="AA124" s="64"/>
      <c r="AB124" s="64"/>
      <c r="AC124" s="64"/>
      <c r="AD124" s="64"/>
      <c r="AE124" s="64"/>
      <c r="AF124" s="64"/>
      <c r="AG124" s="64"/>
      <c r="AH124" s="64"/>
      <c r="AI124" s="64"/>
      <c r="AJ124" s="64"/>
      <c r="AK124" s="64"/>
      <c r="AL124" s="64"/>
      <c r="AM124" s="64"/>
      <c r="AN124" s="64"/>
      <c r="AO124" s="64"/>
      <c r="AP124" s="64"/>
      <c r="AQ124" s="64"/>
      <c r="AR124" s="64"/>
      <c r="AS124" s="64"/>
      <c r="AT124" s="64"/>
      <c r="AU124" s="64"/>
      <c r="AV124" s="64"/>
      <c r="AW124" s="64"/>
      <c r="AX124" s="64"/>
      <c r="AY124" s="860"/>
      <c r="AZ124" s="139"/>
      <c r="BA124" s="139"/>
      <c r="BB124" s="139"/>
      <c r="BC124" s="139"/>
      <c r="BD124" s="704"/>
      <c r="BE124" s="704"/>
      <c r="BF124" s="704"/>
      <c r="BG124" s="860"/>
      <c r="BH124" s="860"/>
      <c r="BI124" s="860"/>
      <c r="BJ124" s="139"/>
      <c r="BK124" s="139"/>
      <c r="BL124" s="139"/>
      <c r="BM124" s="139"/>
      <c r="BN124" s="139"/>
      <c r="BO124" s="139"/>
      <c r="BP124" s="139"/>
      <c r="BQ124" s="139"/>
      <c r="BR124" s="139"/>
      <c r="BS124" s="139"/>
      <c r="BT124" s="139"/>
      <c r="BU124" s="139"/>
      <c r="BV124" s="139"/>
    </row>
    <row r="125" spans="1:74" x14ac:dyDescent="0.2">
      <c r="BK125" s="138"/>
      <c r="BL125" s="138"/>
      <c r="BM125" s="138"/>
      <c r="BN125" s="138"/>
      <c r="BO125" s="138"/>
      <c r="BP125" s="138"/>
      <c r="BQ125" s="138"/>
      <c r="BR125" s="138"/>
      <c r="BS125" s="138"/>
      <c r="BT125" s="138"/>
      <c r="BU125" s="138"/>
      <c r="BV125" s="138"/>
    </row>
    <row r="126" spans="1:74" x14ac:dyDescent="0.2">
      <c r="BK126" s="138"/>
      <c r="BL126" s="138"/>
      <c r="BM126" s="138"/>
      <c r="BN126" s="138"/>
      <c r="BO126" s="138"/>
      <c r="BP126" s="138"/>
      <c r="BQ126" s="138"/>
      <c r="BR126" s="138"/>
      <c r="BS126" s="138"/>
      <c r="BT126" s="138"/>
      <c r="BU126" s="138"/>
      <c r="BV126" s="138"/>
    </row>
    <row r="127" spans="1:74" x14ac:dyDescent="0.2">
      <c r="BK127" s="138"/>
      <c r="BL127" s="138"/>
      <c r="BM127" s="138"/>
      <c r="BN127" s="138"/>
      <c r="BO127" s="138"/>
      <c r="BP127" s="138"/>
      <c r="BQ127" s="138"/>
      <c r="BR127" s="138"/>
      <c r="BS127" s="138"/>
      <c r="BT127" s="138"/>
      <c r="BU127" s="138"/>
      <c r="BV127" s="138"/>
    </row>
    <row r="128" spans="1:74" x14ac:dyDescent="0.2">
      <c r="BK128" s="138"/>
      <c r="BL128" s="138"/>
      <c r="BM128" s="138"/>
      <c r="BN128" s="138"/>
      <c r="BO128" s="138"/>
      <c r="BP128" s="138"/>
      <c r="BQ128" s="138"/>
      <c r="BR128" s="138"/>
      <c r="BS128" s="138"/>
      <c r="BT128" s="138"/>
      <c r="BU128" s="138"/>
      <c r="BV128" s="138"/>
    </row>
    <row r="129" spans="3:74" x14ac:dyDescent="0.2">
      <c r="BK129" s="138"/>
      <c r="BL129" s="138"/>
      <c r="BM129" s="138"/>
      <c r="BN129" s="138"/>
      <c r="BO129" s="138"/>
      <c r="BP129" s="138"/>
      <c r="BQ129" s="138"/>
      <c r="BR129" s="138"/>
      <c r="BS129" s="138"/>
      <c r="BT129" s="138"/>
      <c r="BU129" s="138"/>
      <c r="BV129" s="138"/>
    </row>
    <row r="130" spans="3:74" x14ac:dyDescent="0.2">
      <c r="BK130" s="138"/>
      <c r="BL130" s="138"/>
      <c r="BM130" s="138"/>
      <c r="BN130" s="138"/>
      <c r="BO130" s="138"/>
      <c r="BP130" s="138"/>
      <c r="BQ130" s="138"/>
      <c r="BR130" s="138"/>
      <c r="BS130" s="138"/>
      <c r="BT130" s="138"/>
      <c r="BU130" s="138"/>
      <c r="BV130" s="138"/>
    </row>
    <row r="131" spans="3:74" x14ac:dyDescent="0.2">
      <c r="BK131" s="138"/>
      <c r="BL131" s="138"/>
      <c r="BM131" s="138"/>
      <c r="BN131" s="138"/>
      <c r="BO131" s="138"/>
      <c r="BP131" s="138"/>
      <c r="BQ131" s="138"/>
      <c r="BR131" s="138"/>
      <c r="BS131" s="138"/>
      <c r="BT131" s="138"/>
      <c r="BU131" s="138"/>
      <c r="BV131" s="138"/>
    </row>
    <row r="132" spans="3:74" x14ac:dyDescent="0.2">
      <c r="BK132" s="138"/>
      <c r="BL132" s="138"/>
      <c r="BM132" s="138"/>
      <c r="BN132" s="138"/>
      <c r="BO132" s="138"/>
      <c r="BP132" s="138"/>
      <c r="BQ132" s="138"/>
      <c r="BR132" s="138"/>
      <c r="BS132" s="138"/>
      <c r="BT132" s="138"/>
      <c r="BU132" s="138"/>
      <c r="BV132" s="138"/>
    </row>
    <row r="133" spans="3:74" x14ac:dyDescent="0.2">
      <c r="BK133" s="138"/>
      <c r="BL133" s="138"/>
      <c r="BM133" s="138"/>
      <c r="BN133" s="138"/>
      <c r="BO133" s="138"/>
      <c r="BP133" s="138"/>
      <c r="BQ133" s="138"/>
      <c r="BR133" s="138"/>
      <c r="BS133" s="138"/>
      <c r="BT133" s="138"/>
      <c r="BU133" s="138"/>
      <c r="BV133" s="138"/>
    </row>
    <row r="134" spans="3:74" x14ac:dyDescent="0.2">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c r="AQ134" s="65"/>
      <c r="AR134" s="65"/>
      <c r="AS134" s="65"/>
      <c r="AT134" s="65"/>
      <c r="AU134" s="65"/>
      <c r="AV134" s="65"/>
      <c r="AW134" s="65"/>
      <c r="AX134" s="65"/>
      <c r="AY134" s="861"/>
      <c r="AZ134" s="140"/>
      <c r="BA134" s="140"/>
      <c r="BB134" s="140"/>
      <c r="BC134" s="140"/>
      <c r="BD134" s="705"/>
      <c r="BE134" s="705"/>
      <c r="BF134" s="705"/>
      <c r="BG134" s="861"/>
      <c r="BH134" s="861"/>
      <c r="BI134" s="861"/>
      <c r="BJ134" s="140"/>
      <c r="BK134" s="140"/>
      <c r="BL134" s="140"/>
      <c r="BM134" s="140"/>
      <c r="BN134" s="140"/>
      <c r="BO134" s="140"/>
      <c r="BP134" s="140"/>
      <c r="BQ134" s="140"/>
      <c r="BR134" s="140"/>
      <c r="BS134" s="140"/>
      <c r="BT134" s="140"/>
      <c r="BU134" s="140"/>
      <c r="BV134" s="140"/>
    </row>
    <row r="135" spans="3:74" x14ac:dyDescent="0.2">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c r="AQ135" s="65"/>
      <c r="AR135" s="65"/>
      <c r="AS135" s="65"/>
      <c r="AT135" s="65"/>
      <c r="AU135" s="65"/>
      <c r="AV135" s="65"/>
      <c r="AW135" s="65"/>
      <c r="AX135" s="65"/>
      <c r="AY135" s="861"/>
      <c r="AZ135" s="140"/>
      <c r="BA135" s="140"/>
      <c r="BB135" s="140"/>
      <c r="BC135" s="140"/>
      <c r="BD135" s="705"/>
      <c r="BE135" s="705"/>
      <c r="BF135" s="705"/>
      <c r="BG135" s="861"/>
      <c r="BH135" s="861"/>
      <c r="BI135" s="861"/>
      <c r="BJ135" s="140"/>
      <c r="BK135" s="140"/>
      <c r="BL135" s="140"/>
      <c r="BM135" s="140"/>
      <c r="BN135" s="140"/>
      <c r="BO135" s="140"/>
      <c r="BP135" s="140"/>
      <c r="BQ135" s="140"/>
      <c r="BR135" s="140"/>
      <c r="BS135" s="140"/>
      <c r="BT135" s="140"/>
      <c r="BU135" s="140"/>
      <c r="BV135" s="140"/>
    </row>
    <row r="136" spans="3:74" x14ac:dyDescent="0.2">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c r="AQ136" s="65"/>
      <c r="AR136" s="65"/>
      <c r="AS136" s="65"/>
      <c r="AT136" s="65"/>
      <c r="AU136" s="65"/>
      <c r="AV136" s="65"/>
      <c r="AW136" s="65"/>
      <c r="AX136" s="65"/>
      <c r="AY136" s="861"/>
      <c r="AZ136" s="140"/>
      <c r="BA136" s="140"/>
      <c r="BB136" s="140"/>
      <c r="BC136" s="140"/>
      <c r="BD136" s="705"/>
      <c r="BE136" s="705"/>
      <c r="BF136" s="705"/>
      <c r="BG136" s="861"/>
      <c r="BH136" s="861"/>
      <c r="BI136" s="861"/>
      <c r="BJ136" s="140"/>
      <c r="BK136" s="140"/>
      <c r="BL136" s="140"/>
      <c r="BM136" s="140"/>
      <c r="BN136" s="140"/>
      <c r="BO136" s="140"/>
      <c r="BP136" s="140"/>
      <c r="BQ136" s="140"/>
      <c r="BR136" s="140"/>
      <c r="BS136" s="140"/>
      <c r="BT136" s="140"/>
      <c r="BU136" s="140"/>
      <c r="BV136" s="140"/>
    </row>
    <row r="137" spans="3:74" x14ac:dyDescent="0.2">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c r="AQ137" s="65"/>
      <c r="AR137" s="65"/>
      <c r="AS137" s="65"/>
      <c r="AT137" s="65"/>
      <c r="AU137" s="65"/>
      <c r="AV137" s="65"/>
      <c r="AW137" s="65"/>
      <c r="AX137" s="65"/>
      <c r="AY137" s="861"/>
      <c r="AZ137" s="140"/>
      <c r="BA137" s="140"/>
      <c r="BB137" s="140"/>
      <c r="BC137" s="140"/>
      <c r="BD137" s="705"/>
      <c r="BE137" s="705"/>
      <c r="BF137" s="705"/>
      <c r="BG137" s="861"/>
      <c r="BH137" s="861"/>
      <c r="BI137" s="861"/>
      <c r="BJ137" s="140"/>
      <c r="BK137" s="140"/>
      <c r="BL137" s="140"/>
      <c r="BM137" s="140"/>
      <c r="BN137" s="140"/>
      <c r="BO137" s="140"/>
      <c r="BP137" s="140"/>
      <c r="BQ137" s="140"/>
      <c r="BR137" s="140"/>
      <c r="BS137" s="140"/>
      <c r="BT137" s="140"/>
      <c r="BU137" s="140"/>
      <c r="BV137" s="140"/>
    </row>
    <row r="138" spans="3:74" x14ac:dyDescent="0.2">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c r="AQ138" s="65"/>
      <c r="AR138" s="65"/>
      <c r="AS138" s="65"/>
      <c r="AT138" s="65"/>
      <c r="AU138" s="65"/>
      <c r="AV138" s="65"/>
      <c r="AW138" s="65"/>
      <c r="AX138" s="65"/>
      <c r="AY138" s="861"/>
      <c r="AZ138" s="140"/>
      <c r="BA138" s="140"/>
      <c r="BB138" s="140"/>
      <c r="BC138" s="140"/>
      <c r="BD138" s="705"/>
      <c r="BE138" s="705"/>
      <c r="BF138" s="705"/>
      <c r="BG138" s="861"/>
      <c r="BH138" s="861"/>
      <c r="BI138" s="861"/>
      <c r="BJ138" s="140"/>
      <c r="BK138" s="140"/>
      <c r="BL138" s="140"/>
      <c r="BM138" s="140"/>
      <c r="BN138" s="140"/>
      <c r="BO138" s="140"/>
      <c r="BP138" s="140"/>
      <c r="BQ138" s="140"/>
      <c r="BR138" s="140"/>
      <c r="BS138" s="140"/>
      <c r="BT138" s="140"/>
      <c r="BU138" s="140"/>
      <c r="BV138" s="140"/>
    </row>
    <row r="139" spans="3:74" x14ac:dyDescent="0.2">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c r="AQ139" s="65"/>
      <c r="AR139" s="65"/>
      <c r="AS139" s="65"/>
      <c r="AT139" s="65"/>
      <c r="AU139" s="65"/>
      <c r="AV139" s="65"/>
      <c r="AW139" s="65"/>
      <c r="AX139" s="65"/>
      <c r="AY139" s="861"/>
      <c r="AZ139" s="140"/>
      <c r="BA139" s="140"/>
      <c r="BB139" s="140"/>
      <c r="BC139" s="140"/>
      <c r="BD139" s="705"/>
      <c r="BE139" s="705"/>
      <c r="BF139" s="705"/>
      <c r="BG139" s="861"/>
      <c r="BH139" s="861"/>
      <c r="BI139" s="861"/>
      <c r="BJ139" s="140"/>
      <c r="BK139" s="140"/>
      <c r="BL139" s="140"/>
      <c r="BM139" s="140"/>
      <c r="BN139" s="140"/>
      <c r="BO139" s="140"/>
      <c r="BP139" s="140"/>
      <c r="BQ139" s="140"/>
      <c r="BR139" s="140"/>
      <c r="BS139" s="140"/>
      <c r="BT139" s="140"/>
      <c r="BU139" s="140"/>
      <c r="BV139" s="140"/>
    </row>
    <row r="140" spans="3:74" x14ac:dyDescent="0.2">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c r="AQ140" s="65"/>
      <c r="AR140" s="65"/>
      <c r="AS140" s="65"/>
      <c r="AT140" s="65"/>
      <c r="AU140" s="65"/>
      <c r="AV140" s="65"/>
      <c r="AW140" s="65"/>
      <c r="AX140" s="65"/>
      <c r="AY140" s="861"/>
      <c r="AZ140" s="140"/>
      <c r="BA140" s="140"/>
      <c r="BB140" s="140"/>
      <c r="BC140" s="140"/>
      <c r="BD140" s="705"/>
      <c r="BE140" s="705"/>
      <c r="BF140" s="705"/>
      <c r="BG140" s="861"/>
      <c r="BH140" s="861"/>
      <c r="BI140" s="861"/>
      <c r="BJ140" s="140"/>
      <c r="BK140" s="140"/>
      <c r="BL140" s="140"/>
      <c r="BM140" s="140"/>
      <c r="BN140" s="140"/>
      <c r="BO140" s="140"/>
      <c r="BP140" s="140"/>
      <c r="BQ140" s="140"/>
      <c r="BR140" s="140"/>
      <c r="BS140" s="140"/>
      <c r="BT140" s="140"/>
      <c r="BU140" s="140"/>
      <c r="BV140" s="140"/>
    </row>
    <row r="141" spans="3:74" x14ac:dyDescent="0.2">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c r="AQ141" s="65"/>
      <c r="AR141" s="65"/>
      <c r="AS141" s="65"/>
      <c r="AT141" s="65"/>
      <c r="AU141" s="65"/>
      <c r="AV141" s="65"/>
      <c r="AW141" s="65"/>
      <c r="AX141" s="65"/>
      <c r="AY141" s="861"/>
      <c r="AZ141" s="140"/>
      <c r="BA141" s="140"/>
      <c r="BB141" s="140"/>
      <c r="BC141" s="140"/>
      <c r="BD141" s="705"/>
      <c r="BE141" s="705"/>
      <c r="BF141" s="705"/>
      <c r="BG141" s="861"/>
      <c r="BH141" s="861"/>
      <c r="BI141" s="861"/>
      <c r="BJ141" s="140"/>
      <c r="BK141" s="140"/>
      <c r="BL141" s="140"/>
      <c r="BM141" s="140"/>
      <c r="BN141" s="140"/>
      <c r="BO141" s="140"/>
      <c r="BP141" s="140"/>
      <c r="BQ141" s="140"/>
      <c r="BR141" s="140"/>
      <c r="BS141" s="140"/>
      <c r="BT141" s="140"/>
      <c r="BU141" s="140"/>
      <c r="BV141" s="140"/>
    </row>
    <row r="142" spans="3:74" x14ac:dyDescent="0.2">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c r="AQ142" s="65"/>
      <c r="AR142" s="65"/>
      <c r="AS142" s="65"/>
      <c r="AT142" s="65"/>
      <c r="AU142" s="65"/>
      <c r="AV142" s="65"/>
      <c r="AW142" s="65"/>
      <c r="AX142" s="65"/>
      <c r="AY142" s="861"/>
      <c r="AZ142" s="140"/>
      <c r="BA142" s="140"/>
      <c r="BB142" s="140"/>
      <c r="BC142" s="140"/>
      <c r="BD142" s="705"/>
      <c r="BE142" s="705"/>
      <c r="BF142" s="705"/>
      <c r="BG142" s="861"/>
      <c r="BH142" s="861"/>
      <c r="BI142" s="861"/>
      <c r="BJ142" s="140"/>
      <c r="BK142" s="140"/>
      <c r="BL142" s="140"/>
      <c r="BM142" s="140"/>
      <c r="BN142" s="140"/>
      <c r="BO142" s="140"/>
      <c r="BP142" s="140"/>
      <c r="BQ142" s="140"/>
      <c r="BR142" s="140"/>
      <c r="BS142" s="140"/>
      <c r="BT142" s="140"/>
      <c r="BU142" s="140"/>
      <c r="BV142" s="140"/>
    </row>
    <row r="143" spans="3:74" x14ac:dyDescent="0.2">
      <c r="BK143" s="138"/>
      <c r="BL143" s="138"/>
      <c r="BM143" s="138"/>
      <c r="BN143" s="138"/>
      <c r="BO143" s="138"/>
      <c r="BP143" s="138"/>
      <c r="BQ143" s="138"/>
      <c r="BR143" s="138"/>
      <c r="BS143" s="138"/>
      <c r="BT143" s="138"/>
      <c r="BU143" s="138"/>
      <c r="BV143" s="138"/>
    </row>
    <row r="144" spans="3:74" x14ac:dyDescent="0.2">
      <c r="C144" s="66"/>
      <c r="D144" s="66"/>
      <c r="E144" s="66"/>
      <c r="F144" s="66"/>
      <c r="G144" s="66"/>
      <c r="H144" s="66"/>
      <c r="I144" s="66"/>
      <c r="J144" s="66"/>
      <c r="K144" s="66"/>
      <c r="L144" s="66"/>
      <c r="M144" s="66"/>
      <c r="N144" s="66"/>
      <c r="O144" s="66"/>
      <c r="P144" s="66"/>
      <c r="Q144" s="66"/>
      <c r="R144" s="66"/>
      <c r="S144" s="66"/>
      <c r="T144" s="66"/>
      <c r="U144" s="66"/>
      <c r="V144" s="66"/>
      <c r="W144" s="66"/>
      <c r="X144" s="66"/>
      <c r="Y144" s="66"/>
      <c r="Z144" s="66"/>
      <c r="AA144" s="66"/>
      <c r="AB144" s="66"/>
      <c r="AC144" s="66"/>
      <c r="AD144" s="66"/>
      <c r="AE144" s="66"/>
      <c r="AF144" s="66"/>
      <c r="AG144" s="66"/>
      <c r="AH144" s="66"/>
      <c r="AI144" s="66"/>
      <c r="AJ144" s="66"/>
      <c r="AK144" s="66"/>
      <c r="AL144" s="66"/>
      <c r="AM144" s="66"/>
      <c r="AN144" s="66"/>
      <c r="AO144" s="66"/>
      <c r="AP144" s="66"/>
      <c r="AQ144" s="66"/>
      <c r="AR144" s="66"/>
      <c r="AS144" s="66"/>
      <c r="AT144" s="66"/>
      <c r="AU144" s="66"/>
      <c r="AV144" s="66"/>
      <c r="AW144" s="66"/>
      <c r="AX144" s="66"/>
      <c r="AY144" s="862"/>
      <c r="AZ144" s="141"/>
      <c r="BA144" s="141"/>
      <c r="BB144" s="141"/>
      <c r="BC144" s="141"/>
      <c r="BD144" s="706"/>
      <c r="BE144" s="706"/>
      <c r="BF144" s="706"/>
      <c r="BG144" s="862"/>
      <c r="BH144" s="862"/>
      <c r="BI144" s="862"/>
      <c r="BJ144" s="141"/>
      <c r="BK144" s="141"/>
      <c r="BL144" s="141"/>
      <c r="BM144" s="141"/>
      <c r="BN144" s="141"/>
      <c r="BO144" s="141"/>
      <c r="BP144" s="141"/>
      <c r="BQ144" s="141"/>
      <c r="BR144" s="141"/>
      <c r="BS144" s="141"/>
      <c r="BT144" s="141"/>
      <c r="BU144" s="141"/>
      <c r="BV144" s="141"/>
    </row>
    <row r="145" spans="63:74" x14ac:dyDescent="0.2">
      <c r="BK145" s="138"/>
      <c r="BL145" s="138"/>
      <c r="BM145" s="138"/>
      <c r="BN145" s="138"/>
      <c r="BO145" s="138"/>
      <c r="BP145" s="138"/>
      <c r="BQ145" s="138"/>
      <c r="BR145" s="138"/>
      <c r="BS145" s="138"/>
      <c r="BT145" s="138"/>
      <c r="BU145" s="138"/>
      <c r="BV145" s="138"/>
    </row>
    <row r="146" spans="63:74" x14ac:dyDescent="0.2">
      <c r="BK146" s="138"/>
      <c r="BL146" s="138"/>
      <c r="BM146" s="138"/>
      <c r="BN146" s="138"/>
      <c r="BO146" s="138"/>
      <c r="BP146" s="138"/>
      <c r="BQ146" s="138"/>
      <c r="BR146" s="138"/>
      <c r="BS146" s="138"/>
      <c r="BT146" s="138"/>
      <c r="BU146" s="138"/>
      <c r="BV146" s="138"/>
    </row>
    <row r="147" spans="63:74" x14ac:dyDescent="0.2">
      <c r="BK147" s="138"/>
      <c r="BL147" s="138"/>
      <c r="BM147" s="138"/>
      <c r="BN147" s="138"/>
      <c r="BO147" s="138"/>
      <c r="BP147" s="138"/>
      <c r="BQ147" s="138"/>
      <c r="BR147" s="138"/>
      <c r="BS147" s="138"/>
      <c r="BT147" s="138"/>
      <c r="BU147" s="138"/>
      <c r="BV147" s="138"/>
    </row>
    <row r="148" spans="63:74" x14ac:dyDescent="0.2">
      <c r="BK148" s="138"/>
      <c r="BL148" s="138"/>
      <c r="BM148" s="138"/>
      <c r="BN148" s="138"/>
      <c r="BO148" s="138"/>
      <c r="BP148" s="138"/>
      <c r="BQ148" s="138"/>
      <c r="BR148" s="138"/>
      <c r="BS148" s="138"/>
      <c r="BT148" s="138"/>
      <c r="BU148" s="138"/>
      <c r="BV148" s="138"/>
    </row>
    <row r="149" spans="63:74" x14ac:dyDescent="0.2">
      <c r="BK149" s="138"/>
      <c r="BL149" s="138"/>
      <c r="BM149" s="138"/>
      <c r="BN149" s="138"/>
      <c r="BO149" s="138"/>
      <c r="BP149" s="138"/>
      <c r="BQ149" s="138"/>
      <c r="BR149" s="138"/>
      <c r="BS149" s="138"/>
      <c r="BT149" s="138"/>
      <c r="BU149" s="138"/>
      <c r="BV149" s="138"/>
    </row>
    <row r="150" spans="63:74" x14ac:dyDescent="0.2">
      <c r="BK150" s="138"/>
      <c r="BL150" s="138"/>
      <c r="BM150" s="138"/>
      <c r="BN150" s="138"/>
      <c r="BO150" s="138"/>
      <c r="BP150" s="138"/>
      <c r="BQ150" s="138"/>
      <c r="BR150" s="138"/>
      <c r="BS150" s="138"/>
      <c r="BT150" s="138"/>
      <c r="BU150" s="138"/>
      <c r="BV150" s="138"/>
    </row>
    <row r="151" spans="63:74" x14ac:dyDescent="0.2">
      <c r="BK151" s="138"/>
      <c r="BL151" s="138"/>
      <c r="BM151" s="138"/>
      <c r="BN151" s="138"/>
      <c r="BO151" s="138"/>
      <c r="BP151" s="138"/>
      <c r="BQ151" s="138"/>
      <c r="BR151" s="138"/>
      <c r="BS151" s="138"/>
      <c r="BT151" s="138"/>
      <c r="BU151" s="138"/>
      <c r="BV151" s="138"/>
    </row>
    <row r="152" spans="63:74" x14ac:dyDescent="0.2">
      <c r="BK152" s="138"/>
      <c r="BL152" s="138"/>
      <c r="BM152" s="138"/>
      <c r="BN152" s="138"/>
      <c r="BO152" s="138"/>
      <c r="BP152" s="138"/>
      <c r="BQ152" s="138"/>
      <c r="BR152" s="138"/>
      <c r="BS152" s="138"/>
      <c r="BT152" s="138"/>
      <c r="BU152" s="138"/>
      <c r="BV152" s="138"/>
    </row>
    <row r="153" spans="63:74" x14ac:dyDescent="0.2">
      <c r="BK153" s="138"/>
      <c r="BL153" s="138"/>
      <c r="BM153" s="138"/>
      <c r="BN153" s="138"/>
      <c r="BO153" s="138"/>
      <c r="BP153" s="138"/>
      <c r="BQ153" s="138"/>
      <c r="BR153" s="138"/>
      <c r="BS153" s="138"/>
      <c r="BT153" s="138"/>
      <c r="BU153" s="138"/>
      <c r="BV153" s="138"/>
    </row>
    <row r="154" spans="63:74" x14ac:dyDescent="0.2">
      <c r="BK154" s="138"/>
      <c r="BL154" s="138"/>
      <c r="BM154" s="138"/>
      <c r="BN154" s="138"/>
      <c r="BO154" s="138"/>
      <c r="BP154" s="138"/>
      <c r="BQ154" s="138"/>
      <c r="BR154" s="138"/>
      <c r="BS154" s="138"/>
      <c r="BT154" s="138"/>
      <c r="BU154" s="138"/>
      <c r="BV154" s="138"/>
    </row>
    <row r="155" spans="63:74" x14ac:dyDescent="0.2">
      <c r="BK155" s="138"/>
      <c r="BL155" s="138"/>
      <c r="BM155" s="138"/>
      <c r="BN155" s="138"/>
      <c r="BO155" s="138"/>
      <c r="BP155" s="138"/>
      <c r="BQ155" s="138"/>
      <c r="BR155" s="138"/>
      <c r="BS155" s="138"/>
      <c r="BT155" s="138"/>
      <c r="BU155" s="138"/>
      <c r="BV155" s="138"/>
    </row>
    <row r="156" spans="63:74" x14ac:dyDescent="0.2">
      <c r="BK156" s="138"/>
      <c r="BL156" s="138"/>
      <c r="BM156" s="138"/>
      <c r="BN156" s="138"/>
      <c r="BO156" s="138"/>
      <c r="BP156" s="138"/>
      <c r="BQ156" s="138"/>
      <c r="BR156" s="138"/>
      <c r="BS156" s="138"/>
      <c r="BT156" s="138"/>
      <c r="BU156" s="138"/>
      <c r="BV156" s="138"/>
    </row>
    <row r="157" spans="63:74" x14ac:dyDescent="0.2">
      <c r="BK157" s="138"/>
      <c r="BL157" s="138"/>
      <c r="BM157" s="138"/>
      <c r="BN157" s="138"/>
      <c r="BO157" s="138"/>
      <c r="BP157" s="138"/>
      <c r="BQ157" s="138"/>
      <c r="BR157" s="138"/>
      <c r="BS157" s="138"/>
      <c r="BT157" s="138"/>
      <c r="BU157" s="138"/>
      <c r="BV157" s="138"/>
    </row>
    <row r="158" spans="63:74" x14ac:dyDescent="0.2">
      <c r="BK158" s="138"/>
      <c r="BL158" s="138"/>
      <c r="BM158" s="138"/>
      <c r="BN158" s="138"/>
      <c r="BO158" s="138"/>
      <c r="BP158" s="138"/>
      <c r="BQ158" s="138"/>
      <c r="BR158" s="138"/>
      <c r="BS158" s="138"/>
      <c r="BT158" s="138"/>
      <c r="BU158" s="138"/>
      <c r="BV158" s="138"/>
    </row>
    <row r="159" spans="63:74" x14ac:dyDescent="0.2">
      <c r="BK159" s="138"/>
      <c r="BL159" s="138"/>
      <c r="BM159" s="138"/>
      <c r="BN159" s="138"/>
      <c r="BO159" s="138"/>
      <c r="BP159" s="138"/>
      <c r="BQ159" s="138"/>
      <c r="BR159" s="138"/>
      <c r="BS159" s="138"/>
      <c r="BT159" s="138"/>
      <c r="BU159" s="138"/>
      <c r="BV159" s="138"/>
    </row>
    <row r="160" spans="63:74" x14ac:dyDescent="0.2">
      <c r="BK160" s="138"/>
      <c r="BL160" s="138"/>
      <c r="BM160" s="138"/>
      <c r="BN160" s="138"/>
      <c r="BO160" s="138"/>
      <c r="BP160" s="138"/>
      <c r="BQ160" s="138"/>
      <c r="BR160" s="138"/>
      <c r="BS160" s="138"/>
      <c r="BT160" s="138"/>
      <c r="BU160" s="138"/>
      <c r="BV160" s="138"/>
    </row>
    <row r="161" spans="63:74" x14ac:dyDescent="0.2">
      <c r="BK161" s="138"/>
      <c r="BL161" s="138"/>
      <c r="BM161" s="138"/>
      <c r="BN161" s="138"/>
      <c r="BO161" s="138"/>
      <c r="BP161" s="138"/>
      <c r="BQ161" s="138"/>
      <c r="BR161" s="138"/>
      <c r="BS161" s="138"/>
      <c r="BT161" s="138"/>
      <c r="BU161" s="138"/>
      <c r="BV161" s="138"/>
    </row>
    <row r="162" spans="63:74" x14ac:dyDescent="0.2">
      <c r="BK162" s="138"/>
      <c r="BL162" s="138"/>
      <c r="BM162" s="138"/>
      <c r="BN162" s="138"/>
      <c r="BO162" s="138"/>
      <c r="BP162" s="138"/>
      <c r="BQ162" s="138"/>
      <c r="BR162" s="138"/>
      <c r="BS162" s="138"/>
      <c r="BT162" s="138"/>
      <c r="BU162" s="138"/>
      <c r="BV162" s="138"/>
    </row>
    <row r="163" spans="63:74" x14ac:dyDescent="0.2">
      <c r="BK163" s="138"/>
      <c r="BL163" s="138"/>
      <c r="BM163" s="138"/>
      <c r="BN163" s="138"/>
      <c r="BO163" s="138"/>
      <c r="BP163" s="138"/>
      <c r="BQ163" s="138"/>
      <c r="BR163" s="138"/>
      <c r="BS163" s="138"/>
      <c r="BT163" s="138"/>
      <c r="BU163" s="138"/>
      <c r="BV163" s="138"/>
    </row>
    <row r="164" spans="63:74" x14ac:dyDescent="0.2">
      <c r="BK164" s="138"/>
      <c r="BL164" s="138"/>
      <c r="BM164" s="138"/>
      <c r="BN164" s="138"/>
      <c r="BO164" s="138"/>
      <c r="BP164" s="138"/>
      <c r="BQ164" s="138"/>
      <c r="BR164" s="138"/>
      <c r="BS164" s="138"/>
      <c r="BT164" s="138"/>
      <c r="BU164" s="138"/>
      <c r="BV164" s="138"/>
    </row>
    <row r="165" spans="63:74" x14ac:dyDescent="0.2">
      <c r="BK165" s="138"/>
      <c r="BL165" s="138"/>
      <c r="BM165" s="138"/>
      <c r="BN165" s="138"/>
      <c r="BO165" s="138"/>
      <c r="BP165" s="138"/>
      <c r="BQ165" s="138"/>
      <c r="BR165" s="138"/>
      <c r="BS165" s="138"/>
      <c r="BT165" s="138"/>
      <c r="BU165" s="138"/>
      <c r="BV165" s="138"/>
    </row>
    <row r="166" spans="63:74" x14ac:dyDescent="0.2">
      <c r="BK166" s="138"/>
      <c r="BL166" s="138"/>
      <c r="BM166" s="138"/>
      <c r="BN166" s="138"/>
      <c r="BO166" s="138"/>
      <c r="BP166" s="138"/>
      <c r="BQ166" s="138"/>
      <c r="BR166" s="138"/>
      <c r="BS166" s="138"/>
      <c r="BT166" s="138"/>
      <c r="BU166" s="138"/>
      <c r="BV166" s="138"/>
    </row>
    <row r="167" spans="63:74" x14ac:dyDescent="0.2">
      <c r="BK167" s="138"/>
      <c r="BL167" s="138"/>
      <c r="BM167" s="138"/>
      <c r="BN167" s="138"/>
      <c r="BO167" s="138"/>
      <c r="BP167" s="138"/>
      <c r="BQ167" s="138"/>
      <c r="BR167" s="138"/>
      <c r="BS167" s="138"/>
      <c r="BT167" s="138"/>
      <c r="BU167" s="138"/>
      <c r="BV167" s="138"/>
    </row>
    <row r="168" spans="63:74" x14ac:dyDescent="0.2">
      <c r="BK168" s="138"/>
      <c r="BL168" s="138"/>
      <c r="BM168" s="138"/>
      <c r="BN168" s="138"/>
      <c r="BO168" s="138"/>
      <c r="BP168" s="138"/>
      <c r="BQ168" s="138"/>
      <c r="BR168" s="138"/>
      <c r="BS168" s="138"/>
      <c r="BT168" s="138"/>
      <c r="BU168" s="138"/>
      <c r="BV168" s="138"/>
    </row>
    <row r="169" spans="63:74" x14ac:dyDescent="0.2">
      <c r="BK169" s="138"/>
      <c r="BL169" s="138"/>
      <c r="BM169" s="138"/>
      <c r="BN169" s="138"/>
      <c r="BO169" s="138"/>
      <c r="BP169" s="138"/>
      <c r="BQ169" s="138"/>
      <c r="BR169" s="138"/>
      <c r="BS169" s="138"/>
      <c r="BT169" s="138"/>
      <c r="BU169" s="138"/>
      <c r="BV169" s="138"/>
    </row>
    <row r="170" spans="63:74" x14ac:dyDescent="0.2">
      <c r="BK170" s="138"/>
      <c r="BL170" s="138"/>
      <c r="BM170" s="138"/>
      <c r="BN170" s="138"/>
      <c r="BO170" s="138"/>
      <c r="BP170" s="138"/>
      <c r="BQ170" s="138"/>
      <c r="BR170" s="138"/>
      <c r="BS170" s="138"/>
      <c r="BT170" s="138"/>
      <c r="BU170" s="138"/>
      <c r="BV170" s="138"/>
    </row>
    <row r="171" spans="63:74" x14ac:dyDescent="0.2">
      <c r="BK171" s="138"/>
      <c r="BL171" s="138"/>
      <c r="BM171" s="138"/>
      <c r="BN171" s="138"/>
      <c r="BO171" s="138"/>
      <c r="BP171" s="138"/>
      <c r="BQ171" s="138"/>
      <c r="BR171" s="138"/>
      <c r="BS171" s="138"/>
      <c r="BT171" s="138"/>
      <c r="BU171" s="138"/>
      <c r="BV171" s="138"/>
    </row>
    <row r="172" spans="63:74" x14ac:dyDescent="0.2">
      <c r="BK172" s="138"/>
      <c r="BL172" s="138"/>
      <c r="BM172" s="138"/>
      <c r="BN172" s="138"/>
      <c r="BO172" s="138"/>
      <c r="BP172" s="138"/>
      <c r="BQ172" s="138"/>
      <c r="BR172" s="138"/>
      <c r="BS172" s="138"/>
      <c r="BT172" s="138"/>
      <c r="BU172" s="138"/>
      <c r="BV172" s="138"/>
    </row>
    <row r="173" spans="63:74" x14ac:dyDescent="0.2">
      <c r="BK173" s="138"/>
      <c r="BL173" s="138"/>
      <c r="BM173" s="138"/>
      <c r="BN173" s="138"/>
      <c r="BO173" s="138"/>
      <c r="BP173" s="138"/>
      <c r="BQ173" s="138"/>
      <c r="BR173" s="138"/>
      <c r="BS173" s="138"/>
      <c r="BT173" s="138"/>
      <c r="BU173" s="138"/>
      <c r="BV173" s="138"/>
    </row>
    <row r="174" spans="63:74" x14ac:dyDescent="0.2">
      <c r="BK174" s="138"/>
      <c r="BL174" s="138"/>
      <c r="BM174" s="138"/>
      <c r="BN174" s="138"/>
      <c r="BO174" s="138"/>
      <c r="BP174" s="138"/>
      <c r="BQ174" s="138"/>
      <c r="BR174" s="138"/>
      <c r="BS174" s="138"/>
      <c r="BT174" s="138"/>
      <c r="BU174" s="138"/>
      <c r="BV174" s="138"/>
    </row>
    <row r="175" spans="63:74" x14ac:dyDescent="0.2">
      <c r="BK175" s="138"/>
      <c r="BL175" s="138"/>
      <c r="BM175" s="138"/>
      <c r="BN175" s="138"/>
      <c r="BO175" s="138"/>
      <c r="BP175" s="138"/>
      <c r="BQ175" s="138"/>
      <c r="BR175" s="138"/>
      <c r="BS175" s="138"/>
      <c r="BT175" s="138"/>
      <c r="BU175" s="138"/>
      <c r="BV175" s="138"/>
    </row>
    <row r="176" spans="63:74" x14ac:dyDescent="0.2">
      <c r="BK176" s="138"/>
      <c r="BL176" s="138"/>
      <c r="BM176" s="138"/>
      <c r="BN176" s="138"/>
      <c r="BO176" s="138"/>
      <c r="BP176" s="138"/>
      <c r="BQ176" s="138"/>
      <c r="BR176" s="138"/>
      <c r="BS176" s="138"/>
      <c r="BT176" s="138"/>
      <c r="BU176" s="138"/>
      <c r="BV176" s="138"/>
    </row>
    <row r="177" spans="63:74" x14ac:dyDescent="0.2">
      <c r="BK177" s="138"/>
      <c r="BL177" s="138"/>
      <c r="BM177" s="138"/>
      <c r="BN177" s="138"/>
      <c r="BO177" s="138"/>
      <c r="BP177" s="138"/>
      <c r="BQ177" s="138"/>
      <c r="BR177" s="138"/>
      <c r="BS177" s="138"/>
      <c r="BT177" s="138"/>
      <c r="BU177" s="138"/>
      <c r="BV177" s="138"/>
    </row>
    <row r="178" spans="63:74" x14ac:dyDescent="0.2">
      <c r="BK178" s="138"/>
      <c r="BL178" s="138"/>
      <c r="BM178" s="138"/>
      <c r="BN178" s="138"/>
      <c r="BO178" s="138"/>
      <c r="BP178" s="138"/>
      <c r="BQ178" s="138"/>
      <c r="BR178" s="138"/>
      <c r="BS178" s="138"/>
      <c r="BT178" s="138"/>
      <c r="BU178" s="138"/>
      <c r="BV178" s="138"/>
    </row>
    <row r="179" spans="63:74" x14ac:dyDescent="0.2">
      <c r="BK179" s="138"/>
      <c r="BL179" s="138"/>
      <c r="BM179" s="138"/>
      <c r="BN179" s="138"/>
      <c r="BO179" s="138"/>
      <c r="BP179" s="138"/>
      <c r="BQ179" s="138"/>
      <c r="BR179" s="138"/>
      <c r="BS179" s="138"/>
      <c r="BT179" s="138"/>
      <c r="BU179" s="138"/>
      <c r="BV179" s="138"/>
    </row>
    <row r="180" spans="63:74" x14ac:dyDescent="0.2">
      <c r="BK180" s="138"/>
      <c r="BL180" s="138"/>
      <c r="BM180" s="138"/>
      <c r="BN180" s="138"/>
      <c r="BO180" s="138"/>
      <c r="BP180" s="138"/>
      <c r="BQ180" s="138"/>
      <c r="BR180" s="138"/>
      <c r="BS180" s="138"/>
      <c r="BT180" s="138"/>
      <c r="BU180" s="138"/>
      <c r="BV180" s="138"/>
    </row>
    <row r="181" spans="63:74" x14ac:dyDescent="0.2">
      <c r="BK181" s="138"/>
      <c r="BL181" s="138"/>
      <c r="BM181" s="138"/>
      <c r="BN181" s="138"/>
      <c r="BO181" s="138"/>
      <c r="BP181" s="138"/>
      <c r="BQ181" s="138"/>
      <c r="BR181" s="138"/>
      <c r="BS181" s="138"/>
      <c r="BT181" s="138"/>
      <c r="BU181" s="138"/>
      <c r="BV181" s="138"/>
    </row>
    <row r="182" spans="63:74" x14ac:dyDescent="0.2">
      <c r="BK182" s="138"/>
      <c r="BL182" s="138"/>
      <c r="BM182" s="138"/>
      <c r="BN182" s="138"/>
      <c r="BO182" s="138"/>
      <c r="BP182" s="138"/>
      <c r="BQ182" s="138"/>
      <c r="BR182" s="138"/>
      <c r="BS182" s="138"/>
      <c r="BT182" s="138"/>
      <c r="BU182" s="138"/>
      <c r="BV182" s="138"/>
    </row>
    <row r="183" spans="63:74" x14ac:dyDescent="0.2">
      <c r="BK183" s="138"/>
      <c r="BL183" s="138"/>
      <c r="BM183" s="138"/>
      <c r="BN183" s="138"/>
      <c r="BO183" s="138"/>
      <c r="BP183" s="138"/>
      <c r="BQ183" s="138"/>
      <c r="BR183" s="138"/>
      <c r="BS183" s="138"/>
      <c r="BT183" s="138"/>
      <c r="BU183" s="138"/>
      <c r="BV183" s="138"/>
    </row>
    <row r="184" spans="63:74" x14ac:dyDescent="0.2">
      <c r="BK184" s="138"/>
      <c r="BL184" s="138"/>
      <c r="BM184" s="138"/>
      <c r="BN184" s="138"/>
      <c r="BO184" s="138"/>
      <c r="BP184" s="138"/>
      <c r="BQ184" s="138"/>
      <c r="BR184" s="138"/>
      <c r="BS184" s="138"/>
      <c r="BT184" s="138"/>
      <c r="BU184" s="138"/>
      <c r="BV184" s="138"/>
    </row>
    <row r="185" spans="63:74" x14ac:dyDescent="0.2">
      <c r="BK185" s="138"/>
      <c r="BL185" s="138"/>
      <c r="BM185" s="138"/>
      <c r="BN185" s="138"/>
      <c r="BO185" s="138"/>
      <c r="BP185" s="138"/>
      <c r="BQ185" s="138"/>
      <c r="BR185" s="138"/>
      <c r="BS185" s="138"/>
      <c r="BT185" s="138"/>
      <c r="BU185" s="138"/>
      <c r="BV185" s="138"/>
    </row>
    <row r="186" spans="63:74" x14ac:dyDescent="0.2">
      <c r="BK186" s="138"/>
      <c r="BL186" s="138"/>
      <c r="BM186" s="138"/>
      <c r="BN186" s="138"/>
      <c r="BO186" s="138"/>
      <c r="BP186" s="138"/>
      <c r="BQ186" s="138"/>
      <c r="BR186" s="138"/>
      <c r="BS186" s="138"/>
      <c r="BT186" s="138"/>
      <c r="BU186" s="138"/>
      <c r="BV186" s="138"/>
    </row>
    <row r="187" spans="63:74" x14ac:dyDescent="0.2">
      <c r="BK187" s="138"/>
      <c r="BL187" s="138"/>
      <c r="BM187" s="138"/>
      <c r="BN187" s="138"/>
      <c r="BO187" s="138"/>
      <c r="BP187" s="138"/>
      <c r="BQ187" s="138"/>
      <c r="BR187" s="138"/>
      <c r="BS187" s="138"/>
      <c r="BT187" s="138"/>
      <c r="BU187" s="138"/>
      <c r="BV187" s="138"/>
    </row>
    <row r="188" spans="63:74" x14ac:dyDescent="0.2">
      <c r="BK188" s="138"/>
      <c r="BL188" s="138"/>
      <c r="BM188" s="138"/>
      <c r="BN188" s="138"/>
      <c r="BO188" s="138"/>
      <c r="BP188" s="138"/>
      <c r="BQ188" s="138"/>
      <c r="BR188" s="138"/>
      <c r="BS188" s="138"/>
      <c r="BT188" s="138"/>
      <c r="BU188" s="138"/>
      <c r="BV188" s="138"/>
    </row>
  </sheetData>
  <mergeCells count="18">
    <mergeCell ref="B97:Q97"/>
    <mergeCell ref="B98:Q98"/>
    <mergeCell ref="B99:Q99"/>
    <mergeCell ref="B100:Q100"/>
    <mergeCell ref="B102:Q102"/>
    <mergeCell ref="B101:R101"/>
    <mergeCell ref="AY3:BJ3"/>
    <mergeCell ref="BK3:BV3"/>
    <mergeCell ref="B93:Q93"/>
    <mergeCell ref="B94:Q94"/>
    <mergeCell ref="B95:Q95"/>
    <mergeCell ref="B92:Q92"/>
    <mergeCell ref="AM3:AX3"/>
    <mergeCell ref="A1:A2"/>
    <mergeCell ref="B1:AL1"/>
    <mergeCell ref="C3:N3"/>
    <mergeCell ref="O3:Z3"/>
    <mergeCell ref="AA3:AL3"/>
  </mergeCells>
  <conditionalFormatting sqref="C92:P92">
    <cfRule type="cellIs" dxfId="0" priority="1" stopIfTrue="1" operator="notEqual">
      <formula>0</formula>
    </cfRule>
  </conditionalFormatting>
  <hyperlinks>
    <hyperlink ref="A1:A2" location="Contents!A1" display="Table of Contents"/>
  </hyperlinks>
  <pageMargins left="0.25" right="0.25" top="0.25" bottom="0.25" header="0.5" footer="0.5"/>
  <pageSetup scale="87" orientation="portrait" horizontalDpi="300" verticalDpi="300" r:id="rId1"/>
  <headerFooter alignWithMargins="0">
    <oddFooter>&amp;L&amp;"Courier,Bold"&amp;14&amp;F&amp;C&amp;6&amp;P&amp;R&amp;"Courier,Bold"&amp;14&amp;D  &amp;T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pageSetUpPr fitToPage="1"/>
  </sheetPr>
  <dimension ref="A1:BV128"/>
  <sheetViews>
    <sheetView showGridLines="0" zoomScaleNormal="100" workbookViewId="0">
      <pane xSplit="2" ySplit="4" topLeftCell="AQ5" activePane="bottomRight" state="frozen"/>
      <selection activeCell="BF63" sqref="BF63"/>
      <selection pane="topRight" activeCell="BF63" sqref="BF63"/>
      <selection pane="bottomLeft" activeCell="BF63" sqref="BF63"/>
      <selection pane="bottomRight" activeCell="BC23" sqref="BC23"/>
    </sheetView>
  </sheetViews>
  <sheetFormatPr defaultColWidth="9.5" defaultRowHeight="11.4" x14ac:dyDescent="0.15"/>
  <cols>
    <col min="1" max="1" width="10.5" style="2" customWidth="1"/>
    <col min="2" max="2" width="58" style="2" customWidth="1"/>
    <col min="3" max="50" width="6.5" style="2" customWidth="1"/>
    <col min="51" max="51" width="6.5" style="674" customWidth="1"/>
    <col min="52" max="55" width="6.5" style="148" customWidth="1"/>
    <col min="56" max="58" width="6.5" style="672" customWidth="1"/>
    <col min="59" max="61" width="6.5" style="674" customWidth="1"/>
    <col min="62" max="62" width="6.5" style="148" customWidth="1"/>
    <col min="63" max="64" width="6.5" style="2" customWidth="1"/>
    <col min="65" max="65" width="6.5" style="2" bestFit="1" customWidth="1"/>
    <col min="66" max="74" width="6.5" style="2" customWidth="1"/>
    <col min="75" max="16384" width="9.5" style="2"/>
  </cols>
  <sheetData>
    <row r="1" spans="1:74" ht="15.7" customHeight="1" x14ac:dyDescent="0.2">
      <c r="A1" s="1020" t="s">
        <v>479</v>
      </c>
      <c r="B1" s="1076" t="s">
        <v>1329</v>
      </c>
      <c r="C1" s="1019"/>
      <c r="D1" s="1019"/>
      <c r="E1" s="1019"/>
      <c r="F1" s="1019"/>
      <c r="G1" s="1019"/>
      <c r="H1" s="1019"/>
      <c r="I1" s="1019"/>
      <c r="J1" s="1019"/>
      <c r="K1" s="1019"/>
      <c r="L1" s="1019"/>
      <c r="M1" s="1019"/>
      <c r="N1" s="1019"/>
      <c r="O1" s="1019"/>
      <c r="P1" s="1019"/>
      <c r="Q1" s="1019"/>
      <c r="R1" s="1019"/>
      <c r="S1" s="1019"/>
      <c r="T1" s="1019"/>
      <c r="U1" s="1019"/>
      <c r="V1" s="1019"/>
      <c r="W1" s="1019"/>
      <c r="X1" s="1019"/>
      <c r="Y1" s="1019"/>
      <c r="Z1" s="1019"/>
      <c r="AA1" s="1019"/>
      <c r="AB1" s="1019"/>
      <c r="AC1" s="1019"/>
      <c r="AD1" s="1019"/>
      <c r="AE1" s="1019"/>
      <c r="AF1" s="1019"/>
      <c r="AG1" s="1019"/>
      <c r="AH1" s="1019"/>
      <c r="AI1" s="1019"/>
      <c r="AJ1" s="1019"/>
      <c r="AK1" s="1019"/>
      <c r="AL1" s="1019"/>
    </row>
    <row r="2" spans="1:74" s="4" customFormat="1" ht="12.85" x14ac:dyDescent="0.2">
      <c r="A2" s="1021"/>
      <c r="B2" s="228" t="str">
        <f>"U.S. Energy Information Administration  |  Short-Term Energy Outlook  - "&amp;Dates!D1</f>
        <v>U.S. Energy Information Administration  |  Short-Term Energy Outlook  - February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Y2" s="851"/>
      <c r="AZ2" s="220"/>
      <c r="BA2" s="220"/>
      <c r="BB2" s="220"/>
      <c r="BC2" s="220"/>
      <c r="BD2" s="673"/>
      <c r="BE2" s="673"/>
      <c r="BF2" s="673"/>
      <c r="BG2" s="851"/>
      <c r="BH2" s="851"/>
      <c r="BI2" s="851"/>
      <c r="BJ2" s="220"/>
    </row>
    <row r="3" spans="1:74" s="7" customFormat="1" ht="12.85" x14ac:dyDescent="0.2">
      <c r="A3" s="338" t="s">
        <v>777</v>
      </c>
      <c r="B3" s="9"/>
      <c r="C3" s="1023">
        <f>Dates!D3</f>
        <v>2021</v>
      </c>
      <c r="D3" s="1015"/>
      <c r="E3" s="1015"/>
      <c r="F3" s="1015"/>
      <c r="G3" s="1015"/>
      <c r="H3" s="1015"/>
      <c r="I3" s="1015"/>
      <c r="J3" s="1015"/>
      <c r="K3" s="1015"/>
      <c r="L3" s="1015"/>
      <c r="M3" s="1015"/>
      <c r="N3" s="1016"/>
      <c r="O3" s="1023">
        <f>C3+1</f>
        <v>2022</v>
      </c>
      <c r="P3" s="1024"/>
      <c r="Q3" s="1024"/>
      <c r="R3" s="1024"/>
      <c r="S3" s="1024"/>
      <c r="T3" s="1024"/>
      <c r="U3" s="1024"/>
      <c r="V3" s="1024"/>
      <c r="W3" s="1024"/>
      <c r="X3" s="1015"/>
      <c r="Y3" s="1015"/>
      <c r="Z3" s="1016"/>
      <c r="AA3" s="1012">
        <f>O3+1</f>
        <v>2023</v>
      </c>
      <c r="AB3" s="1015"/>
      <c r="AC3" s="1015"/>
      <c r="AD3" s="1015"/>
      <c r="AE3" s="1015"/>
      <c r="AF3" s="1015"/>
      <c r="AG3" s="1015"/>
      <c r="AH3" s="1015"/>
      <c r="AI3" s="1015"/>
      <c r="AJ3" s="1015"/>
      <c r="AK3" s="1015"/>
      <c r="AL3" s="1016"/>
      <c r="AM3" s="1012">
        <f>AA3+1</f>
        <v>2024</v>
      </c>
      <c r="AN3" s="1015"/>
      <c r="AO3" s="1015"/>
      <c r="AP3" s="1015"/>
      <c r="AQ3" s="1015"/>
      <c r="AR3" s="1015"/>
      <c r="AS3" s="1015"/>
      <c r="AT3" s="1015"/>
      <c r="AU3" s="1015"/>
      <c r="AV3" s="1015"/>
      <c r="AW3" s="1015"/>
      <c r="AX3" s="1016"/>
      <c r="AY3" s="1012">
        <f>AM3+1</f>
        <v>2025</v>
      </c>
      <c r="AZ3" s="1013"/>
      <c r="BA3" s="1013"/>
      <c r="BB3" s="1013"/>
      <c r="BC3" s="1013"/>
      <c r="BD3" s="1013"/>
      <c r="BE3" s="1013"/>
      <c r="BF3" s="1013"/>
      <c r="BG3" s="1013"/>
      <c r="BH3" s="1013"/>
      <c r="BI3" s="1013"/>
      <c r="BJ3" s="1014"/>
      <c r="BK3" s="1012">
        <f>AY3+1</f>
        <v>2026</v>
      </c>
      <c r="BL3" s="1015"/>
      <c r="BM3" s="1015"/>
      <c r="BN3" s="1015"/>
      <c r="BO3" s="1015"/>
      <c r="BP3" s="1015"/>
      <c r="BQ3" s="1015"/>
      <c r="BR3" s="1015"/>
      <c r="BS3" s="1015"/>
      <c r="BT3" s="1015"/>
      <c r="BU3" s="1015"/>
      <c r="BV3" s="1016"/>
    </row>
    <row r="4" spans="1:74" s="7" customFormat="1" ht="10.7" x14ac:dyDescent="0.2">
      <c r="A4" s="344" t="str">
        <f>TEXT(Dates!$D$2,"dddd, mmmm d, yyyy")</f>
        <v>Thursday, February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6" t="s">
        <v>215</v>
      </c>
      <c r="AZ4" s="12" t="s">
        <v>216</v>
      </c>
      <c r="BA4" s="12" t="s">
        <v>217</v>
      </c>
      <c r="BB4" s="12" t="s">
        <v>218</v>
      </c>
      <c r="BC4" s="12" t="s">
        <v>219</v>
      </c>
      <c r="BD4" s="656" t="s">
        <v>220</v>
      </c>
      <c r="BE4" s="656"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s="289" customFormat="1" ht="11.05" customHeight="1" x14ac:dyDescent="0.2">
      <c r="A5" s="618" t="s">
        <v>1332</v>
      </c>
      <c r="B5" s="645" t="s">
        <v>1333</v>
      </c>
      <c r="C5" s="607">
        <v>6.9370000000000003</v>
      </c>
      <c r="D5" s="607">
        <v>5.9530000000000003</v>
      </c>
      <c r="E5" s="607">
        <v>7.0990000000000002</v>
      </c>
      <c r="F5" s="607">
        <v>7.1689999999999996</v>
      </c>
      <c r="G5" s="607">
        <v>7.2409999999999997</v>
      </c>
      <c r="H5" s="607">
        <v>7.2480000000000002</v>
      </c>
      <c r="I5" s="607">
        <v>7.2670000000000003</v>
      </c>
      <c r="J5" s="607">
        <v>7.4050000000000002</v>
      </c>
      <c r="K5" s="607">
        <v>7.52</v>
      </c>
      <c r="L5" s="607">
        <v>7.5609999999999999</v>
      </c>
      <c r="M5" s="607">
        <v>7.6449999999999996</v>
      </c>
      <c r="N5" s="607">
        <v>7.6180000000000003</v>
      </c>
      <c r="O5" s="607">
        <v>7.407</v>
      </c>
      <c r="P5" s="607">
        <v>7.47</v>
      </c>
      <c r="Q5" s="607">
        <v>7.75</v>
      </c>
      <c r="R5" s="607">
        <v>7.6349999999999998</v>
      </c>
      <c r="S5" s="607">
        <v>7.7619999999999996</v>
      </c>
      <c r="T5" s="607">
        <v>7.8220000000000001</v>
      </c>
      <c r="U5" s="607">
        <v>7.835</v>
      </c>
      <c r="V5" s="607">
        <v>7.93</v>
      </c>
      <c r="W5" s="607">
        <v>8.1259999999999994</v>
      </c>
      <c r="X5" s="607">
        <v>8.1850000000000005</v>
      </c>
      <c r="Y5" s="607">
        <v>8.1950000000000003</v>
      </c>
      <c r="Z5" s="607">
        <v>7.9489999999999998</v>
      </c>
      <c r="AA5" s="607">
        <v>8.1940000000000008</v>
      </c>
      <c r="AB5" s="607">
        <v>8.2650000000000006</v>
      </c>
      <c r="AC5" s="607">
        <v>8.4670000000000005</v>
      </c>
      <c r="AD5" s="607">
        <v>8.4480000000000004</v>
      </c>
      <c r="AE5" s="607">
        <v>8.4749999999999996</v>
      </c>
      <c r="AF5" s="607">
        <v>8.4629999999999992</v>
      </c>
      <c r="AG5" s="607">
        <v>8.5310000000000006</v>
      </c>
      <c r="AH5" s="607">
        <v>8.6210000000000004</v>
      </c>
      <c r="AI5" s="607">
        <v>8.6969999999999992</v>
      </c>
      <c r="AJ5" s="607">
        <v>8.7089999999999996</v>
      </c>
      <c r="AK5" s="607">
        <v>8.9090000000000007</v>
      </c>
      <c r="AL5" s="607">
        <v>8.9009999999999998</v>
      </c>
      <c r="AM5" s="607">
        <v>8.3279999999999994</v>
      </c>
      <c r="AN5" s="607">
        <v>8.7789999999999999</v>
      </c>
      <c r="AO5" s="607">
        <v>8.8450000000000006</v>
      </c>
      <c r="AP5" s="607">
        <v>8.8710000000000004</v>
      </c>
      <c r="AQ5" s="607">
        <v>8.8620000000000001</v>
      </c>
      <c r="AR5" s="607">
        <v>8.8510000000000009</v>
      </c>
      <c r="AS5" s="607">
        <v>8.7929999999999993</v>
      </c>
      <c r="AT5" s="607">
        <v>8.9459999999999997</v>
      </c>
      <c r="AU5" s="607">
        <v>8.9860000000000007</v>
      </c>
      <c r="AV5" s="607">
        <v>8.9640000000000004</v>
      </c>
      <c r="AW5" s="607">
        <v>9.0169999999999995</v>
      </c>
      <c r="AX5" s="607">
        <v>9.0109999999999992</v>
      </c>
      <c r="AY5" s="607">
        <v>8.8650000000000002</v>
      </c>
      <c r="AZ5" s="617" t="s">
        <v>1369</v>
      </c>
      <c r="BA5" s="617" t="s">
        <v>1369</v>
      </c>
      <c r="BB5" s="617" t="s">
        <v>1369</v>
      </c>
      <c r="BC5" s="617" t="s">
        <v>1369</v>
      </c>
      <c r="BD5" s="617" t="s">
        <v>1369</v>
      </c>
      <c r="BE5" s="617" t="s">
        <v>1369</v>
      </c>
      <c r="BF5" s="617" t="s">
        <v>1369</v>
      </c>
      <c r="BG5" s="617" t="s">
        <v>1369</v>
      </c>
      <c r="BH5" s="617" t="s">
        <v>1369</v>
      </c>
      <c r="BI5" s="617" t="s">
        <v>1369</v>
      </c>
      <c r="BJ5" s="377" t="s">
        <v>1369</v>
      </c>
      <c r="BK5" s="377" t="s">
        <v>1369</v>
      </c>
      <c r="BL5" s="377" t="s">
        <v>1369</v>
      </c>
      <c r="BM5" s="377" t="s">
        <v>1369</v>
      </c>
      <c r="BN5" s="377" t="s">
        <v>1369</v>
      </c>
      <c r="BO5" s="377" t="s">
        <v>1369</v>
      </c>
      <c r="BP5" s="377" t="s">
        <v>1369</v>
      </c>
      <c r="BQ5" s="377" t="s">
        <v>1369</v>
      </c>
      <c r="BR5" s="377" t="s">
        <v>1369</v>
      </c>
      <c r="BS5" s="377" t="s">
        <v>1369</v>
      </c>
      <c r="BT5" s="377" t="s">
        <v>1369</v>
      </c>
      <c r="BU5" s="377" t="s">
        <v>1369</v>
      </c>
      <c r="BV5" s="377" t="s">
        <v>1369</v>
      </c>
    </row>
    <row r="6" spans="1:74" ht="11.05" customHeight="1" x14ac:dyDescent="0.2">
      <c r="A6" s="275" t="s">
        <v>1334</v>
      </c>
      <c r="B6" s="577" t="s">
        <v>1335</v>
      </c>
      <c r="C6" s="608">
        <v>8.8999999999999996E-2</v>
      </c>
      <c r="D6" s="608">
        <v>7.4999999999999997E-2</v>
      </c>
      <c r="E6" s="608">
        <v>9.9000000000000005E-2</v>
      </c>
      <c r="F6" s="608">
        <v>9.6000000000000002E-2</v>
      </c>
      <c r="G6" s="608">
        <v>0.106</v>
      </c>
      <c r="H6" s="608">
        <v>0.11</v>
      </c>
      <c r="I6" s="608">
        <v>0.11</v>
      </c>
      <c r="J6" s="608">
        <v>0.115</v>
      </c>
      <c r="K6" s="608">
        <v>0.11899999999999999</v>
      </c>
      <c r="L6" s="608">
        <v>0.113</v>
      </c>
      <c r="M6" s="608">
        <v>0.11799999999999999</v>
      </c>
      <c r="N6" s="608">
        <v>0.123</v>
      </c>
      <c r="O6" s="608">
        <v>0.107</v>
      </c>
      <c r="P6" s="608">
        <v>0.121</v>
      </c>
      <c r="Q6" s="608">
        <v>0.11899999999999999</v>
      </c>
      <c r="R6" s="608">
        <v>0.11700000000000001</v>
      </c>
      <c r="S6" s="608">
        <v>0.11899999999999999</v>
      </c>
      <c r="T6" s="608">
        <v>0.121</v>
      </c>
      <c r="U6" s="608">
        <v>0.123</v>
      </c>
      <c r="V6" s="608">
        <v>0.11899999999999999</v>
      </c>
      <c r="W6" s="608">
        <v>0.115</v>
      </c>
      <c r="X6" s="608">
        <v>0.112</v>
      </c>
      <c r="Y6" s="608">
        <v>0.113</v>
      </c>
      <c r="Z6" s="608">
        <v>0.11899999999999999</v>
      </c>
      <c r="AA6" s="608">
        <v>0.127</v>
      </c>
      <c r="AB6" s="608">
        <v>0.128</v>
      </c>
      <c r="AC6" s="608">
        <v>0.125</v>
      </c>
      <c r="AD6" s="608">
        <v>0.127</v>
      </c>
      <c r="AE6" s="608">
        <v>0.125</v>
      </c>
      <c r="AF6" s="608">
        <v>0.11799999999999999</v>
      </c>
      <c r="AG6" s="608">
        <v>0.123</v>
      </c>
      <c r="AH6" s="608">
        <v>0.125</v>
      </c>
      <c r="AI6" s="608">
        <v>0.129</v>
      </c>
      <c r="AJ6" s="608">
        <v>0.13100000000000001</v>
      </c>
      <c r="AK6" s="608">
        <v>0.127</v>
      </c>
      <c r="AL6" s="608">
        <v>0.11600000000000001</v>
      </c>
      <c r="AM6" s="608">
        <v>0.11</v>
      </c>
      <c r="AN6" s="608">
        <v>0.121</v>
      </c>
      <c r="AO6" s="608">
        <v>0.123</v>
      </c>
      <c r="AP6" s="608">
        <v>0.128</v>
      </c>
      <c r="AQ6" s="608">
        <v>0.129</v>
      </c>
      <c r="AR6" s="608">
        <v>0.127</v>
      </c>
      <c r="AS6" s="608">
        <v>0.126</v>
      </c>
      <c r="AT6" s="608">
        <v>0.127</v>
      </c>
      <c r="AU6" s="608">
        <v>0.125</v>
      </c>
      <c r="AV6" s="608">
        <v>0.125</v>
      </c>
      <c r="AW6" s="608">
        <v>0.125</v>
      </c>
      <c r="AX6" s="608">
        <v>0.125</v>
      </c>
      <c r="AY6" s="608">
        <v>0.126</v>
      </c>
      <c r="AZ6" s="613" t="s">
        <v>1369</v>
      </c>
      <c r="BA6" s="613" t="s">
        <v>1369</v>
      </c>
      <c r="BB6" s="613" t="s">
        <v>1369</v>
      </c>
      <c r="BC6" s="613" t="s">
        <v>1369</v>
      </c>
      <c r="BD6" s="613" t="s">
        <v>1369</v>
      </c>
      <c r="BE6" s="613" t="s">
        <v>1369</v>
      </c>
      <c r="BF6" s="613" t="s">
        <v>1369</v>
      </c>
      <c r="BG6" s="613" t="s">
        <v>1369</v>
      </c>
      <c r="BH6" s="613" t="s">
        <v>1369</v>
      </c>
      <c r="BI6" s="613" t="s">
        <v>1369</v>
      </c>
      <c r="BJ6" s="377" t="s">
        <v>1369</v>
      </c>
      <c r="BK6" s="377" t="s">
        <v>1369</v>
      </c>
      <c r="BL6" s="377" t="s">
        <v>1369</v>
      </c>
      <c r="BM6" s="377" t="s">
        <v>1369</v>
      </c>
      <c r="BN6" s="377" t="s">
        <v>1369</v>
      </c>
      <c r="BO6" s="377" t="s">
        <v>1369</v>
      </c>
      <c r="BP6" s="377" t="s">
        <v>1369</v>
      </c>
      <c r="BQ6" s="377" t="s">
        <v>1369</v>
      </c>
      <c r="BR6" s="377" t="s">
        <v>1369</v>
      </c>
      <c r="BS6" s="377" t="s">
        <v>1369</v>
      </c>
      <c r="BT6" s="377" t="s">
        <v>1369</v>
      </c>
      <c r="BU6" s="377" t="s">
        <v>1369</v>
      </c>
      <c r="BV6" s="377" t="s">
        <v>1369</v>
      </c>
    </row>
    <row r="7" spans="1:74" ht="11.05" customHeight="1" x14ac:dyDescent="0.2">
      <c r="A7" s="275" t="s">
        <v>1336</v>
      </c>
      <c r="B7" s="577" t="s">
        <v>1337</v>
      </c>
      <c r="C7" s="608">
        <v>1.133</v>
      </c>
      <c r="D7" s="608">
        <v>1.07</v>
      </c>
      <c r="E7" s="608">
        <v>1.0940000000000001</v>
      </c>
      <c r="F7" s="608">
        <v>1.107</v>
      </c>
      <c r="G7" s="608">
        <v>1.1140000000000001</v>
      </c>
      <c r="H7" s="608">
        <v>1.117</v>
      </c>
      <c r="I7" s="608">
        <v>1.0620000000000001</v>
      </c>
      <c r="J7" s="608">
        <v>1.095</v>
      </c>
      <c r="K7" s="608">
        <v>1.101</v>
      </c>
      <c r="L7" s="608">
        <v>1.097</v>
      </c>
      <c r="M7" s="608">
        <v>1.1479999999999999</v>
      </c>
      <c r="N7" s="608">
        <v>1.1319999999999999</v>
      </c>
      <c r="O7" s="608">
        <v>1.079</v>
      </c>
      <c r="P7" s="608">
        <v>1.081</v>
      </c>
      <c r="Q7" s="608">
        <v>1.117</v>
      </c>
      <c r="R7" s="608">
        <v>0.90400000000000003</v>
      </c>
      <c r="S7" s="608">
        <v>1.0489999999999999</v>
      </c>
      <c r="T7" s="608">
        <v>1.095</v>
      </c>
      <c r="U7" s="608">
        <v>1.0669999999999999</v>
      </c>
      <c r="V7" s="608">
        <v>1.0680000000000001</v>
      </c>
      <c r="W7" s="608">
        <v>1.117</v>
      </c>
      <c r="X7" s="608">
        <v>1.1100000000000001</v>
      </c>
      <c r="Y7" s="608">
        <v>1.0940000000000001</v>
      </c>
      <c r="Z7" s="608">
        <v>0.96099999999999997</v>
      </c>
      <c r="AA7" s="608">
        <v>1.0640000000000001</v>
      </c>
      <c r="AB7" s="608">
        <v>1.159</v>
      </c>
      <c r="AC7" s="608">
        <v>1.1259999999999999</v>
      </c>
      <c r="AD7" s="608">
        <v>1.1339999999999999</v>
      </c>
      <c r="AE7" s="608">
        <v>1.137</v>
      </c>
      <c r="AF7" s="608">
        <v>1.17</v>
      </c>
      <c r="AG7" s="608">
        <v>1.179</v>
      </c>
      <c r="AH7" s="608">
        <v>1.2190000000000001</v>
      </c>
      <c r="AI7" s="608">
        <v>1.3</v>
      </c>
      <c r="AJ7" s="608">
        <v>1.268</v>
      </c>
      <c r="AK7" s="608">
        <v>1.2929999999999999</v>
      </c>
      <c r="AL7" s="608">
        <v>1.288</v>
      </c>
      <c r="AM7" s="608">
        <v>1.1160000000000001</v>
      </c>
      <c r="AN7" s="608">
        <v>1.27</v>
      </c>
      <c r="AO7" s="608">
        <v>1.2490000000000001</v>
      </c>
      <c r="AP7" s="608">
        <v>1.2609999999999999</v>
      </c>
      <c r="AQ7" s="608">
        <v>1.2190000000000001</v>
      </c>
      <c r="AR7" s="608">
        <v>1.206</v>
      </c>
      <c r="AS7" s="608">
        <v>1.1890000000000001</v>
      </c>
      <c r="AT7" s="608">
        <v>1.2050000000000001</v>
      </c>
      <c r="AU7" s="608">
        <v>1.2250000000000001</v>
      </c>
      <c r="AV7" s="608">
        <v>1.206</v>
      </c>
      <c r="AW7" s="608">
        <v>1.2470000000000001</v>
      </c>
      <c r="AX7" s="608">
        <v>1.2430000000000001</v>
      </c>
      <c r="AY7" s="608">
        <v>1.238</v>
      </c>
      <c r="AZ7" s="613" t="s">
        <v>1369</v>
      </c>
      <c r="BA7" s="613" t="s">
        <v>1369</v>
      </c>
      <c r="BB7" s="613" t="s">
        <v>1369</v>
      </c>
      <c r="BC7" s="613" t="s">
        <v>1369</v>
      </c>
      <c r="BD7" s="613" t="s">
        <v>1369</v>
      </c>
      <c r="BE7" s="613" t="s">
        <v>1369</v>
      </c>
      <c r="BF7" s="613" t="s">
        <v>1369</v>
      </c>
      <c r="BG7" s="613" t="s">
        <v>1369</v>
      </c>
      <c r="BH7" s="613" t="s">
        <v>1369</v>
      </c>
      <c r="BI7" s="613" t="s">
        <v>1369</v>
      </c>
      <c r="BJ7" s="377" t="s">
        <v>1369</v>
      </c>
      <c r="BK7" s="377" t="s">
        <v>1369</v>
      </c>
      <c r="BL7" s="377" t="s">
        <v>1369</v>
      </c>
      <c r="BM7" s="377" t="s">
        <v>1369</v>
      </c>
      <c r="BN7" s="377" t="s">
        <v>1369</v>
      </c>
      <c r="BO7" s="377" t="s">
        <v>1369</v>
      </c>
      <c r="BP7" s="377" t="s">
        <v>1369</v>
      </c>
      <c r="BQ7" s="377" t="s">
        <v>1369</v>
      </c>
      <c r="BR7" s="377" t="s">
        <v>1369</v>
      </c>
      <c r="BS7" s="377" t="s">
        <v>1369</v>
      </c>
      <c r="BT7" s="377" t="s">
        <v>1369</v>
      </c>
      <c r="BU7" s="377" t="s">
        <v>1369</v>
      </c>
      <c r="BV7" s="377" t="s">
        <v>1369</v>
      </c>
    </row>
    <row r="8" spans="1:74" ht="11.05" customHeight="1" x14ac:dyDescent="0.2">
      <c r="A8" s="275" t="s">
        <v>1338</v>
      </c>
      <c r="B8" s="577" t="s">
        <v>1339</v>
      </c>
      <c r="C8" s="608">
        <v>0.95499999999999996</v>
      </c>
      <c r="D8" s="608">
        <v>0.80900000000000005</v>
      </c>
      <c r="E8" s="608">
        <v>0.996</v>
      </c>
      <c r="F8" s="608">
        <v>1.0009999999999999</v>
      </c>
      <c r="G8" s="608">
        <v>0.97499999999999998</v>
      </c>
      <c r="H8" s="608">
        <v>0.96599999999999997</v>
      </c>
      <c r="I8" s="608">
        <v>0.98299999999999998</v>
      </c>
      <c r="J8" s="608">
        <v>0.98499999999999999</v>
      </c>
      <c r="K8" s="608">
        <v>0.99</v>
      </c>
      <c r="L8" s="608">
        <v>0.95799999999999996</v>
      </c>
      <c r="M8" s="608">
        <v>0.96</v>
      </c>
      <c r="N8" s="608">
        <v>0.95799999999999996</v>
      </c>
      <c r="O8" s="608">
        <v>0.94099999999999995</v>
      </c>
      <c r="P8" s="608">
        <v>0.93799999999999994</v>
      </c>
      <c r="Q8" s="608">
        <v>0.94299999999999995</v>
      </c>
      <c r="R8" s="608">
        <v>0.96699999999999997</v>
      </c>
      <c r="S8" s="608">
        <v>0.95499999999999996</v>
      </c>
      <c r="T8" s="608">
        <v>0.98499999999999999</v>
      </c>
      <c r="U8" s="608">
        <v>0.97299999999999998</v>
      </c>
      <c r="V8" s="608">
        <v>0.98699999999999999</v>
      </c>
      <c r="W8" s="608">
        <v>1.01</v>
      </c>
      <c r="X8" s="608">
        <v>1.01</v>
      </c>
      <c r="Y8" s="608">
        <v>0.98199999999999998</v>
      </c>
      <c r="Z8" s="608">
        <v>0.95399999999999996</v>
      </c>
      <c r="AA8" s="608">
        <v>0.97899999999999998</v>
      </c>
      <c r="AB8" s="608">
        <v>0.995</v>
      </c>
      <c r="AC8" s="608">
        <v>1.028</v>
      </c>
      <c r="AD8" s="608">
        <v>1.004</v>
      </c>
      <c r="AE8" s="608">
        <v>1.028</v>
      </c>
      <c r="AF8" s="608">
        <v>1.038</v>
      </c>
      <c r="AG8" s="608">
        <v>1.0389999999999999</v>
      </c>
      <c r="AH8" s="608">
        <v>1.0109999999999999</v>
      </c>
      <c r="AI8" s="608">
        <v>1.008</v>
      </c>
      <c r="AJ8" s="608">
        <v>0.97399999999999998</v>
      </c>
      <c r="AK8" s="608">
        <v>0.97</v>
      </c>
      <c r="AL8" s="608">
        <v>0.94</v>
      </c>
      <c r="AM8" s="608">
        <v>0.90600000000000003</v>
      </c>
      <c r="AN8" s="608">
        <v>0.94899999999999995</v>
      </c>
      <c r="AO8" s="608">
        <v>0.96799999999999997</v>
      </c>
      <c r="AP8" s="608">
        <v>1.006</v>
      </c>
      <c r="AQ8" s="608">
        <v>1.036</v>
      </c>
      <c r="AR8" s="608">
        <v>1.028</v>
      </c>
      <c r="AS8" s="608">
        <v>1.0029999999999999</v>
      </c>
      <c r="AT8" s="608">
        <v>1.046</v>
      </c>
      <c r="AU8" s="608">
        <v>1.056</v>
      </c>
      <c r="AV8" s="608">
        <v>1.0549999999999999</v>
      </c>
      <c r="AW8" s="608">
        <v>1.054</v>
      </c>
      <c r="AX8" s="608">
        <v>1.0529999999999999</v>
      </c>
      <c r="AY8" s="608">
        <v>1.052</v>
      </c>
      <c r="AZ8" s="613" t="s">
        <v>1369</v>
      </c>
      <c r="BA8" s="613" t="s">
        <v>1369</v>
      </c>
      <c r="BB8" s="613" t="s">
        <v>1369</v>
      </c>
      <c r="BC8" s="613" t="s">
        <v>1369</v>
      </c>
      <c r="BD8" s="613" t="s">
        <v>1369</v>
      </c>
      <c r="BE8" s="613" t="s">
        <v>1369</v>
      </c>
      <c r="BF8" s="613" t="s">
        <v>1369</v>
      </c>
      <c r="BG8" s="613" t="s">
        <v>1369</v>
      </c>
      <c r="BH8" s="613" t="s">
        <v>1369</v>
      </c>
      <c r="BI8" s="613" t="s">
        <v>1369</v>
      </c>
      <c r="BJ8" s="377" t="s">
        <v>1369</v>
      </c>
      <c r="BK8" s="377" t="s">
        <v>1369</v>
      </c>
      <c r="BL8" s="377" t="s">
        <v>1369</v>
      </c>
      <c r="BM8" s="377" t="s">
        <v>1369</v>
      </c>
      <c r="BN8" s="377" t="s">
        <v>1369</v>
      </c>
      <c r="BO8" s="377" t="s">
        <v>1369</v>
      </c>
      <c r="BP8" s="377" t="s">
        <v>1369</v>
      </c>
      <c r="BQ8" s="377" t="s">
        <v>1369</v>
      </c>
      <c r="BR8" s="377" t="s">
        <v>1369</v>
      </c>
      <c r="BS8" s="377" t="s">
        <v>1369</v>
      </c>
      <c r="BT8" s="377" t="s">
        <v>1369</v>
      </c>
      <c r="BU8" s="377" t="s">
        <v>1369</v>
      </c>
      <c r="BV8" s="377" t="s">
        <v>1369</v>
      </c>
    </row>
    <row r="9" spans="1:74" s="289" customFormat="1" ht="11.05" customHeight="1" x14ac:dyDescent="0.2">
      <c r="A9" s="275" t="s">
        <v>1340</v>
      </c>
      <c r="B9" s="577" t="s">
        <v>1341</v>
      </c>
      <c r="C9" s="608">
        <v>0.17299999999999999</v>
      </c>
      <c r="D9" s="608">
        <v>0.121</v>
      </c>
      <c r="E9" s="608">
        <v>0.16700000000000001</v>
      </c>
      <c r="F9" s="608">
        <v>0.16900000000000001</v>
      </c>
      <c r="G9" s="608">
        <v>0.16900000000000001</v>
      </c>
      <c r="H9" s="608">
        <v>0.16300000000000001</v>
      </c>
      <c r="I9" s="608">
        <v>0.157</v>
      </c>
      <c r="J9" s="608">
        <v>0.153</v>
      </c>
      <c r="K9" s="608">
        <v>0.157</v>
      </c>
      <c r="L9" s="608">
        <v>0.16</v>
      </c>
      <c r="M9" s="608">
        <v>0.153</v>
      </c>
      <c r="N9" s="608">
        <v>0.153</v>
      </c>
      <c r="O9" s="608">
        <v>0.15</v>
      </c>
      <c r="P9" s="608">
        <v>0.14499999999999999</v>
      </c>
      <c r="Q9" s="608">
        <v>0.157</v>
      </c>
      <c r="R9" s="608">
        <v>0.157</v>
      </c>
      <c r="S9" s="608">
        <v>0.156</v>
      </c>
      <c r="T9" s="608">
        <v>0.151</v>
      </c>
      <c r="U9" s="608">
        <v>0.14599999999999999</v>
      </c>
      <c r="V9" s="608">
        <v>0.14899999999999999</v>
      </c>
      <c r="W9" s="608">
        <v>0.14199999999999999</v>
      </c>
      <c r="X9" s="608">
        <v>0.154</v>
      </c>
      <c r="Y9" s="608">
        <v>0.16</v>
      </c>
      <c r="Z9" s="608">
        <v>0.151</v>
      </c>
      <c r="AA9" s="608">
        <v>0.157</v>
      </c>
      <c r="AB9" s="608">
        <v>0.155</v>
      </c>
      <c r="AC9" s="608">
        <v>0.154</v>
      </c>
      <c r="AD9" s="608">
        <v>0.14799999999999999</v>
      </c>
      <c r="AE9" s="608">
        <v>0.14899999999999999</v>
      </c>
      <c r="AF9" s="608">
        <v>0.14299999999999999</v>
      </c>
      <c r="AG9" s="608">
        <v>0.14299999999999999</v>
      </c>
      <c r="AH9" s="608">
        <v>0.13600000000000001</v>
      </c>
      <c r="AI9" s="608">
        <v>0.13500000000000001</v>
      </c>
      <c r="AJ9" s="608">
        <v>0.13500000000000001</v>
      </c>
      <c r="AK9" s="608">
        <v>0.13700000000000001</v>
      </c>
      <c r="AL9" s="608">
        <v>0.13600000000000001</v>
      </c>
      <c r="AM9" s="608">
        <v>0.121</v>
      </c>
      <c r="AN9" s="608">
        <v>0.13200000000000001</v>
      </c>
      <c r="AO9" s="608">
        <v>0.127</v>
      </c>
      <c r="AP9" s="608">
        <v>0.127</v>
      </c>
      <c r="AQ9" s="608">
        <v>0.11899999999999999</v>
      </c>
      <c r="AR9" s="608">
        <v>0.11600000000000001</v>
      </c>
      <c r="AS9" s="608">
        <v>0.115</v>
      </c>
      <c r="AT9" s="608">
        <v>0.114</v>
      </c>
      <c r="AU9" s="608">
        <v>0.12</v>
      </c>
      <c r="AV9" s="608">
        <v>0.11799999999999999</v>
      </c>
      <c r="AW9" s="608">
        <v>0.11700000000000001</v>
      </c>
      <c r="AX9" s="608">
        <v>0.115</v>
      </c>
      <c r="AY9" s="608">
        <v>0.113</v>
      </c>
      <c r="AZ9" s="613" t="s">
        <v>1369</v>
      </c>
      <c r="BA9" s="613" t="s">
        <v>1369</v>
      </c>
      <c r="BB9" s="613" t="s">
        <v>1369</v>
      </c>
      <c r="BC9" s="613" t="s">
        <v>1369</v>
      </c>
      <c r="BD9" s="613" t="s">
        <v>1369</v>
      </c>
      <c r="BE9" s="613" t="s">
        <v>1369</v>
      </c>
      <c r="BF9" s="613" t="s">
        <v>1369</v>
      </c>
      <c r="BG9" s="613" t="s">
        <v>1369</v>
      </c>
      <c r="BH9" s="613" t="s">
        <v>1369</v>
      </c>
      <c r="BI9" s="613" t="s">
        <v>1369</v>
      </c>
      <c r="BJ9" s="377" t="s">
        <v>1369</v>
      </c>
      <c r="BK9" s="377" t="s">
        <v>1369</v>
      </c>
      <c r="BL9" s="377" t="s">
        <v>1369</v>
      </c>
      <c r="BM9" s="377" t="s">
        <v>1369</v>
      </c>
      <c r="BN9" s="377" t="s">
        <v>1369</v>
      </c>
      <c r="BO9" s="377" t="s">
        <v>1369</v>
      </c>
      <c r="BP9" s="377" t="s">
        <v>1369</v>
      </c>
      <c r="BQ9" s="377" t="s">
        <v>1369</v>
      </c>
      <c r="BR9" s="377" t="s">
        <v>1369</v>
      </c>
      <c r="BS9" s="377" t="s">
        <v>1369</v>
      </c>
      <c r="BT9" s="377" t="s">
        <v>1369</v>
      </c>
      <c r="BU9" s="377" t="s">
        <v>1369</v>
      </c>
      <c r="BV9" s="377" t="s">
        <v>1369</v>
      </c>
    </row>
    <row r="10" spans="1:74" s="289" customFormat="1" ht="11.05" customHeight="1" x14ac:dyDescent="0.2">
      <c r="A10" s="275" t="s">
        <v>1342</v>
      </c>
      <c r="B10" s="577" t="s">
        <v>1343</v>
      </c>
      <c r="C10" s="608">
        <v>0.38100000000000001</v>
      </c>
      <c r="D10" s="608">
        <v>0.376</v>
      </c>
      <c r="E10" s="608">
        <v>0.373</v>
      </c>
      <c r="F10" s="608">
        <v>0.40799999999999997</v>
      </c>
      <c r="G10" s="608">
        <v>0.41199999999999998</v>
      </c>
      <c r="H10" s="608">
        <v>0.4</v>
      </c>
      <c r="I10" s="608">
        <v>0.40699999999999997</v>
      </c>
      <c r="J10" s="608">
        <v>0.41199999999999998</v>
      </c>
      <c r="K10" s="608">
        <v>0.42599999999999999</v>
      </c>
      <c r="L10" s="608">
        <v>0.45200000000000001</v>
      </c>
      <c r="M10" s="608">
        <v>0.44600000000000001</v>
      </c>
      <c r="N10" s="608">
        <v>0.44400000000000001</v>
      </c>
      <c r="O10" s="608">
        <v>0.42699999999999999</v>
      </c>
      <c r="P10" s="608">
        <v>0.436</v>
      </c>
      <c r="Q10" s="608">
        <v>0.44400000000000001</v>
      </c>
      <c r="R10" s="608">
        <v>0.442</v>
      </c>
      <c r="S10" s="608">
        <v>0.434</v>
      </c>
      <c r="T10" s="608">
        <v>0.42699999999999999</v>
      </c>
      <c r="U10" s="608">
        <v>0.42699999999999999</v>
      </c>
      <c r="V10" s="608">
        <v>0.42899999999999999</v>
      </c>
      <c r="W10" s="608">
        <v>0.42799999999999999</v>
      </c>
      <c r="X10" s="608">
        <v>0.43099999999999999</v>
      </c>
      <c r="Y10" s="608">
        <v>0.442</v>
      </c>
      <c r="Z10" s="608">
        <v>0.40500000000000003</v>
      </c>
      <c r="AA10" s="608">
        <v>0.41699999999999998</v>
      </c>
      <c r="AB10" s="608">
        <v>0.41099999999999998</v>
      </c>
      <c r="AC10" s="608">
        <v>0.42899999999999999</v>
      </c>
      <c r="AD10" s="608">
        <v>0.443</v>
      </c>
      <c r="AE10" s="608">
        <v>0.45</v>
      </c>
      <c r="AF10" s="608">
        <v>0.45800000000000002</v>
      </c>
      <c r="AG10" s="608">
        <v>0.45</v>
      </c>
      <c r="AH10" s="608">
        <v>0.45800000000000002</v>
      </c>
      <c r="AI10" s="608">
        <v>0.45500000000000002</v>
      </c>
      <c r="AJ10" s="608">
        <v>0.46700000000000003</v>
      </c>
      <c r="AK10" s="608">
        <v>0.47899999999999998</v>
      </c>
      <c r="AL10" s="608">
        <v>0.49099999999999999</v>
      </c>
      <c r="AM10" s="608">
        <v>0.44700000000000001</v>
      </c>
      <c r="AN10" s="608">
        <v>0.47299999999999998</v>
      </c>
      <c r="AO10" s="608">
        <v>0.47499999999999998</v>
      </c>
      <c r="AP10" s="608">
        <v>0.45500000000000002</v>
      </c>
      <c r="AQ10" s="608">
        <v>0.45900000000000002</v>
      </c>
      <c r="AR10" s="608">
        <v>0.44500000000000001</v>
      </c>
      <c r="AS10" s="608">
        <v>0.441</v>
      </c>
      <c r="AT10" s="608">
        <v>0.44800000000000001</v>
      </c>
      <c r="AU10" s="608">
        <v>0.441</v>
      </c>
      <c r="AV10" s="608">
        <v>0.441</v>
      </c>
      <c r="AW10" s="608">
        <v>0.441</v>
      </c>
      <c r="AX10" s="608">
        <v>0.441</v>
      </c>
      <c r="AY10" s="608">
        <v>0.441</v>
      </c>
      <c r="AZ10" s="613" t="s">
        <v>1369</v>
      </c>
      <c r="BA10" s="613" t="s">
        <v>1369</v>
      </c>
      <c r="BB10" s="613" t="s">
        <v>1369</v>
      </c>
      <c r="BC10" s="613" t="s">
        <v>1369</v>
      </c>
      <c r="BD10" s="613" t="s">
        <v>1369</v>
      </c>
      <c r="BE10" s="613" t="s">
        <v>1369</v>
      </c>
      <c r="BF10" s="613" t="s">
        <v>1369</v>
      </c>
      <c r="BG10" s="613" t="s">
        <v>1369</v>
      </c>
      <c r="BH10" s="613" t="s">
        <v>1369</v>
      </c>
      <c r="BI10" s="613" t="s">
        <v>1369</v>
      </c>
      <c r="BJ10" s="377" t="s">
        <v>1369</v>
      </c>
      <c r="BK10" s="377" t="s">
        <v>1369</v>
      </c>
      <c r="BL10" s="377" t="s">
        <v>1369</v>
      </c>
      <c r="BM10" s="377" t="s">
        <v>1369</v>
      </c>
      <c r="BN10" s="377" t="s">
        <v>1369</v>
      </c>
      <c r="BO10" s="377" t="s">
        <v>1369</v>
      </c>
      <c r="BP10" s="377" t="s">
        <v>1369</v>
      </c>
      <c r="BQ10" s="377" t="s">
        <v>1369</v>
      </c>
      <c r="BR10" s="377" t="s">
        <v>1369</v>
      </c>
      <c r="BS10" s="377" t="s">
        <v>1369</v>
      </c>
      <c r="BT10" s="377" t="s">
        <v>1369</v>
      </c>
      <c r="BU10" s="377" t="s">
        <v>1369</v>
      </c>
      <c r="BV10" s="377" t="s">
        <v>1369</v>
      </c>
    </row>
    <row r="11" spans="1:74" ht="11.05" customHeight="1" x14ac:dyDescent="0.2">
      <c r="A11" s="275" t="s">
        <v>1344</v>
      </c>
      <c r="B11" s="577" t="s">
        <v>1345</v>
      </c>
      <c r="C11" s="608">
        <v>3.8210000000000002</v>
      </c>
      <c r="D11" s="608">
        <v>3.16</v>
      </c>
      <c r="E11" s="608">
        <v>3.992</v>
      </c>
      <c r="F11" s="608">
        <v>4.0129999999999999</v>
      </c>
      <c r="G11" s="608">
        <v>4.0940000000000003</v>
      </c>
      <c r="H11" s="608">
        <v>4.1130000000000004</v>
      </c>
      <c r="I11" s="608">
        <v>4.1820000000000004</v>
      </c>
      <c r="J11" s="608">
        <v>4.2789999999999999</v>
      </c>
      <c r="K11" s="608">
        <v>4.351</v>
      </c>
      <c r="L11" s="608">
        <v>4.4160000000000004</v>
      </c>
      <c r="M11" s="608">
        <v>4.4480000000000004</v>
      </c>
      <c r="N11" s="608">
        <v>4.4379999999999997</v>
      </c>
      <c r="O11" s="608">
        <v>4.3369999999999997</v>
      </c>
      <c r="P11" s="608">
        <v>4.3840000000000003</v>
      </c>
      <c r="Q11" s="608">
        <v>4.5810000000000004</v>
      </c>
      <c r="R11" s="608">
        <v>4.6479999999999997</v>
      </c>
      <c r="S11" s="608">
        <v>4.6369999999999996</v>
      </c>
      <c r="T11" s="608">
        <v>4.63</v>
      </c>
      <c r="U11" s="608">
        <v>4.6900000000000004</v>
      </c>
      <c r="V11" s="608">
        <v>4.7610000000000001</v>
      </c>
      <c r="W11" s="608">
        <v>4.8949999999999996</v>
      </c>
      <c r="X11" s="608">
        <v>4.944</v>
      </c>
      <c r="Y11" s="608">
        <v>4.9809999999999999</v>
      </c>
      <c r="Z11" s="608">
        <v>4.9580000000000002</v>
      </c>
      <c r="AA11" s="608">
        <v>5.0490000000000004</v>
      </c>
      <c r="AB11" s="608">
        <v>5.0049999999999999</v>
      </c>
      <c r="AC11" s="608">
        <v>5.1689999999999996</v>
      </c>
      <c r="AD11" s="608">
        <v>5.1680000000000001</v>
      </c>
      <c r="AE11" s="608">
        <v>5.1479999999999997</v>
      </c>
      <c r="AF11" s="608">
        <v>5.0910000000000002</v>
      </c>
      <c r="AG11" s="608">
        <v>5.1710000000000003</v>
      </c>
      <c r="AH11" s="608">
        <v>5.2409999999999997</v>
      </c>
      <c r="AI11" s="608">
        <v>5.2439999999999998</v>
      </c>
      <c r="AJ11" s="608">
        <v>5.3049999999999997</v>
      </c>
      <c r="AK11" s="608">
        <v>5.4729999999999999</v>
      </c>
      <c r="AL11" s="608">
        <v>5.5060000000000002</v>
      </c>
      <c r="AM11" s="608">
        <v>5.2380000000000004</v>
      </c>
      <c r="AN11" s="608">
        <v>5.4390000000000001</v>
      </c>
      <c r="AO11" s="608">
        <v>5.508</v>
      </c>
      <c r="AP11" s="608">
        <v>5.4930000000000003</v>
      </c>
      <c r="AQ11" s="608">
        <v>5.4820000000000002</v>
      </c>
      <c r="AR11" s="608">
        <v>5.5149999999999997</v>
      </c>
      <c r="AS11" s="608">
        <v>5.5179999999999998</v>
      </c>
      <c r="AT11" s="608">
        <v>5.5789999999999997</v>
      </c>
      <c r="AU11" s="608">
        <v>5.5789999999999997</v>
      </c>
      <c r="AV11" s="608">
        <v>5.5910000000000002</v>
      </c>
      <c r="AW11" s="608">
        <v>5.601</v>
      </c>
      <c r="AX11" s="608">
        <v>5.5970000000000004</v>
      </c>
      <c r="AY11" s="608">
        <v>5.4690000000000003</v>
      </c>
      <c r="AZ11" s="613" t="s">
        <v>1369</v>
      </c>
      <c r="BA11" s="613" t="s">
        <v>1369</v>
      </c>
      <c r="BB11" s="613" t="s">
        <v>1369</v>
      </c>
      <c r="BC11" s="613" t="s">
        <v>1369</v>
      </c>
      <c r="BD11" s="613" t="s">
        <v>1369</v>
      </c>
      <c r="BE11" s="613" t="s">
        <v>1369</v>
      </c>
      <c r="BF11" s="613" t="s">
        <v>1369</v>
      </c>
      <c r="BG11" s="613" t="s">
        <v>1369</v>
      </c>
      <c r="BH11" s="613" t="s">
        <v>1369</v>
      </c>
      <c r="BI11" s="613" t="s">
        <v>1369</v>
      </c>
      <c r="BJ11" s="377" t="s">
        <v>1369</v>
      </c>
      <c r="BK11" s="377" t="s">
        <v>1369</v>
      </c>
      <c r="BL11" s="377" t="s">
        <v>1369</v>
      </c>
      <c r="BM11" s="377" t="s">
        <v>1369</v>
      </c>
      <c r="BN11" s="377" t="s">
        <v>1369</v>
      </c>
      <c r="BO11" s="377" t="s">
        <v>1369</v>
      </c>
      <c r="BP11" s="377" t="s">
        <v>1369</v>
      </c>
      <c r="BQ11" s="377" t="s">
        <v>1369</v>
      </c>
      <c r="BR11" s="377" t="s">
        <v>1369</v>
      </c>
      <c r="BS11" s="377" t="s">
        <v>1369</v>
      </c>
      <c r="BT11" s="377" t="s">
        <v>1369</v>
      </c>
      <c r="BU11" s="377" t="s">
        <v>1369</v>
      </c>
      <c r="BV11" s="377" t="s">
        <v>1369</v>
      </c>
    </row>
    <row r="12" spans="1:74" ht="11.05" customHeight="1" x14ac:dyDescent="0.2">
      <c r="A12" s="275" t="s">
        <v>1346</v>
      </c>
      <c r="B12" s="577" t="s">
        <v>1347</v>
      </c>
      <c r="C12" s="608">
        <v>9.5000000000000001E-2</v>
      </c>
      <c r="D12" s="608">
        <v>6.7000000000000004E-2</v>
      </c>
      <c r="E12" s="608">
        <v>9.0999999999999998E-2</v>
      </c>
      <c r="F12" s="608">
        <v>8.5999999999999993E-2</v>
      </c>
      <c r="G12" s="608">
        <v>8.7999999999999995E-2</v>
      </c>
      <c r="H12" s="608">
        <v>8.5999999999999993E-2</v>
      </c>
      <c r="I12" s="608">
        <v>8.4000000000000005E-2</v>
      </c>
      <c r="J12" s="608">
        <v>8.2000000000000003E-2</v>
      </c>
      <c r="K12" s="608">
        <v>0.09</v>
      </c>
      <c r="L12" s="608">
        <v>8.6999999999999994E-2</v>
      </c>
      <c r="M12" s="608">
        <v>8.5000000000000006E-2</v>
      </c>
      <c r="N12" s="608">
        <v>8.5000000000000006E-2</v>
      </c>
      <c r="O12" s="608">
        <v>8.4000000000000005E-2</v>
      </c>
      <c r="P12" s="608">
        <v>7.8E-2</v>
      </c>
      <c r="Q12" s="608">
        <v>9.0999999999999998E-2</v>
      </c>
      <c r="R12" s="608">
        <v>9.5000000000000001E-2</v>
      </c>
      <c r="S12" s="608">
        <v>9.5000000000000001E-2</v>
      </c>
      <c r="T12" s="608">
        <v>9.4E-2</v>
      </c>
      <c r="U12" s="608">
        <v>8.8999999999999996E-2</v>
      </c>
      <c r="V12" s="608">
        <v>9.0999999999999998E-2</v>
      </c>
      <c r="W12" s="608">
        <v>0.09</v>
      </c>
      <c r="X12" s="608">
        <v>8.6999999999999994E-2</v>
      </c>
      <c r="Y12" s="608">
        <v>9.4E-2</v>
      </c>
      <c r="Z12" s="608">
        <v>8.7999999999999995E-2</v>
      </c>
      <c r="AA12" s="608">
        <v>9.2999999999999999E-2</v>
      </c>
      <c r="AB12" s="608">
        <v>9.2999999999999999E-2</v>
      </c>
      <c r="AC12" s="608">
        <v>9.6000000000000002E-2</v>
      </c>
      <c r="AD12" s="608">
        <v>9.2999999999999999E-2</v>
      </c>
      <c r="AE12" s="608">
        <v>0.104</v>
      </c>
      <c r="AF12" s="608">
        <v>0.10100000000000001</v>
      </c>
      <c r="AG12" s="608">
        <v>0.10299999999999999</v>
      </c>
      <c r="AH12" s="608">
        <v>9.7000000000000003E-2</v>
      </c>
      <c r="AI12" s="608">
        <v>9.1999999999999998E-2</v>
      </c>
      <c r="AJ12" s="608">
        <v>8.8999999999999996E-2</v>
      </c>
      <c r="AK12" s="608">
        <v>8.8999999999999996E-2</v>
      </c>
      <c r="AL12" s="608">
        <v>8.6999999999999994E-2</v>
      </c>
      <c r="AM12" s="608">
        <v>7.8E-2</v>
      </c>
      <c r="AN12" s="608">
        <v>8.1000000000000003E-2</v>
      </c>
      <c r="AO12" s="608">
        <v>8.1000000000000003E-2</v>
      </c>
      <c r="AP12" s="608">
        <v>8.5000000000000006E-2</v>
      </c>
      <c r="AQ12" s="608">
        <v>8.6999999999999994E-2</v>
      </c>
      <c r="AR12" s="608">
        <v>8.3000000000000004E-2</v>
      </c>
      <c r="AS12" s="608">
        <v>8.1000000000000003E-2</v>
      </c>
      <c r="AT12" s="608">
        <v>8.6999999999999994E-2</v>
      </c>
      <c r="AU12" s="608">
        <v>9.1999999999999998E-2</v>
      </c>
      <c r="AV12" s="608">
        <v>7.9000000000000001E-2</v>
      </c>
      <c r="AW12" s="608">
        <v>7.8E-2</v>
      </c>
      <c r="AX12" s="608">
        <v>7.6999999999999999E-2</v>
      </c>
      <c r="AY12" s="608">
        <v>7.4999999999999997E-2</v>
      </c>
      <c r="AZ12" s="613" t="s">
        <v>1369</v>
      </c>
      <c r="BA12" s="613" t="s">
        <v>1369</v>
      </c>
      <c r="BB12" s="613" t="s">
        <v>1369</v>
      </c>
      <c r="BC12" s="613" t="s">
        <v>1369</v>
      </c>
      <c r="BD12" s="613" t="s">
        <v>1369</v>
      </c>
      <c r="BE12" s="613" t="s">
        <v>1369</v>
      </c>
      <c r="BF12" s="613" t="s">
        <v>1369</v>
      </c>
      <c r="BG12" s="613" t="s">
        <v>1369</v>
      </c>
      <c r="BH12" s="613" t="s">
        <v>1369</v>
      </c>
      <c r="BI12" s="613" t="s">
        <v>1369</v>
      </c>
      <c r="BJ12" s="377" t="s">
        <v>1369</v>
      </c>
      <c r="BK12" s="377" t="s">
        <v>1369</v>
      </c>
      <c r="BL12" s="377" t="s">
        <v>1369</v>
      </c>
      <c r="BM12" s="377" t="s">
        <v>1369</v>
      </c>
      <c r="BN12" s="377" t="s">
        <v>1369</v>
      </c>
      <c r="BO12" s="377" t="s">
        <v>1369</v>
      </c>
      <c r="BP12" s="377" t="s">
        <v>1369</v>
      </c>
      <c r="BQ12" s="377" t="s">
        <v>1369</v>
      </c>
      <c r="BR12" s="377" t="s">
        <v>1369</v>
      </c>
      <c r="BS12" s="377" t="s">
        <v>1369</v>
      </c>
      <c r="BT12" s="377" t="s">
        <v>1369</v>
      </c>
      <c r="BU12" s="377" t="s">
        <v>1369</v>
      </c>
      <c r="BV12" s="377" t="s">
        <v>1369</v>
      </c>
    </row>
    <row r="13" spans="1:74" ht="11.05" customHeight="1" x14ac:dyDescent="0.2">
      <c r="A13" s="275" t="s">
        <v>1348</v>
      </c>
      <c r="B13" s="577" t="s">
        <v>1349</v>
      </c>
      <c r="C13" s="608">
        <v>0.28999999999999998</v>
      </c>
      <c r="D13" s="608">
        <v>0.27500000000000002</v>
      </c>
      <c r="E13" s="608">
        <v>0.28699999999999998</v>
      </c>
      <c r="F13" s="608">
        <v>0.28899999999999998</v>
      </c>
      <c r="G13" s="608">
        <v>0.28299999999999997</v>
      </c>
      <c r="H13" s="608">
        <v>0.29299999999999998</v>
      </c>
      <c r="I13" s="608">
        <v>0.28199999999999997</v>
      </c>
      <c r="J13" s="608">
        <v>0.28399999999999997</v>
      </c>
      <c r="K13" s="608">
        <v>0.28599999999999998</v>
      </c>
      <c r="L13" s="608">
        <v>0.27800000000000002</v>
      </c>
      <c r="M13" s="608">
        <v>0.28699999999999998</v>
      </c>
      <c r="N13" s="608">
        <v>0.28499999999999998</v>
      </c>
      <c r="O13" s="608">
        <v>0.28199999999999997</v>
      </c>
      <c r="P13" s="608">
        <v>0.28699999999999998</v>
      </c>
      <c r="Q13" s="608">
        <v>0.29799999999999999</v>
      </c>
      <c r="R13" s="608">
        <v>0.30499999999999999</v>
      </c>
      <c r="S13" s="608">
        <v>0.317</v>
      </c>
      <c r="T13" s="608">
        <v>0.31900000000000001</v>
      </c>
      <c r="U13" s="608">
        <v>0.32</v>
      </c>
      <c r="V13" s="608">
        <v>0.32600000000000001</v>
      </c>
      <c r="W13" s="608">
        <v>0.32900000000000001</v>
      </c>
      <c r="X13" s="608">
        <v>0.33700000000000002</v>
      </c>
      <c r="Y13" s="608">
        <v>0.32900000000000001</v>
      </c>
      <c r="Z13" s="608">
        <v>0.313</v>
      </c>
      <c r="AA13" s="608">
        <v>0.308</v>
      </c>
      <c r="AB13" s="608">
        <v>0.31900000000000001</v>
      </c>
      <c r="AC13" s="608">
        <v>0.34</v>
      </c>
      <c r="AD13" s="608">
        <v>0.33100000000000002</v>
      </c>
      <c r="AE13" s="608">
        <v>0.33400000000000002</v>
      </c>
      <c r="AF13" s="608">
        <v>0.34399999999999997</v>
      </c>
      <c r="AG13" s="608">
        <v>0.32300000000000001</v>
      </c>
      <c r="AH13" s="608">
        <v>0.33400000000000002</v>
      </c>
      <c r="AI13" s="608">
        <v>0.33400000000000002</v>
      </c>
      <c r="AJ13" s="608">
        <v>0.34</v>
      </c>
      <c r="AK13" s="608">
        <v>0.34100000000000003</v>
      </c>
      <c r="AL13" s="608">
        <v>0.33700000000000002</v>
      </c>
      <c r="AM13" s="608">
        <v>0.312</v>
      </c>
      <c r="AN13" s="608">
        <v>0.314</v>
      </c>
      <c r="AO13" s="608">
        <v>0.314</v>
      </c>
      <c r="AP13" s="608">
        <v>0.316</v>
      </c>
      <c r="AQ13" s="608">
        <v>0.33100000000000002</v>
      </c>
      <c r="AR13" s="608">
        <v>0.33100000000000002</v>
      </c>
      <c r="AS13" s="608">
        <v>0.32</v>
      </c>
      <c r="AT13" s="608">
        <v>0.34</v>
      </c>
      <c r="AU13" s="608">
        <v>0.34799999999999998</v>
      </c>
      <c r="AV13" s="608">
        <v>0.34899999999999998</v>
      </c>
      <c r="AW13" s="608">
        <v>0.35399999999999998</v>
      </c>
      <c r="AX13" s="608">
        <v>0.36</v>
      </c>
      <c r="AY13" s="608">
        <v>0.35099999999999998</v>
      </c>
      <c r="AZ13" s="613" t="s">
        <v>1369</v>
      </c>
      <c r="BA13" s="613" t="s">
        <v>1369</v>
      </c>
      <c r="BB13" s="613" t="s">
        <v>1369</v>
      </c>
      <c r="BC13" s="613" t="s">
        <v>1369</v>
      </c>
      <c r="BD13" s="613" t="s">
        <v>1369</v>
      </c>
      <c r="BE13" s="613" t="s">
        <v>1369</v>
      </c>
      <c r="BF13" s="613" t="s">
        <v>1369</v>
      </c>
      <c r="BG13" s="613" t="s">
        <v>1369</v>
      </c>
      <c r="BH13" s="613" t="s">
        <v>1369</v>
      </c>
      <c r="BI13" s="613" t="s">
        <v>1369</v>
      </c>
      <c r="BJ13" s="377" t="s">
        <v>1369</v>
      </c>
      <c r="BK13" s="377" t="s">
        <v>1369</v>
      </c>
      <c r="BL13" s="377" t="s">
        <v>1369</v>
      </c>
      <c r="BM13" s="377" t="s">
        <v>1369</v>
      </c>
      <c r="BN13" s="377" t="s">
        <v>1369</v>
      </c>
      <c r="BO13" s="377" t="s">
        <v>1369</v>
      </c>
      <c r="BP13" s="377" t="s">
        <v>1369</v>
      </c>
      <c r="BQ13" s="377" t="s">
        <v>1369</v>
      </c>
      <c r="BR13" s="377" t="s">
        <v>1369</v>
      </c>
      <c r="BS13" s="377" t="s">
        <v>1369</v>
      </c>
      <c r="BT13" s="377" t="s">
        <v>1369</v>
      </c>
      <c r="BU13" s="377" t="s">
        <v>1369</v>
      </c>
      <c r="BV13" s="377" t="s">
        <v>1369</v>
      </c>
    </row>
    <row r="14" spans="1:74" ht="11.05" customHeight="1" x14ac:dyDescent="0.2">
      <c r="A14" s="275"/>
      <c r="B14" s="279"/>
      <c r="C14" s="608"/>
      <c r="D14" s="608"/>
      <c r="E14" s="608"/>
      <c r="F14" s="608"/>
      <c r="G14" s="608"/>
      <c r="H14" s="608"/>
      <c r="I14" s="608"/>
      <c r="J14" s="608"/>
      <c r="K14" s="608"/>
      <c r="L14" s="608"/>
      <c r="M14" s="608"/>
      <c r="N14" s="608"/>
      <c r="O14" s="608"/>
      <c r="P14" s="608"/>
      <c r="Q14" s="608"/>
      <c r="R14" s="608"/>
      <c r="S14" s="608"/>
      <c r="T14" s="608"/>
      <c r="U14" s="608"/>
      <c r="V14" s="608"/>
      <c r="W14" s="608"/>
      <c r="X14" s="608"/>
      <c r="Y14" s="608"/>
      <c r="Z14" s="608"/>
      <c r="AA14" s="608"/>
      <c r="AB14" s="608"/>
      <c r="AC14" s="608"/>
      <c r="AD14" s="608"/>
      <c r="AE14" s="608"/>
      <c r="AF14" s="608"/>
      <c r="AG14" s="608"/>
      <c r="AH14" s="608"/>
      <c r="AI14" s="608"/>
      <c r="AJ14" s="608"/>
      <c r="AK14" s="608"/>
      <c r="AL14" s="608"/>
      <c r="AM14" s="608"/>
      <c r="AN14" s="608"/>
      <c r="AO14" s="608"/>
      <c r="AP14" s="608"/>
      <c r="AQ14" s="608"/>
      <c r="AR14" s="608"/>
      <c r="AS14" s="608"/>
      <c r="AT14" s="608"/>
      <c r="AU14" s="608"/>
      <c r="AV14" s="608"/>
      <c r="AW14" s="608"/>
      <c r="AX14" s="608"/>
      <c r="AY14" s="608"/>
      <c r="AZ14" s="613"/>
      <c r="BA14" s="613"/>
      <c r="BB14" s="613"/>
      <c r="BC14" s="613"/>
      <c r="BD14" s="613"/>
      <c r="BE14" s="613"/>
      <c r="BF14" s="613"/>
      <c r="BG14" s="613"/>
      <c r="BH14" s="613"/>
      <c r="BI14" s="613"/>
      <c r="BJ14" s="646"/>
      <c r="BK14" s="646"/>
      <c r="BL14" s="646"/>
      <c r="BM14" s="646"/>
      <c r="BN14" s="646"/>
      <c r="BO14" s="646"/>
      <c r="BP14" s="646"/>
      <c r="BQ14" s="646"/>
      <c r="BR14" s="646"/>
      <c r="BS14" s="646"/>
      <c r="BT14" s="646"/>
      <c r="BU14" s="646"/>
      <c r="BV14" s="646"/>
    </row>
    <row r="15" spans="1:74" s="289" customFormat="1" ht="11.05" customHeight="1" x14ac:dyDescent="0.2">
      <c r="A15" s="618" t="s">
        <v>1350</v>
      </c>
      <c r="B15" s="645" t="s">
        <v>1351</v>
      </c>
      <c r="C15" s="320">
        <v>72.186999999999998</v>
      </c>
      <c r="D15" s="320">
        <v>67.28</v>
      </c>
      <c r="E15" s="320">
        <v>72.405000000000001</v>
      </c>
      <c r="F15" s="320">
        <v>73.509</v>
      </c>
      <c r="G15" s="320">
        <v>73.314999999999998</v>
      </c>
      <c r="H15" s="320">
        <v>74.069000000000003</v>
      </c>
      <c r="I15" s="320">
        <v>74.245999999999995</v>
      </c>
      <c r="J15" s="320">
        <v>75.225999999999999</v>
      </c>
      <c r="K15" s="320">
        <v>76.134</v>
      </c>
      <c r="L15" s="320">
        <v>76.644999999999996</v>
      </c>
      <c r="M15" s="320">
        <v>77.887</v>
      </c>
      <c r="N15" s="320">
        <v>78.543000000000006</v>
      </c>
      <c r="O15" s="320">
        <v>76.063000000000002</v>
      </c>
      <c r="P15" s="320">
        <v>75.91</v>
      </c>
      <c r="Q15" s="320">
        <v>76.718999999999994</v>
      </c>
      <c r="R15" s="320">
        <v>77.662000000000006</v>
      </c>
      <c r="S15" s="320">
        <v>78.86</v>
      </c>
      <c r="T15" s="320">
        <v>79.408000000000001</v>
      </c>
      <c r="U15" s="320">
        <v>79.656999999999996</v>
      </c>
      <c r="V15" s="320">
        <v>80.278000000000006</v>
      </c>
      <c r="W15" s="320">
        <v>81.620999999999995</v>
      </c>
      <c r="X15" s="320">
        <v>81.436999999999998</v>
      </c>
      <c r="Y15" s="320">
        <v>82.06</v>
      </c>
      <c r="Z15" s="320">
        <v>80.738</v>
      </c>
      <c r="AA15" s="320">
        <v>82.204999999999998</v>
      </c>
      <c r="AB15" s="320">
        <v>82.394000000000005</v>
      </c>
      <c r="AC15" s="320">
        <v>83.105000000000004</v>
      </c>
      <c r="AD15" s="320">
        <v>82.81</v>
      </c>
      <c r="AE15" s="320">
        <v>83.915000000000006</v>
      </c>
      <c r="AF15" s="320">
        <v>83.325000000000003</v>
      </c>
      <c r="AG15" s="320">
        <v>83.545000000000002</v>
      </c>
      <c r="AH15" s="320">
        <v>83.852999999999994</v>
      </c>
      <c r="AI15" s="320">
        <v>84.134</v>
      </c>
      <c r="AJ15" s="320">
        <v>83.537000000000006</v>
      </c>
      <c r="AK15" s="320">
        <v>85.218999999999994</v>
      </c>
      <c r="AL15" s="320">
        <v>85.462999999999994</v>
      </c>
      <c r="AM15" s="320">
        <v>82.706000000000003</v>
      </c>
      <c r="AN15" s="320">
        <v>84.462999999999994</v>
      </c>
      <c r="AO15" s="320">
        <v>82.063999999999993</v>
      </c>
      <c r="AP15" s="320">
        <v>81.293999999999997</v>
      </c>
      <c r="AQ15" s="320">
        <v>80.927999999999997</v>
      </c>
      <c r="AR15" s="320">
        <v>82.009</v>
      </c>
      <c r="AS15" s="320">
        <v>83.242000000000004</v>
      </c>
      <c r="AT15" s="320">
        <v>82.379000000000005</v>
      </c>
      <c r="AU15" s="320">
        <v>82.432000000000002</v>
      </c>
      <c r="AV15" s="320">
        <v>82.388999999999996</v>
      </c>
      <c r="AW15" s="320">
        <v>83.244</v>
      </c>
      <c r="AX15" s="320">
        <v>83.352999999999994</v>
      </c>
      <c r="AY15" s="320">
        <v>81.906000000000006</v>
      </c>
      <c r="AZ15" s="484" t="s">
        <v>1369</v>
      </c>
      <c r="BA15" s="484" t="s">
        <v>1369</v>
      </c>
      <c r="BB15" s="484" t="s">
        <v>1369</v>
      </c>
      <c r="BC15" s="484" t="s">
        <v>1369</v>
      </c>
      <c r="BD15" s="484" t="s">
        <v>1369</v>
      </c>
      <c r="BE15" s="484" t="s">
        <v>1369</v>
      </c>
      <c r="BF15" s="484" t="s">
        <v>1369</v>
      </c>
      <c r="BG15" s="484" t="s">
        <v>1369</v>
      </c>
      <c r="BH15" s="484" t="s">
        <v>1369</v>
      </c>
      <c r="BI15" s="484" t="s">
        <v>1369</v>
      </c>
      <c r="BJ15" s="647" t="s">
        <v>1369</v>
      </c>
      <c r="BK15" s="647" t="s">
        <v>1369</v>
      </c>
      <c r="BL15" s="647" t="s">
        <v>1369</v>
      </c>
      <c r="BM15" s="647" t="s">
        <v>1369</v>
      </c>
      <c r="BN15" s="647" t="s">
        <v>1369</v>
      </c>
      <c r="BO15" s="647" t="s">
        <v>1369</v>
      </c>
      <c r="BP15" s="647" t="s">
        <v>1369</v>
      </c>
      <c r="BQ15" s="647" t="s">
        <v>1369</v>
      </c>
      <c r="BR15" s="647" t="s">
        <v>1369</v>
      </c>
      <c r="BS15" s="647" t="s">
        <v>1369</v>
      </c>
      <c r="BT15" s="647" t="s">
        <v>1369</v>
      </c>
      <c r="BU15" s="647" t="s">
        <v>1369</v>
      </c>
      <c r="BV15" s="647" t="s">
        <v>1369</v>
      </c>
    </row>
    <row r="16" spans="1:74" ht="11.05" customHeight="1" x14ac:dyDescent="0.2">
      <c r="A16" s="275" t="s">
        <v>1352</v>
      </c>
      <c r="B16" s="577" t="s">
        <v>1337</v>
      </c>
      <c r="C16" s="474">
        <v>2.129</v>
      </c>
      <c r="D16" s="474">
        <v>2.0219999999999998</v>
      </c>
      <c r="E16" s="474">
        <v>2.1419999999999999</v>
      </c>
      <c r="F16" s="474">
        <v>2.1909999999999998</v>
      </c>
      <c r="G16" s="474">
        <v>2.23</v>
      </c>
      <c r="H16" s="474">
        <v>2.2309999999999999</v>
      </c>
      <c r="I16" s="474">
        <v>2.1509999999999998</v>
      </c>
      <c r="J16" s="474">
        <v>2.214</v>
      </c>
      <c r="K16" s="474">
        <v>2.2599999999999998</v>
      </c>
      <c r="L16" s="474">
        <v>2.2400000000000002</v>
      </c>
      <c r="M16" s="474">
        <v>2.3039999999999998</v>
      </c>
      <c r="N16" s="474">
        <v>2.258</v>
      </c>
      <c r="O16" s="474">
        <v>2.1269999999999998</v>
      </c>
      <c r="P16" s="474">
        <v>2.153</v>
      </c>
      <c r="Q16" s="474">
        <v>2.2589999999999999</v>
      </c>
      <c r="R16" s="474">
        <v>1.8460000000000001</v>
      </c>
      <c r="S16" s="474">
        <v>2.089</v>
      </c>
      <c r="T16" s="474">
        <v>2.2959999999999998</v>
      </c>
      <c r="U16" s="474">
        <v>2.33</v>
      </c>
      <c r="V16" s="474">
        <v>2.3180000000000001</v>
      </c>
      <c r="W16" s="474">
        <v>2.383</v>
      </c>
      <c r="X16" s="474">
        <v>2.3660000000000001</v>
      </c>
      <c r="Y16" s="474">
        <v>2.2890000000000001</v>
      </c>
      <c r="Z16" s="474">
        <v>1.9930000000000001</v>
      </c>
      <c r="AA16" s="474">
        <v>2.1789999999999998</v>
      </c>
      <c r="AB16" s="474">
        <v>2.33</v>
      </c>
      <c r="AC16" s="474">
        <v>2.3370000000000002</v>
      </c>
      <c r="AD16" s="474">
        <v>2.3889999999999998</v>
      </c>
      <c r="AE16" s="474">
        <v>2.4169999999999998</v>
      </c>
      <c r="AF16" s="474">
        <v>2.484</v>
      </c>
      <c r="AG16" s="474">
        <v>2.524</v>
      </c>
      <c r="AH16" s="474">
        <v>2.5489999999999999</v>
      </c>
      <c r="AI16" s="474">
        <v>2.6419999999999999</v>
      </c>
      <c r="AJ16" s="474">
        <v>2.6160000000000001</v>
      </c>
      <c r="AK16" s="474">
        <v>2.6549999999999998</v>
      </c>
      <c r="AL16" s="474">
        <v>2.7050000000000001</v>
      </c>
      <c r="AM16" s="474">
        <v>2.3010000000000002</v>
      </c>
      <c r="AN16" s="474">
        <v>2.5830000000000002</v>
      </c>
      <c r="AO16" s="474">
        <v>2.5990000000000002</v>
      </c>
      <c r="AP16" s="474">
        <v>2.661</v>
      </c>
      <c r="AQ16" s="474">
        <v>2.6890000000000001</v>
      </c>
      <c r="AR16" s="474">
        <v>2.677</v>
      </c>
      <c r="AS16" s="474">
        <v>2.657</v>
      </c>
      <c r="AT16" s="474">
        <v>2.714</v>
      </c>
      <c r="AU16" s="474">
        <v>2.7309999999999999</v>
      </c>
      <c r="AV16" s="474">
        <v>2.6240000000000001</v>
      </c>
      <c r="AW16" s="474">
        <v>2.6589999999999998</v>
      </c>
      <c r="AX16" s="474">
        <v>2.6640000000000001</v>
      </c>
      <c r="AY16" s="474">
        <v>2.669</v>
      </c>
      <c r="AZ16" s="478" t="s">
        <v>1369</v>
      </c>
      <c r="BA16" s="478" t="s">
        <v>1369</v>
      </c>
      <c r="BB16" s="478" t="s">
        <v>1369</v>
      </c>
      <c r="BC16" s="478" t="s">
        <v>1369</v>
      </c>
      <c r="BD16" s="478" t="s">
        <v>1369</v>
      </c>
      <c r="BE16" s="478" t="s">
        <v>1369</v>
      </c>
      <c r="BF16" s="478" t="s">
        <v>1369</v>
      </c>
      <c r="BG16" s="478" t="s">
        <v>1369</v>
      </c>
      <c r="BH16" s="478" t="s">
        <v>1369</v>
      </c>
      <c r="BI16" s="478" t="s">
        <v>1369</v>
      </c>
      <c r="BJ16" s="647" t="s">
        <v>1369</v>
      </c>
      <c r="BK16" s="647" t="s">
        <v>1369</v>
      </c>
      <c r="BL16" s="647" t="s">
        <v>1369</v>
      </c>
      <c r="BM16" s="647" t="s">
        <v>1369</v>
      </c>
      <c r="BN16" s="647" t="s">
        <v>1369</v>
      </c>
      <c r="BO16" s="647" t="s">
        <v>1369</v>
      </c>
      <c r="BP16" s="647" t="s">
        <v>1369</v>
      </c>
      <c r="BQ16" s="647" t="s">
        <v>1369</v>
      </c>
      <c r="BR16" s="647" t="s">
        <v>1369</v>
      </c>
      <c r="BS16" s="647" t="s">
        <v>1369</v>
      </c>
      <c r="BT16" s="647" t="s">
        <v>1369</v>
      </c>
      <c r="BU16" s="647" t="s">
        <v>1369</v>
      </c>
      <c r="BV16" s="647" t="s">
        <v>1369</v>
      </c>
    </row>
    <row r="17" spans="1:74" ht="11.05" customHeight="1" x14ac:dyDescent="0.2">
      <c r="A17" s="275" t="s">
        <v>1353</v>
      </c>
      <c r="B17" s="577" t="s">
        <v>1354</v>
      </c>
      <c r="C17" s="474">
        <v>2.0009999999999999</v>
      </c>
      <c r="D17" s="474">
        <v>1.7290000000000001</v>
      </c>
      <c r="E17" s="474">
        <v>1.9510000000000001</v>
      </c>
      <c r="F17" s="474">
        <v>1.972</v>
      </c>
      <c r="G17" s="474">
        <v>1.9490000000000001</v>
      </c>
      <c r="H17" s="474">
        <v>1.94</v>
      </c>
      <c r="I17" s="474">
        <v>1.958</v>
      </c>
      <c r="J17" s="474">
        <v>1.9350000000000001</v>
      </c>
      <c r="K17" s="474">
        <v>1.952</v>
      </c>
      <c r="L17" s="474">
        <v>1.9670000000000001</v>
      </c>
      <c r="M17" s="474">
        <v>1.9590000000000001</v>
      </c>
      <c r="N17" s="474">
        <v>1.9430000000000001</v>
      </c>
      <c r="O17" s="474">
        <v>1.865</v>
      </c>
      <c r="P17" s="474">
        <v>1.82</v>
      </c>
      <c r="Q17" s="474">
        <v>1.853</v>
      </c>
      <c r="R17" s="474">
        <v>1.865</v>
      </c>
      <c r="S17" s="474">
        <v>1.8779999999999999</v>
      </c>
      <c r="T17" s="474">
        <v>1.8540000000000001</v>
      </c>
      <c r="U17" s="474">
        <v>1.841</v>
      </c>
      <c r="V17" s="474">
        <v>1.873</v>
      </c>
      <c r="W17" s="474">
        <v>1.869</v>
      </c>
      <c r="X17" s="474">
        <v>1.887</v>
      </c>
      <c r="Y17" s="474">
        <v>1.9239999999999999</v>
      </c>
      <c r="Z17" s="474">
        <v>1.845</v>
      </c>
      <c r="AA17" s="474">
        <v>1.8280000000000001</v>
      </c>
      <c r="AB17" s="474">
        <v>1.7869999999999999</v>
      </c>
      <c r="AC17" s="474">
        <v>1.84</v>
      </c>
      <c r="AD17" s="474">
        <v>1.8360000000000001</v>
      </c>
      <c r="AE17" s="474">
        <v>1.8129999999999999</v>
      </c>
      <c r="AF17" s="474">
        <v>1.798</v>
      </c>
      <c r="AG17" s="474">
        <v>1.776</v>
      </c>
      <c r="AH17" s="474">
        <v>1.7430000000000001</v>
      </c>
      <c r="AI17" s="474">
        <v>1.7569999999999999</v>
      </c>
      <c r="AJ17" s="474">
        <v>1.742</v>
      </c>
      <c r="AK17" s="474">
        <v>1.746</v>
      </c>
      <c r="AL17" s="474">
        <v>1.728</v>
      </c>
      <c r="AM17" s="474">
        <v>1.6439999999999999</v>
      </c>
      <c r="AN17" s="474">
        <v>1.68</v>
      </c>
      <c r="AO17" s="474">
        <v>1.667</v>
      </c>
      <c r="AP17" s="474">
        <v>1.6439999999999999</v>
      </c>
      <c r="AQ17" s="474">
        <v>1.6319999999999999</v>
      </c>
      <c r="AR17" s="474">
        <v>1.659</v>
      </c>
      <c r="AS17" s="474">
        <v>1.641</v>
      </c>
      <c r="AT17" s="474">
        <v>1.6259999999999999</v>
      </c>
      <c r="AU17" s="474">
        <v>1.675</v>
      </c>
      <c r="AV17" s="474">
        <v>1.675</v>
      </c>
      <c r="AW17" s="474">
        <v>1.675</v>
      </c>
      <c r="AX17" s="474">
        <v>1.675</v>
      </c>
      <c r="AY17" s="474">
        <v>1.675</v>
      </c>
      <c r="AZ17" s="478" t="s">
        <v>1369</v>
      </c>
      <c r="BA17" s="478" t="s">
        <v>1369</v>
      </c>
      <c r="BB17" s="478" t="s">
        <v>1369</v>
      </c>
      <c r="BC17" s="478" t="s">
        <v>1369</v>
      </c>
      <c r="BD17" s="478" t="s">
        <v>1369</v>
      </c>
      <c r="BE17" s="478" t="s">
        <v>1369</v>
      </c>
      <c r="BF17" s="478" t="s">
        <v>1369</v>
      </c>
      <c r="BG17" s="478" t="s">
        <v>1369</v>
      </c>
      <c r="BH17" s="478" t="s">
        <v>1369</v>
      </c>
      <c r="BI17" s="478" t="s">
        <v>1369</v>
      </c>
      <c r="BJ17" s="647" t="s">
        <v>1369</v>
      </c>
      <c r="BK17" s="647" t="s">
        <v>1369</v>
      </c>
      <c r="BL17" s="647" t="s">
        <v>1369</v>
      </c>
      <c r="BM17" s="647" t="s">
        <v>1369</v>
      </c>
      <c r="BN17" s="647" t="s">
        <v>1369</v>
      </c>
      <c r="BO17" s="647" t="s">
        <v>1369</v>
      </c>
      <c r="BP17" s="647" t="s">
        <v>1369</v>
      </c>
      <c r="BQ17" s="647" t="s">
        <v>1369</v>
      </c>
      <c r="BR17" s="647" t="s">
        <v>1369</v>
      </c>
      <c r="BS17" s="647" t="s">
        <v>1369</v>
      </c>
      <c r="BT17" s="647" t="s">
        <v>1369</v>
      </c>
      <c r="BU17" s="647" t="s">
        <v>1369</v>
      </c>
      <c r="BV17" s="647" t="s">
        <v>1369</v>
      </c>
    </row>
    <row r="18" spans="1:74" ht="11.05" customHeight="1" x14ac:dyDescent="0.2">
      <c r="A18" s="275" t="s">
        <v>1355</v>
      </c>
      <c r="B18" s="577" t="s">
        <v>1339</v>
      </c>
      <c r="C18" s="474">
        <v>3.641</v>
      </c>
      <c r="D18" s="474">
        <v>3.23</v>
      </c>
      <c r="E18" s="474">
        <v>3.839</v>
      </c>
      <c r="F18" s="474">
        <v>3.94</v>
      </c>
      <c r="G18" s="474">
        <v>3.867</v>
      </c>
      <c r="H18" s="474">
        <v>3.8260000000000001</v>
      </c>
      <c r="I18" s="474">
        <v>3.8980000000000001</v>
      </c>
      <c r="J18" s="474">
        <v>3.831</v>
      </c>
      <c r="K18" s="474">
        <v>3.9990000000000001</v>
      </c>
      <c r="L18" s="474">
        <v>3.9689999999999999</v>
      </c>
      <c r="M18" s="474">
        <v>3.9420000000000002</v>
      </c>
      <c r="N18" s="474">
        <v>3.8879999999999999</v>
      </c>
      <c r="O18" s="474">
        <v>3.827</v>
      </c>
      <c r="P18" s="474">
        <v>3.879</v>
      </c>
      <c r="Q18" s="474">
        <v>3.93</v>
      </c>
      <c r="R18" s="474">
        <v>4.1219999999999999</v>
      </c>
      <c r="S18" s="474">
        <v>4.141</v>
      </c>
      <c r="T18" s="474">
        <v>4.2949999999999999</v>
      </c>
      <c r="U18" s="474">
        <v>4.2210000000000001</v>
      </c>
      <c r="V18" s="474">
        <v>4.2809999999999997</v>
      </c>
      <c r="W18" s="474">
        <v>4.2869999999999999</v>
      </c>
      <c r="X18" s="474">
        <v>4.2990000000000004</v>
      </c>
      <c r="Y18" s="474">
        <v>4.258</v>
      </c>
      <c r="Z18" s="474">
        <v>4.2220000000000004</v>
      </c>
      <c r="AA18" s="474">
        <v>4.1719999999999997</v>
      </c>
      <c r="AB18" s="474">
        <v>4.258</v>
      </c>
      <c r="AC18" s="474">
        <v>4.5030000000000001</v>
      </c>
      <c r="AD18" s="474">
        <v>4.4480000000000004</v>
      </c>
      <c r="AE18" s="474">
        <v>4.516</v>
      </c>
      <c r="AF18" s="474">
        <v>4.431</v>
      </c>
      <c r="AG18" s="474">
        <v>4.4480000000000004</v>
      </c>
      <c r="AH18" s="474">
        <v>4.3780000000000001</v>
      </c>
      <c r="AI18" s="474">
        <v>4.4909999999999997</v>
      </c>
      <c r="AJ18" s="474">
        <v>4.4160000000000004</v>
      </c>
      <c r="AK18" s="474">
        <v>4.4050000000000002</v>
      </c>
      <c r="AL18" s="474">
        <v>4.3869999999999996</v>
      </c>
      <c r="AM18" s="474">
        <v>4.2729999999999997</v>
      </c>
      <c r="AN18" s="474">
        <v>4.335</v>
      </c>
      <c r="AO18" s="474">
        <v>4.367</v>
      </c>
      <c r="AP18" s="474">
        <v>4.2329999999999997</v>
      </c>
      <c r="AQ18" s="474">
        <v>4.4269999999999996</v>
      </c>
      <c r="AR18" s="474">
        <v>4.4119999999999999</v>
      </c>
      <c r="AS18" s="474">
        <v>4.282</v>
      </c>
      <c r="AT18" s="474">
        <v>4.2569999999999997</v>
      </c>
      <c r="AU18" s="474">
        <v>4.2450000000000001</v>
      </c>
      <c r="AV18" s="474">
        <v>4.2329999999999997</v>
      </c>
      <c r="AW18" s="474">
        <v>4.2210000000000001</v>
      </c>
      <c r="AX18" s="474">
        <v>4.2089999999999996</v>
      </c>
      <c r="AY18" s="474">
        <v>4.1970000000000001</v>
      </c>
      <c r="AZ18" s="478" t="s">
        <v>1369</v>
      </c>
      <c r="BA18" s="478" t="s">
        <v>1369</v>
      </c>
      <c r="BB18" s="478" t="s">
        <v>1369</v>
      </c>
      <c r="BC18" s="478" t="s">
        <v>1369</v>
      </c>
      <c r="BD18" s="478" t="s">
        <v>1369</v>
      </c>
      <c r="BE18" s="478" t="s">
        <v>1369</v>
      </c>
      <c r="BF18" s="478" t="s">
        <v>1369</v>
      </c>
      <c r="BG18" s="478" t="s">
        <v>1369</v>
      </c>
      <c r="BH18" s="478" t="s">
        <v>1369</v>
      </c>
      <c r="BI18" s="478" t="s">
        <v>1369</v>
      </c>
      <c r="BJ18" s="647" t="s">
        <v>1369</v>
      </c>
      <c r="BK18" s="647" t="s">
        <v>1369</v>
      </c>
      <c r="BL18" s="647" t="s">
        <v>1369</v>
      </c>
      <c r="BM18" s="647" t="s">
        <v>1369</v>
      </c>
      <c r="BN18" s="647" t="s">
        <v>1369</v>
      </c>
      <c r="BO18" s="647" t="s">
        <v>1369</v>
      </c>
      <c r="BP18" s="647" t="s">
        <v>1369</v>
      </c>
      <c r="BQ18" s="647" t="s">
        <v>1369</v>
      </c>
      <c r="BR18" s="647" t="s">
        <v>1369</v>
      </c>
      <c r="BS18" s="647" t="s">
        <v>1369</v>
      </c>
      <c r="BT18" s="647" t="s">
        <v>1369</v>
      </c>
      <c r="BU18" s="647" t="s">
        <v>1369</v>
      </c>
      <c r="BV18" s="647" t="s">
        <v>1369</v>
      </c>
    </row>
    <row r="19" spans="1:74" ht="11.05" customHeight="1" x14ac:dyDescent="0.2">
      <c r="A19" s="275" t="s">
        <v>1356</v>
      </c>
      <c r="B19" s="577" t="s">
        <v>1357</v>
      </c>
      <c r="C19" s="474">
        <v>1.085</v>
      </c>
      <c r="D19" s="474">
        <v>0.90400000000000003</v>
      </c>
      <c r="E19" s="474">
        <v>1.0980000000000001</v>
      </c>
      <c r="F19" s="474">
        <v>1.077</v>
      </c>
      <c r="G19" s="474">
        <v>1.0640000000000001</v>
      </c>
      <c r="H19" s="474">
        <v>1.0509999999999999</v>
      </c>
      <c r="I19" s="474">
        <v>1.048</v>
      </c>
      <c r="J19" s="474">
        <v>1.04</v>
      </c>
      <c r="K19" s="474">
        <v>1.038</v>
      </c>
      <c r="L19" s="474">
        <v>1.034</v>
      </c>
      <c r="M19" s="474">
        <v>1.026</v>
      </c>
      <c r="N19" s="474">
        <v>1.016</v>
      </c>
      <c r="O19" s="474">
        <v>0.98899999999999999</v>
      </c>
      <c r="P19" s="474">
        <v>0.97899999999999998</v>
      </c>
      <c r="Q19" s="474">
        <v>0.99199999999999999</v>
      </c>
      <c r="R19" s="474">
        <v>0.98899999999999999</v>
      </c>
      <c r="S19" s="474">
        <v>0.97699999999999998</v>
      </c>
      <c r="T19" s="474">
        <v>0.96699999999999997</v>
      </c>
      <c r="U19" s="474">
        <v>0.95899999999999996</v>
      </c>
      <c r="V19" s="474">
        <v>0.96199999999999997</v>
      </c>
      <c r="W19" s="474">
        <v>0.96099999999999997</v>
      </c>
      <c r="X19" s="474">
        <v>0.95399999999999996</v>
      </c>
      <c r="Y19" s="474">
        <v>0.94299999999999995</v>
      </c>
      <c r="Z19" s="474">
        <v>0.89800000000000002</v>
      </c>
      <c r="AA19" s="474">
        <v>0.93799999999999994</v>
      </c>
      <c r="AB19" s="474">
        <v>0.92800000000000005</v>
      </c>
      <c r="AC19" s="474">
        <v>0.92600000000000005</v>
      </c>
      <c r="AD19" s="474">
        <v>0.91300000000000003</v>
      </c>
      <c r="AE19" s="474">
        <v>0.90600000000000003</v>
      </c>
      <c r="AF19" s="474">
        <v>0.89700000000000002</v>
      </c>
      <c r="AG19" s="474">
        <v>0.89</v>
      </c>
      <c r="AH19" s="474">
        <v>0.88500000000000001</v>
      </c>
      <c r="AI19" s="474">
        <v>0.88400000000000001</v>
      </c>
      <c r="AJ19" s="474">
        <v>0.878</v>
      </c>
      <c r="AK19" s="474">
        <v>0.872</v>
      </c>
      <c r="AL19" s="474">
        <v>0.86199999999999999</v>
      </c>
      <c r="AM19" s="474">
        <v>0.77400000000000002</v>
      </c>
      <c r="AN19" s="474">
        <v>0.84599999999999997</v>
      </c>
      <c r="AO19" s="474">
        <v>0.84399999999999997</v>
      </c>
      <c r="AP19" s="474">
        <v>0.77700000000000002</v>
      </c>
      <c r="AQ19" s="474">
        <v>0.82499999999999996</v>
      </c>
      <c r="AR19" s="474">
        <v>0.81399999999999995</v>
      </c>
      <c r="AS19" s="474">
        <v>0.81200000000000006</v>
      </c>
      <c r="AT19" s="474">
        <v>0.81</v>
      </c>
      <c r="AU19" s="474">
        <v>0.80800000000000005</v>
      </c>
      <c r="AV19" s="474">
        <v>0.80600000000000005</v>
      </c>
      <c r="AW19" s="474">
        <v>0.80400000000000005</v>
      </c>
      <c r="AX19" s="474">
        <v>0.80200000000000005</v>
      </c>
      <c r="AY19" s="474">
        <v>0.77200000000000002</v>
      </c>
      <c r="AZ19" s="478" t="s">
        <v>1369</v>
      </c>
      <c r="BA19" s="478" t="s">
        <v>1369</v>
      </c>
      <c r="BB19" s="478" t="s">
        <v>1369</v>
      </c>
      <c r="BC19" s="478" t="s">
        <v>1369</v>
      </c>
      <c r="BD19" s="478" t="s">
        <v>1369</v>
      </c>
      <c r="BE19" s="478" t="s">
        <v>1369</v>
      </c>
      <c r="BF19" s="478" t="s">
        <v>1369</v>
      </c>
      <c r="BG19" s="478" t="s">
        <v>1369</v>
      </c>
      <c r="BH19" s="478" t="s">
        <v>1369</v>
      </c>
      <c r="BI19" s="478" t="s">
        <v>1369</v>
      </c>
      <c r="BJ19" s="647" t="s">
        <v>1369</v>
      </c>
      <c r="BK19" s="647" t="s">
        <v>1369</v>
      </c>
      <c r="BL19" s="647" t="s">
        <v>1369</v>
      </c>
      <c r="BM19" s="647" t="s">
        <v>1369</v>
      </c>
      <c r="BN19" s="647" t="s">
        <v>1369</v>
      </c>
      <c r="BO19" s="647" t="s">
        <v>1369</v>
      </c>
      <c r="BP19" s="647" t="s">
        <v>1369</v>
      </c>
      <c r="BQ19" s="647" t="s">
        <v>1369</v>
      </c>
      <c r="BR19" s="647" t="s">
        <v>1369</v>
      </c>
      <c r="BS19" s="647" t="s">
        <v>1369</v>
      </c>
      <c r="BT19" s="647" t="s">
        <v>1369</v>
      </c>
      <c r="BU19" s="647" t="s">
        <v>1369</v>
      </c>
      <c r="BV19" s="647" t="s">
        <v>1369</v>
      </c>
    </row>
    <row r="20" spans="1:74" ht="11.05" customHeight="1" x14ac:dyDescent="0.2">
      <c r="A20" s="275" t="s">
        <v>1358</v>
      </c>
      <c r="B20" s="577" t="s">
        <v>1359</v>
      </c>
      <c r="C20" s="474">
        <v>10.247999999999999</v>
      </c>
      <c r="D20" s="474">
        <v>9.1750000000000007</v>
      </c>
      <c r="E20" s="474">
        <v>10.557</v>
      </c>
      <c r="F20" s="474">
        <v>10.683</v>
      </c>
      <c r="G20" s="474">
        <v>10.689</v>
      </c>
      <c r="H20" s="474">
        <v>10.961</v>
      </c>
      <c r="I20" s="474">
        <v>11.423999999999999</v>
      </c>
      <c r="J20" s="474">
        <v>11.348000000000001</v>
      </c>
      <c r="K20" s="474">
        <v>11.723000000000001</v>
      </c>
      <c r="L20" s="474">
        <v>11.913</v>
      </c>
      <c r="M20" s="474">
        <v>12.359</v>
      </c>
      <c r="N20" s="474">
        <v>12.547000000000001</v>
      </c>
      <c r="O20" s="474">
        <v>11.936999999999999</v>
      </c>
      <c r="P20" s="474">
        <v>11.997999999999999</v>
      </c>
      <c r="Q20" s="474">
        <v>11.808</v>
      </c>
      <c r="R20" s="474">
        <v>12.319000000000001</v>
      </c>
      <c r="S20" s="474">
        <v>12.747</v>
      </c>
      <c r="T20" s="474">
        <v>12.731999999999999</v>
      </c>
      <c r="U20" s="474">
        <v>12.744</v>
      </c>
      <c r="V20" s="474">
        <v>12.968</v>
      </c>
      <c r="W20" s="474">
        <v>13.378</v>
      </c>
      <c r="X20" s="474">
        <v>13.757</v>
      </c>
      <c r="Y20" s="474">
        <v>13.98</v>
      </c>
      <c r="Z20" s="474">
        <v>13.804</v>
      </c>
      <c r="AA20" s="474">
        <v>13.939</v>
      </c>
      <c r="AB20" s="474">
        <v>14.326000000000001</v>
      </c>
      <c r="AC20" s="474">
        <v>14.095000000000001</v>
      </c>
      <c r="AD20" s="474">
        <v>14.175000000000001</v>
      </c>
      <c r="AE20" s="474">
        <v>14.727</v>
      </c>
      <c r="AF20" s="474">
        <v>14.010999999999999</v>
      </c>
      <c r="AG20" s="474">
        <v>14.16</v>
      </c>
      <c r="AH20" s="474">
        <v>14.154</v>
      </c>
      <c r="AI20" s="474">
        <v>14.067</v>
      </c>
      <c r="AJ20" s="474">
        <v>13.91</v>
      </c>
      <c r="AK20" s="474">
        <v>13.798</v>
      </c>
      <c r="AL20" s="474">
        <v>13.337</v>
      </c>
      <c r="AM20" s="474">
        <v>13.292</v>
      </c>
      <c r="AN20" s="474">
        <v>13.478</v>
      </c>
      <c r="AO20" s="474">
        <v>12.846</v>
      </c>
      <c r="AP20" s="474">
        <v>12.022</v>
      </c>
      <c r="AQ20" s="474">
        <v>11.545999999999999</v>
      </c>
      <c r="AR20" s="474">
        <v>11.529</v>
      </c>
      <c r="AS20" s="474">
        <v>11.637</v>
      </c>
      <c r="AT20" s="474">
        <v>11.348000000000001</v>
      </c>
      <c r="AU20" s="474">
        <v>11.337999999999999</v>
      </c>
      <c r="AV20" s="474">
        <v>11.218999999999999</v>
      </c>
      <c r="AW20" s="474">
        <v>11.801</v>
      </c>
      <c r="AX20" s="474">
        <v>11.722</v>
      </c>
      <c r="AY20" s="474">
        <v>11.645</v>
      </c>
      <c r="AZ20" s="478" t="s">
        <v>1369</v>
      </c>
      <c r="BA20" s="478" t="s">
        <v>1369</v>
      </c>
      <c r="BB20" s="478" t="s">
        <v>1369</v>
      </c>
      <c r="BC20" s="478" t="s">
        <v>1369</v>
      </c>
      <c r="BD20" s="478" t="s">
        <v>1369</v>
      </c>
      <c r="BE20" s="478" t="s">
        <v>1369</v>
      </c>
      <c r="BF20" s="478" t="s">
        <v>1369</v>
      </c>
      <c r="BG20" s="478" t="s">
        <v>1369</v>
      </c>
      <c r="BH20" s="478" t="s">
        <v>1369</v>
      </c>
      <c r="BI20" s="478" t="s">
        <v>1369</v>
      </c>
      <c r="BJ20" s="647" t="s">
        <v>1369</v>
      </c>
      <c r="BK20" s="647" t="s">
        <v>1369</v>
      </c>
      <c r="BL20" s="647" t="s">
        <v>1369</v>
      </c>
      <c r="BM20" s="647" t="s">
        <v>1369</v>
      </c>
      <c r="BN20" s="647" t="s">
        <v>1369</v>
      </c>
      <c r="BO20" s="647" t="s">
        <v>1369</v>
      </c>
      <c r="BP20" s="647" t="s">
        <v>1369</v>
      </c>
      <c r="BQ20" s="647" t="s">
        <v>1369</v>
      </c>
      <c r="BR20" s="647" t="s">
        <v>1369</v>
      </c>
      <c r="BS20" s="647" t="s">
        <v>1369</v>
      </c>
      <c r="BT20" s="647" t="s">
        <v>1369</v>
      </c>
      <c r="BU20" s="647" t="s">
        <v>1369</v>
      </c>
      <c r="BV20" s="647" t="s">
        <v>1369</v>
      </c>
    </row>
    <row r="21" spans="1:74" ht="11.05" customHeight="1" x14ac:dyDescent="0.2">
      <c r="A21" s="275" t="s">
        <v>1360</v>
      </c>
      <c r="B21" s="577" t="s">
        <v>1361</v>
      </c>
      <c r="C21" s="474">
        <v>25.452999999999999</v>
      </c>
      <c r="D21" s="474">
        <v>25.099</v>
      </c>
      <c r="E21" s="474">
        <v>24.971</v>
      </c>
      <c r="F21" s="474">
        <v>24.997</v>
      </c>
      <c r="G21" s="474">
        <v>24.922999999999998</v>
      </c>
      <c r="H21" s="474">
        <v>25.02</v>
      </c>
      <c r="I21" s="474">
        <v>24.905999999999999</v>
      </c>
      <c r="J21" s="474">
        <v>25.597000000000001</v>
      </c>
      <c r="K21" s="474">
        <v>25.54</v>
      </c>
      <c r="L21" s="474">
        <v>25.588999999999999</v>
      </c>
      <c r="M21" s="474">
        <v>26.068000000000001</v>
      </c>
      <c r="N21" s="474">
        <v>26.553000000000001</v>
      </c>
      <c r="O21" s="474">
        <v>25.721</v>
      </c>
      <c r="P21" s="474">
        <v>25.100999999999999</v>
      </c>
      <c r="Q21" s="474">
        <v>25.099</v>
      </c>
      <c r="R21" s="474">
        <v>25.212</v>
      </c>
      <c r="S21" s="474">
        <v>25.548999999999999</v>
      </c>
      <c r="T21" s="474">
        <v>25.545000000000002</v>
      </c>
      <c r="U21" s="474">
        <v>25.922000000000001</v>
      </c>
      <c r="V21" s="474">
        <v>25.695</v>
      </c>
      <c r="W21" s="474">
        <v>25.745999999999999</v>
      </c>
      <c r="X21" s="474">
        <v>25.614999999999998</v>
      </c>
      <c r="Y21" s="474">
        <v>25.734999999999999</v>
      </c>
      <c r="Z21" s="474">
        <v>25.195</v>
      </c>
      <c r="AA21" s="474">
        <v>26.166</v>
      </c>
      <c r="AB21" s="474">
        <v>25.803999999999998</v>
      </c>
      <c r="AC21" s="474">
        <v>26.04</v>
      </c>
      <c r="AD21" s="474">
        <v>25.847000000000001</v>
      </c>
      <c r="AE21" s="474">
        <v>26.155999999999999</v>
      </c>
      <c r="AF21" s="474">
        <v>26.47</v>
      </c>
      <c r="AG21" s="474">
        <v>26.468</v>
      </c>
      <c r="AH21" s="474">
        <v>26.501999999999999</v>
      </c>
      <c r="AI21" s="474">
        <v>26.196000000000002</v>
      </c>
      <c r="AJ21" s="474">
        <v>26.558</v>
      </c>
      <c r="AK21" s="474">
        <v>27.599</v>
      </c>
      <c r="AL21" s="474">
        <v>27.759</v>
      </c>
      <c r="AM21" s="474">
        <v>27.186</v>
      </c>
      <c r="AN21" s="474">
        <v>26.992000000000001</v>
      </c>
      <c r="AO21" s="474">
        <v>25.282</v>
      </c>
      <c r="AP21" s="474">
        <v>25.370999999999999</v>
      </c>
      <c r="AQ21" s="474">
        <v>25.170999999999999</v>
      </c>
      <c r="AR21" s="474">
        <v>25.945</v>
      </c>
      <c r="AS21" s="474">
        <v>27.068000000000001</v>
      </c>
      <c r="AT21" s="474">
        <v>26.26</v>
      </c>
      <c r="AU21" s="474">
        <v>25.82</v>
      </c>
      <c r="AV21" s="474">
        <v>25.92</v>
      </c>
      <c r="AW21" s="474">
        <v>25.977</v>
      </c>
      <c r="AX21" s="474">
        <v>26.033999999999999</v>
      </c>
      <c r="AY21" s="474">
        <v>25.765999999999998</v>
      </c>
      <c r="AZ21" s="478" t="s">
        <v>1369</v>
      </c>
      <c r="BA21" s="478" t="s">
        <v>1369</v>
      </c>
      <c r="BB21" s="478" t="s">
        <v>1369</v>
      </c>
      <c r="BC21" s="478" t="s">
        <v>1369</v>
      </c>
      <c r="BD21" s="478" t="s">
        <v>1369</v>
      </c>
      <c r="BE21" s="478" t="s">
        <v>1369</v>
      </c>
      <c r="BF21" s="478" t="s">
        <v>1369</v>
      </c>
      <c r="BG21" s="478" t="s">
        <v>1369</v>
      </c>
      <c r="BH21" s="478" t="s">
        <v>1369</v>
      </c>
      <c r="BI21" s="478" t="s">
        <v>1369</v>
      </c>
      <c r="BJ21" s="647" t="s">
        <v>1369</v>
      </c>
      <c r="BK21" s="647" t="s">
        <v>1369</v>
      </c>
      <c r="BL21" s="647" t="s">
        <v>1369</v>
      </c>
      <c r="BM21" s="647" t="s">
        <v>1369</v>
      </c>
      <c r="BN21" s="647" t="s">
        <v>1369</v>
      </c>
      <c r="BO21" s="647" t="s">
        <v>1369</v>
      </c>
      <c r="BP21" s="647" t="s">
        <v>1369</v>
      </c>
      <c r="BQ21" s="647" t="s">
        <v>1369</v>
      </c>
      <c r="BR21" s="647" t="s">
        <v>1369</v>
      </c>
      <c r="BS21" s="647" t="s">
        <v>1369</v>
      </c>
      <c r="BT21" s="647" t="s">
        <v>1369</v>
      </c>
      <c r="BU21" s="647" t="s">
        <v>1369</v>
      </c>
      <c r="BV21" s="647" t="s">
        <v>1369</v>
      </c>
    </row>
    <row r="22" spans="1:74" ht="11.05" customHeight="1" x14ac:dyDescent="0.2">
      <c r="A22" s="275" t="s">
        <v>1362</v>
      </c>
      <c r="B22" s="577" t="s">
        <v>1341</v>
      </c>
      <c r="C22" s="474">
        <v>2.1789999999999998</v>
      </c>
      <c r="D22" s="474">
        <v>1.7749999999999999</v>
      </c>
      <c r="E22" s="474">
        <v>2.1360000000000001</v>
      </c>
      <c r="F22" s="474">
        <v>2.1379999999999999</v>
      </c>
      <c r="G22" s="474">
        <v>2.1459999999999999</v>
      </c>
      <c r="H22" s="474">
        <v>2.1120000000000001</v>
      </c>
      <c r="I22" s="474">
        <v>2.153</v>
      </c>
      <c r="J22" s="474">
        <v>2.1469999999999998</v>
      </c>
      <c r="K22" s="474">
        <v>2.254</v>
      </c>
      <c r="L22" s="474">
        <v>2.2959999999999998</v>
      </c>
      <c r="M22" s="474">
        <v>2.2679999999999998</v>
      </c>
      <c r="N22" s="474">
        <v>2.2679999999999998</v>
      </c>
      <c r="O22" s="474">
        <v>2.1989999999999998</v>
      </c>
      <c r="P22" s="474">
        <v>2.2469999999999999</v>
      </c>
      <c r="Q22" s="474">
        <v>2.3239999999999998</v>
      </c>
      <c r="R22" s="474">
        <v>2.355</v>
      </c>
      <c r="S22" s="474">
        <v>2.383</v>
      </c>
      <c r="T22" s="474">
        <v>2.4449999999999998</v>
      </c>
      <c r="U22" s="474">
        <v>2.4580000000000002</v>
      </c>
      <c r="V22" s="474">
        <v>2.4039999999999999</v>
      </c>
      <c r="W22" s="474">
        <v>2.5190000000000001</v>
      </c>
      <c r="X22" s="474">
        <v>2.5840000000000001</v>
      </c>
      <c r="Y22" s="474">
        <v>2.4790000000000001</v>
      </c>
      <c r="Z22" s="474">
        <v>2.4209999999999998</v>
      </c>
      <c r="AA22" s="474">
        <v>2.4980000000000002</v>
      </c>
      <c r="AB22" s="474">
        <v>2.484</v>
      </c>
      <c r="AC22" s="474">
        <v>2.4870000000000001</v>
      </c>
      <c r="AD22" s="474">
        <v>2.5070000000000001</v>
      </c>
      <c r="AE22" s="474">
        <v>2.5489999999999999</v>
      </c>
      <c r="AF22" s="474">
        <v>2.42</v>
      </c>
      <c r="AG22" s="474">
        <v>2.4279999999999999</v>
      </c>
      <c r="AH22" s="474">
        <v>2.3610000000000002</v>
      </c>
      <c r="AI22" s="474">
        <v>2.516</v>
      </c>
      <c r="AJ22" s="474">
        <v>2.419</v>
      </c>
      <c r="AK22" s="474">
        <v>2.387</v>
      </c>
      <c r="AL22" s="474">
        <v>2.4670000000000001</v>
      </c>
      <c r="AM22" s="474">
        <v>2.3889999999999998</v>
      </c>
      <c r="AN22" s="474">
        <v>2.508</v>
      </c>
      <c r="AO22" s="474">
        <v>2.343</v>
      </c>
      <c r="AP22" s="474">
        <v>2.3530000000000002</v>
      </c>
      <c r="AQ22" s="474">
        <v>2.3330000000000002</v>
      </c>
      <c r="AR22" s="474">
        <v>2.29</v>
      </c>
      <c r="AS22" s="474">
        <v>2.2869999999999999</v>
      </c>
      <c r="AT22" s="474">
        <v>2.2360000000000002</v>
      </c>
      <c r="AU22" s="474">
        <v>2.2349999999999999</v>
      </c>
      <c r="AV22" s="474">
        <v>2.226</v>
      </c>
      <c r="AW22" s="474">
        <v>2.2170000000000001</v>
      </c>
      <c r="AX22" s="474">
        <v>2.2069999999999999</v>
      </c>
      <c r="AY22" s="474">
        <v>2.198</v>
      </c>
      <c r="AZ22" s="478" t="s">
        <v>1369</v>
      </c>
      <c r="BA22" s="478" t="s">
        <v>1369</v>
      </c>
      <c r="BB22" s="478" t="s">
        <v>1369</v>
      </c>
      <c r="BC22" s="478" t="s">
        <v>1369</v>
      </c>
      <c r="BD22" s="478" t="s">
        <v>1369</v>
      </c>
      <c r="BE22" s="478" t="s">
        <v>1369</v>
      </c>
      <c r="BF22" s="478" t="s">
        <v>1369</v>
      </c>
      <c r="BG22" s="478" t="s">
        <v>1369</v>
      </c>
      <c r="BH22" s="478" t="s">
        <v>1369</v>
      </c>
      <c r="BI22" s="478" t="s">
        <v>1369</v>
      </c>
      <c r="BJ22" s="647" t="s">
        <v>1369</v>
      </c>
      <c r="BK22" s="647" t="s">
        <v>1369</v>
      </c>
      <c r="BL22" s="647" t="s">
        <v>1369</v>
      </c>
      <c r="BM22" s="647" t="s">
        <v>1369</v>
      </c>
      <c r="BN22" s="647" t="s">
        <v>1369</v>
      </c>
      <c r="BO22" s="647" t="s">
        <v>1369</v>
      </c>
      <c r="BP22" s="647" t="s">
        <v>1369</v>
      </c>
      <c r="BQ22" s="647" t="s">
        <v>1369</v>
      </c>
      <c r="BR22" s="647" t="s">
        <v>1369</v>
      </c>
      <c r="BS22" s="647" t="s">
        <v>1369</v>
      </c>
      <c r="BT22" s="647" t="s">
        <v>1369</v>
      </c>
      <c r="BU22" s="647" t="s">
        <v>1369</v>
      </c>
      <c r="BV22" s="647" t="s">
        <v>1369</v>
      </c>
    </row>
    <row r="23" spans="1:74" ht="11.05" customHeight="1" x14ac:dyDescent="0.2">
      <c r="A23" s="275" t="s">
        <v>1363</v>
      </c>
      <c r="B23" s="577" t="s">
        <v>1343</v>
      </c>
      <c r="C23" s="474">
        <v>2.4990000000000001</v>
      </c>
      <c r="D23" s="474">
        <v>2.4630000000000001</v>
      </c>
      <c r="E23" s="474">
        <v>2.4630000000000001</v>
      </c>
      <c r="F23" s="474">
        <v>2.605</v>
      </c>
      <c r="G23" s="474">
        <v>2.66</v>
      </c>
      <c r="H23" s="474">
        <v>2.6160000000000001</v>
      </c>
      <c r="I23" s="474">
        <v>2.6360000000000001</v>
      </c>
      <c r="J23" s="474">
        <v>2.6019999999999999</v>
      </c>
      <c r="K23" s="474">
        <v>2.597</v>
      </c>
      <c r="L23" s="474">
        <v>2.6419999999999999</v>
      </c>
      <c r="M23" s="474">
        <v>2.6120000000000001</v>
      </c>
      <c r="N23" s="474">
        <v>2.6040000000000001</v>
      </c>
      <c r="O23" s="474">
        <v>2.484</v>
      </c>
      <c r="P23" s="474">
        <v>2.516</v>
      </c>
      <c r="Q23" s="474">
        <v>2.5760000000000001</v>
      </c>
      <c r="R23" s="474">
        <v>2.5760000000000001</v>
      </c>
      <c r="S23" s="474">
        <v>2.5299999999999998</v>
      </c>
      <c r="T23" s="474">
        <v>2.5089999999999999</v>
      </c>
      <c r="U23" s="474">
        <v>2.5270000000000001</v>
      </c>
      <c r="V23" s="474">
        <v>2.569</v>
      </c>
      <c r="W23" s="474">
        <v>2.58</v>
      </c>
      <c r="X23" s="474">
        <v>2.5790000000000002</v>
      </c>
      <c r="Y23" s="474">
        <v>2.589</v>
      </c>
      <c r="Z23" s="474">
        <v>2.4359999999999999</v>
      </c>
      <c r="AA23" s="474">
        <v>2.508</v>
      </c>
      <c r="AB23" s="474">
        <v>2.4940000000000002</v>
      </c>
      <c r="AC23" s="474">
        <v>2.5230000000000001</v>
      </c>
      <c r="AD23" s="474">
        <v>2.5390000000000001</v>
      </c>
      <c r="AE23" s="474">
        <v>2.5550000000000002</v>
      </c>
      <c r="AF23" s="474">
        <v>2.593</v>
      </c>
      <c r="AG23" s="474">
        <v>2.6080000000000001</v>
      </c>
      <c r="AH23" s="474">
        <v>2.6629999999999998</v>
      </c>
      <c r="AI23" s="474">
        <v>2.6520000000000001</v>
      </c>
      <c r="AJ23" s="474">
        <v>2.6829999999999998</v>
      </c>
      <c r="AK23" s="474">
        <v>2.7349999999999999</v>
      </c>
      <c r="AL23" s="474">
        <v>2.7650000000000001</v>
      </c>
      <c r="AM23" s="474">
        <v>2.6280000000000001</v>
      </c>
      <c r="AN23" s="474">
        <v>2.7810000000000001</v>
      </c>
      <c r="AO23" s="474">
        <v>2.82</v>
      </c>
      <c r="AP23" s="474">
        <v>2.742</v>
      </c>
      <c r="AQ23" s="474">
        <v>2.7480000000000002</v>
      </c>
      <c r="AR23" s="474">
        <v>2.7189999999999999</v>
      </c>
      <c r="AS23" s="474">
        <v>2.734</v>
      </c>
      <c r="AT23" s="474">
        <v>2.7469999999999999</v>
      </c>
      <c r="AU23" s="474">
        <v>2.7469999999999999</v>
      </c>
      <c r="AV23" s="474">
        <v>2.7469999999999999</v>
      </c>
      <c r="AW23" s="474">
        <v>2.7469999999999999</v>
      </c>
      <c r="AX23" s="474">
        <v>2.7469999999999999</v>
      </c>
      <c r="AY23" s="474">
        <v>2.746</v>
      </c>
      <c r="AZ23" s="478" t="s">
        <v>1369</v>
      </c>
      <c r="BA23" s="478" t="s">
        <v>1369</v>
      </c>
      <c r="BB23" s="478" t="s">
        <v>1369</v>
      </c>
      <c r="BC23" s="478" t="s">
        <v>1369</v>
      </c>
      <c r="BD23" s="478" t="s">
        <v>1369</v>
      </c>
      <c r="BE23" s="478" t="s">
        <v>1369</v>
      </c>
      <c r="BF23" s="478" t="s">
        <v>1369</v>
      </c>
      <c r="BG23" s="478" t="s">
        <v>1369</v>
      </c>
      <c r="BH23" s="478" t="s">
        <v>1369</v>
      </c>
      <c r="BI23" s="478" t="s">
        <v>1369</v>
      </c>
      <c r="BJ23" s="647" t="s">
        <v>1369</v>
      </c>
      <c r="BK23" s="647" t="s">
        <v>1369</v>
      </c>
      <c r="BL23" s="647" t="s">
        <v>1369</v>
      </c>
      <c r="BM23" s="647" t="s">
        <v>1369</v>
      </c>
      <c r="BN23" s="647" t="s">
        <v>1369</v>
      </c>
      <c r="BO23" s="647" t="s">
        <v>1369</v>
      </c>
      <c r="BP23" s="647" t="s">
        <v>1369</v>
      </c>
      <c r="BQ23" s="647" t="s">
        <v>1369</v>
      </c>
      <c r="BR23" s="647" t="s">
        <v>1369</v>
      </c>
      <c r="BS23" s="647" t="s">
        <v>1369</v>
      </c>
      <c r="BT23" s="647" t="s">
        <v>1369</v>
      </c>
      <c r="BU23" s="647" t="s">
        <v>1369</v>
      </c>
      <c r="BV23" s="647" t="s">
        <v>1369</v>
      </c>
    </row>
    <row r="24" spans="1:74" ht="11.05" customHeight="1" x14ac:dyDescent="0.2">
      <c r="A24" s="275" t="s">
        <v>1364</v>
      </c>
      <c r="B24" s="577" t="s">
        <v>1345</v>
      </c>
      <c r="C24" s="474">
        <v>11.223000000000001</v>
      </c>
      <c r="D24" s="474">
        <v>9.5570000000000004</v>
      </c>
      <c r="E24" s="474">
        <v>10.975</v>
      </c>
      <c r="F24" s="474">
        <v>12.112</v>
      </c>
      <c r="G24" s="474">
        <v>11.984</v>
      </c>
      <c r="H24" s="474">
        <v>12.2</v>
      </c>
      <c r="I24" s="474">
        <v>12.451000000000001</v>
      </c>
      <c r="J24" s="474">
        <v>12.656000000000001</v>
      </c>
      <c r="K24" s="474">
        <v>12.851000000000001</v>
      </c>
      <c r="L24" s="474">
        <v>12.955</v>
      </c>
      <c r="M24" s="474">
        <v>13.106999999999999</v>
      </c>
      <c r="N24" s="474">
        <v>13.244999999999999</v>
      </c>
      <c r="O24" s="474">
        <v>13.257999999999999</v>
      </c>
      <c r="P24" s="474">
        <v>13.448</v>
      </c>
      <c r="Q24" s="474">
        <v>13.881</v>
      </c>
      <c r="R24" s="474">
        <v>14.564</v>
      </c>
      <c r="S24" s="474">
        <v>14.539</v>
      </c>
      <c r="T24" s="474">
        <v>14.53</v>
      </c>
      <c r="U24" s="474">
        <v>14.721</v>
      </c>
      <c r="V24" s="474">
        <v>14.993</v>
      </c>
      <c r="W24" s="474">
        <v>15.423</v>
      </c>
      <c r="X24" s="474">
        <v>15.481999999999999</v>
      </c>
      <c r="Y24" s="474">
        <v>15.488</v>
      </c>
      <c r="Z24" s="474">
        <v>15.276</v>
      </c>
      <c r="AA24" s="474">
        <v>15.518000000000001</v>
      </c>
      <c r="AB24" s="474">
        <v>15.728</v>
      </c>
      <c r="AC24" s="474">
        <v>16.094999999999999</v>
      </c>
      <c r="AD24" s="474">
        <v>16.515999999999998</v>
      </c>
      <c r="AE24" s="474">
        <v>16.396000000000001</v>
      </c>
      <c r="AF24" s="474">
        <v>16.300999999999998</v>
      </c>
      <c r="AG24" s="474">
        <v>16.527999999999999</v>
      </c>
      <c r="AH24" s="474">
        <v>16.901</v>
      </c>
      <c r="AI24" s="474">
        <v>17.239999999999998</v>
      </c>
      <c r="AJ24" s="474">
        <v>17.059999999999999</v>
      </c>
      <c r="AK24" s="474">
        <v>17.565999999999999</v>
      </c>
      <c r="AL24" s="474">
        <v>17.792999999999999</v>
      </c>
      <c r="AM24" s="474">
        <v>17.181999999999999</v>
      </c>
      <c r="AN24" s="474">
        <v>17.890999999999998</v>
      </c>
      <c r="AO24" s="474">
        <v>18.087</v>
      </c>
      <c r="AP24" s="474">
        <v>18.385999999999999</v>
      </c>
      <c r="AQ24" s="474">
        <v>18.170999999999999</v>
      </c>
      <c r="AR24" s="474">
        <v>18.670000000000002</v>
      </c>
      <c r="AS24" s="474">
        <v>19.079999999999998</v>
      </c>
      <c r="AT24" s="474">
        <v>19.361999999999998</v>
      </c>
      <c r="AU24" s="474">
        <v>19.527000000000001</v>
      </c>
      <c r="AV24" s="474">
        <v>19.677</v>
      </c>
      <c r="AW24" s="474">
        <v>19.766999999999999</v>
      </c>
      <c r="AX24" s="474">
        <v>19.870999999999999</v>
      </c>
      <c r="AY24" s="474">
        <v>19.419</v>
      </c>
      <c r="AZ24" s="478" t="s">
        <v>1369</v>
      </c>
      <c r="BA24" s="478" t="s">
        <v>1369</v>
      </c>
      <c r="BB24" s="478" t="s">
        <v>1369</v>
      </c>
      <c r="BC24" s="478" t="s">
        <v>1369</v>
      </c>
      <c r="BD24" s="478" t="s">
        <v>1369</v>
      </c>
      <c r="BE24" s="478" t="s">
        <v>1369</v>
      </c>
      <c r="BF24" s="478" t="s">
        <v>1369</v>
      </c>
      <c r="BG24" s="478" t="s">
        <v>1369</v>
      </c>
      <c r="BH24" s="478" t="s">
        <v>1369</v>
      </c>
      <c r="BI24" s="478" t="s">
        <v>1369</v>
      </c>
      <c r="BJ24" s="647" t="s">
        <v>1369</v>
      </c>
      <c r="BK24" s="647" t="s">
        <v>1369</v>
      </c>
      <c r="BL24" s="647" t="s">
        <v>1369</v>
      </c>
      <c r="BM24" s="647" t="s">
        <v>1369</v>
      </c>
      <c r="BN24" s="647" t="s">
        <v>1369</v>
      </c>
      <c r="BO24" s="647" t="s">
        <v>1369</v>
      </c>
      <c r="BP24" s="647" t="s">
        <v>1369</v>
      </c>
      <c r="BQ24" s="647" t="s">
        <v>1369</v>
      </c>
      <c r="BR24" s="647" t="s">
        <v>1369</v>
      </c>
      <c r="BS24" s="647" t="s">
        <v>1369</v>
      </c>
      <c r="BT24" s="647" t="s">
        <v>1369</v>
      </c>
      <c r="BU24" s="647" t="s">
        <v>1369</v>
      </c>
      <c r="BV24" s="647" t="s">
        <v>1369</v>
      </c>
    </row>
    <row r="25" spans="1:74" ht="11.05" customHeight="1" x14ac:dyDescent="0.2">
      <c r="A25" s="275" t="s">
        <v>1365</v>
      </c>
      <c r="B25" s="577" t="s">
        <v>1366</v>
      </c>
      <c r="C25" s="474">
        <v>6.6580000000000004</v>
      </c>
      <c r="D25" s="474">
        <v>6.9210000000000003</v>
      </c>
      <c r="E25" s="474">
        <v>7.0880000000000001</v>
      </c>
      <c r="F25" s="474">
        <v>6.5780000000000003</v>
      </c>
      <c r="G25" s="474">
        <v>6.7939999999999996</v>
      </c>
      <c r="H25" s="474">
        <v>6.976</v>
      </c>
      <c r="I25" s="474">
        <v>6.5759999999999996</v>
      </c>
      <c r="J25" s="474">
        <v>6.7089999999999996</v>
      </c>
      <c r="K25" s="474">
        <v>6.7519999999999998</v>
      </c>
      <c r="L25" s="474">
        <v>6.8849999999999998</v>
      </c>
      <c r="M25" s="474">
        <v>7.0869999999999997</v>
      </c>
      <c r="N25" s="474">
        <v>7.173</v>
      </c>
      <c r="O25" s="474">
        <v>6.6970000000000001</v>
      </c>
      <c r="P25" s="474">
        <v>6.8879999999999999</v>
      </c>
      <c r="Q25" s="474">
        <v>6.9669999999999996</v>
      </c>
      <c r="R25" s="474">
        <v>6.6159999999999997</v>
      </c>
      <c r="S25" s="474">
        <v>6.7789999999999999</v>
      </c>
      <c r="T25" s="474">
        <v>6.9980000000000002</v>
      </c>
      <c r="U25" s="474">
        <v>6.694</v>
      </c>
      <c r="V25" s="474">
        <v>6.9470000000000001</v>
      </c>
      <c r="W25" s="474">
        <v>7.0750000000000002</v>
      </c>
      <c r="X25" s="474">
        <v>6.6479999999999997</v>
      </c>
      <c r="Y25" s="474">
        <v>7.0110000000000001</v>
      </c>
      <c r="Z25" s="474">
        <v>7.4240000000000004</v>
      </c>
      <c r="AA25" s="474">
        <v>6.9809999999999999</v>
      </c>
      <c r="AB25" s="474">
        <v>7.1379999999999999</v>
      </c>
      <c r="AC25" s="474">
        <v>7.17</v>
      </c>
      <c r="AD25" s="474">
        <v>6.5890000000000004</v>
      </c>
      <c r="AE25" s="474">
        <v>6.851</v>
      </c>
      <c r="AF25" s="474">
        <v>6.9039999999999999</v>
      </c>
      <c r="AG25" s="474">
        <v>6.7169999999999996</v>
      </c>
      <c r="AH25" s="474">
        <v>6.7930000000000001</v>
      </c>
      <c r="AI25" s="474">
        <v>6.7779999999999996</v>
      </c>
      <c r="AJ25" s="474">
        <v>6.3710000000000004</v>
      </c>
      <c r="AK25" s="474">
        <v>6.5259999999999998</v>
      </c>
      <c r="AL25" s="474">
        <v>6.6559999999999997</v>
      </c>
      <c r="AM25" s="474">
        <v>6.3730000000000002</v>
      </c>
      <c r="AN25" s="474">
        <v>6.4969999999999999</v>
      </c>
      <c r="AO25" s="474">
        <v>6.48</v>
      </c>
      <c r="AP25" s="474">
        <v>6.4260000000000002</v>
      </c>
      <c r="AQ25" s="474">
        <v>6.569</v>
      </c>
      <c r="AR25" s="474">
        <v>6.6310000000000002</v>
      </c>
      <c r="AS25" s="474">
        <v>6.2729999999999997</v>
      </c>
      <c r="AT25" s="474">
        <v>6.335</v>
      </c>
      <c r="AU25" s="474">
        <v>6.62</v>
      </c>
      <c r="AV25" s="474">
        <v>6.5640000000000001</v>
      </c>
      <c r="AW25" s="474">
        <v>6.71</v>
      </c>
      <c r="AX25" s="474">
        <v>6.774</v>
      </c>
      <c r="AY25" s="474">
        <v>6.2759999999999998</v>
      </c>
      <c r="AZ25" s="478" t="s">
        <v>1369</v>
      </c>
      <c r="BA25" s="478" t="s">
        <v>1369</v>
      </c>
      <c r="BB25" s="478" t="s">
        <v>1369</v>
      </c>
      <c r="BC25" s="478" t="s">
        <v>1369</v>
      </c>
      <c r="BD25" s="478" t="s">
        <v>1369</v>
      </c>
      <c r="BE25" s="478" t="s">
        <v>1369</v>
      </c>
      <c r="BF25" s="478" t="s">
        <v>1369</v>
      </c>
      <c r="BG25" s="478" t="s">
        <v>1369</v>
      </c>
      <c r="BH25" s="478" t="s">
        <v>1369</v>
      </c>
      <c r="BI25" s="478" t="s">
        <v>1369</v>
      </c>
      <c r="BJ25" s="647" t="s">
        <v>1369</v>
      </c>
      <c r="BK25" s="647" t="s">
        <v>1369</v>
      </c>
      <c r="BL25" s="647" t="s">
        <v>1369</v>
      </c>
      <c r="BM25" s="647" t="s">
        <v>1369</v>
      </c>
      <c r="BN25" s="647" t="s">
        <v>1369</v>
      </c>
      <c r="BO25" s="647" t="s">
        <v>1369</v>
      </c>
      <c r="BP25" s="647" t="s">
        <v>1369</v>
      </c>
      <c r="BQ25" s="647" t="s">
        <v>1369</v>
      </c>
      <c r="BR25" s="647" t="s">
        <v>1369</v>
      </c>
      <c r="BS25" s="647" t="s">
        <v>1369</v>
      </c>
      <c r="BT25" s="647" t="s">
        <v>1369</v>
      </c>
      <c r="BU25" s="647" t="s">
        <v>1369</v>
      </c>
      <c r="BV25" s="647" t="s">
        <v>1369</v>
      </c>
    </row>
    <row r="26" spans="1:74" ht="11.05" customHeight="1" x14ac:dyDescent="0.2">
      <c r="A26" s="275" t="s">
        <v>1367</v>
      </c>
      <c r="B26" s="577" t="s">
        <v>1347</v>
      </c>
      <c r="C26" s="474">
        <v>2.5150000000000001</v>
      </c>
      <c r="D26" s="474">
        <v>2.1070000000000002</v>
      </c>
      <c r="E26" s="474">
        <v>2.6379999999999999</v>
      </c>
      <c r="F26" s="474">
        <v>2.6909999999999998</v>
      </c>
      <c r="G26" s="474">
        <v>2.6309999999999998</v>
      </c>
      <c r="H26" s="474">
        <v>2.6440000000000001</v>
      </c>
      <c r="I26" s="474">
        <v>2.72</v>
      </c>
      <c r="J26" s="474">
        <v>2.6680000000000001</v>
      </c>
      <c r="K26" s="474">
        <v>2.6720000000000002</v>
      </c>
      <c r="L26" s="474">
        <v>2.6659999999999999</v>
      </c>
      <c r="M26" s="474">
        <v>2.69</v>
      </c>
      <c r="N26" s="474">
        <v>2.6030000000000002</v>
      </c>
      <c r="O26" s="474">
        <v>2.56</v>
      </c>
      <c r="P26" s="474">
        <v>2.5299999999999998</v>
      </c>
      <c r="Q26" s="474">
        <v>2.621</v>
      </c>
      <c r="R26" s="474">
        <v>2.8149999999999999</v>
      </c>
      <c r="S26" s="474">
        <v>2.8570000000000002</v>
      </c>
      <c r="T26" s="474">
        <v>2.8780000000000001</v>
      </c>
      <c r="U26" s="474">
        <v>2.851</v>
      </c>
      <c r="V26" s="474">
        <v>2.8940000000000001</v>
      </c>
      <c r="W26" s="474">
        <v>3.0219999999999998</v>
      </c>
      <c r="X26" s="474">
        <v>2.839</v>
      </c>
      <c r="Y26" s="474">
        <v>2.9769999999999999</v>
      </c>
      <c r="Z26" s="474">
        <v>2.9140000000000001</v>
      </c>
      <c r="AA26" s="474">
        <v>3.1349999999999998</v>
      </c>
      <c r="AB26" s="474">
        <v>2.823</v>
      </c>
      <c r="AC26" s="474">
        <v>2.7879999999999998</v>
      </c>
      <c r="AD26" s="474">
        <v>2.754</v>
      </c>
      <c r="AE26" s="474">
        <v>2.7440000000000002</v>
      </c>
      <c r="AF26" s="474">
        <v>2.7469999999999999</v>
      </c>
      <c r="AG26" s="474">
        <v>2.7429999999999999</v>
      </c>
      <c r="AH26" s="474">
        <v>2.673</v>
      </c>
      <c r="AI26" s="474">
        <v>2.6669999999999998</v>
      </c>
      <c r="AJ26" s="474">
        <v>2.669</v>
      </c>
      <c r="AK26" s="474">
        <v>2.6440000000000001</v>
      </c>
      <c r="AL26" s="474">
        <v>2.6760000000000002</v>
      </c>
      <c r="AM26" s="474">
        <v>2.4900000000000002</v>
      </c>
      <c r="AN26" s="474">
        <v>2.6280000000000001</v>
      </c>
      <c r="AO26" s="474">
        <v>2.5579999999999998</v>
      </c>
      <c r="AP26" s="474">
        <v>2.5950000000000002</v>
      </c>
      <c r="AQ26" s="474">
        <v>2.6640000000000001</v>
      </c>
      <c r="AR26" s="474">
        <v>2.5179999999999998</v>
      </c>
      <c r="AS26" s="474">
        <v>2.6269999999999998</v>
      </c>
      <c r="AT26" s="474">
        <v>2.5470000000000002</v>
      </c>
      <c r="AU26" s="474">
        <v>2.54</v>
      </c>
      <c r="AV26" s="474">
        <v>2.5329999999999999</v>
      </c>
      <c r="AW26" s="474">
        <v>2.5270000000000001</v>
      </c>
      <c r="AX26" s="474">
        <v>2.52</v>
      </c>
      <c r="AY26" s="474">
        <v>2.4540000000000002</v>
      </c>
      <c r="AZ26" s="478" t="s">
        <v>1369</v>
      </c>
      <c r="BA26" s="478" t="s">
        <v>1369</v>
      </c>
      <c r="BB26" s="478" t="s">
        <v>1369</v>
      </c>
      <c r="BC26" s="478" t="s">
        <v>1369</v>
      </c>
      <c r="BD26" s="478" t="s">
        <v>1369</v>
      </c>
      <c r="BE26" s="478" t="s">
        <v>1369</v>
      </c>
      <c r="BF26" s="478" t="s">
        <v>1369</v>
      </c>
      <c r="BG26" s="478" t="s">
        <v>1369</v>
      </c>
      <c r="BH26" s="478" t="s">
        <v>1369</v>
      </c>
      <c r="BI26" s="478" t="s">
        <v>1369</v>
      </c>
      <c r="BJ26" s="647" t="s">
        <v>1369</v>
      </c>
      <c r="BK26" s="647" t="s">
        <v>1369</v>
      </c>
      <c r="BL26" s="647" t="s">
        <v>1369</v>
      </c>
      <c r="BM26" s="647" t="s">
        <v>1369</v>
      </c>
      <c r="BN26" s="647" t="s">
        <v>1369</v>
      </c>
      <c r="BO26" s="647" t="s">
        <v>1369</v>
      </c>
      <c r="BP26" s="647" t="s">
        <v>1369</v>
      </c>
      <c r="BQ26" s="647" t="s">
        <v>1369</v>
      </c>
      <c r="BR26" s="647" t="s">
        <v>1369</v>
      </c>
      <c r="BS26" s="647" t="s">
        <v>1369</v>
      </c>
      <c r="BT26" s="647" t="s">
        <v>1369</v>
      </c>
      <c r="BU26" s="647" t="s">
        <v>1369</v>
      </c>
      <c r="BV26" s="647" t="s">
        <v>1369</v>
      </c>
    </row>
    <row r="27" spans="1:74" ht="11.05" customHeight="1" x14ac:dyDescent="0.2">
      <c r="A27" s="275" t="s">
        <v>1368</v>
      </c>
      <c r="B27" s="644" t="s">
        <v>1349</v>
      </c>
      <c r="C27" s="580">
        <v>2.556</v>
      </c>
      <c r="D27" s="580">
        <v>2.298</v>
      </c>
      <c r="E27" s="580">
        <v>2.5470000000000002</v>
      </c>
      <c r="F27" s="580">
        <v>2.5249999999999999</v>
      </c>
      <c r="G27" s="580">
        <v>2.3780000000000001</v>
      </c>
      <c r="H27" s="580">
        <v>2.492</v>
      </c>
      <c r="I27" s="580">
        <v>2.3250000000000002</v>
      </c>
      <c r="J27" s="580">
        <v>2.4790000000000001</v>
      </c>
      <c r="K27" s="580">
        <v>2.496</v>
      </c>
      <c r="L27" s="580">
        <v>2.4889999999999999</v>
      </c>
      <c r="M27" s="580">
        <v>2.4649999999999999</v>
      </c>
      <c r="N27" s="580">
        <v>2.4449999999999998</v>
      </c>
      <c r="O27" s="580">
        <v>2.399</v>
      </c>
      <c r="P27" s="580">
        <v>2.351</v>
      </c>
      <c r="Q27" s="580">
        <v>2.4089999999999998</v>
      </c>
      <c r="R27" s="580">
        <v>2.383</v>
      </c>
      <c r="S27" s="580">
        <v>2.391</v>
      </c>
      <c r="T27" s="580">
        <v>2.359</v>
      </c>
      <c r="U27" s="580">
        <v>2.3889999999999998</v>
      </c>
      <c r="V27" s="580">
        <v>2.3740000000000001</v>
      </c>
      <c r="W27" s="580">
        <v>2.3780000000000001</v>
      </c>
      <c r="X27" s="580">
        <v>2.427</v>
      </c>
      <c r="Y27" s="580">
        <v>2.387</v>
      </c>
      <c r="Z27" s="580">
        <v>2.31</v>
      </c>
      <c r="AA27" s="580">
        <v>2.343</v>
      </c>
      <c r="AB27" s="580">
        <v>2.294</v>
      </c>
      <c r="AC27" s="580">
        <v>2.3010000000000002</v>
      </c>
      <c r="AD27" s="580">
        <v>2.2970000000000002</v>
      </c>
      <c r="AE27" s="580">
        <v>2.2850000000000001</v>
      </c>
      <c r="AF27" s="580">
        <v>2.2690000000000001</v>
      </c>
      <c r="AG27" s="580">
        <v>2.2549999999999999</v>
      </c>
      <c r="AH27" s="580">
        <v>2.2509999999999999</v>
      </c>
      <c r="AI27" s="580">
        <v>2.2440000000000002</v>
      </c>
      <c r="AJ27" s="580">
        <v>2.2149999999999999</v>
      </c>
      <c r="AK27" s="580">
        <v>2.286</v>
      </c>
      <c r="AL27" s="580">
        <v>2.3279999999999998</v>
      </c>
      <c r="AM27" s="580">
        <v>2.1739999999999999</v>
      </c>
      <c r="AN27" s="580">
        <v>2.2440000000000002</v>
      </c>
      <c r="AO27" s="580">
        <v>2.1709999999999998</v>
      </c>
      <c r="AP27" s="580">
        <v>2.0840000000000001</v>
      </c>
      <c r="AQ27" s="580">
        <v>2.153</v>
      </c>
      <c r="AR27" s="580">
        <v>2.145</v>
      </c>
      <c r="AS27" s="580">
        <v>2.1440000000000001</v>
      </c>
      <c r="AT27" s="580">
        <v>2.137</v>
      </c>
      <c r="AU27" s="580">
        <v>2.1459999999999999</v>
      </c>
      <c r="AV27" s="580">
        <v>2.165</v>
      </c>
      <c r="AW27" s="580">
        <v>2.1389999999999998</v>
      </c>
      <c r="AX27" s="580">
        <v>2.1280000000000001</v>
      </c>
      <c r="AY27" s="580">
        <v>2.089</v>
      </c>
      <c r="AZ27" s="481" t="s">
        <v>1369</v>
      </c>
      <c r="BA27" s="481" t="s">
        <v>1369</v>
      </c>
      <c r="BB27" s="481" t="s">
        <v>1369</v>
      </c>
      <c r="BC27" s="481" t="s">
        <v>1369</v>
      </c>
      <c r="BD27" s="481" t="s">
        <v>1369</v>
      </c>
      <c r="BE27" s="481" t="s">
        <v>1369</v>
      </c>
      <c r="BF27" s="481" t="s">
        <v>1369</v>
      </c>
      <c r="BG27" s="481" t="s">
        <v>1369</v>
      </c>
      <c r="BH27" s="481" t="s">
        <v>1369</v>
      </c>
      <c r="BI27" s="481" t="s">
        <v>1369</v>
      </c>
      <c r="BJ27" s="648" t="s">
        <v>1369</v>
      </c>
      <c r="BK27" s="648" t="s">
        <v>1369</v>
      </c>
      <c r="BL27" s="648" t="s">
        <v>1369</v>
      </c>
      <c r="BM27" s="648" t="s">
        <v>1369</v>
      </c>
      <c r="BN27" s="648" t="s">
        <v>1369</v>
      </c>
      <c r="BO27" s="648" t="s">
        <v>1369</v>
      </c>
      <c r="BP27" s="648" t="s">
        <v>1369</v>
      </c>
      <c r="BQ27" s="648" t="s">
        <v>1369</v>
      </c>
      <c r="BR27" s="648" t="s">
        <v>1369</v>
      </c>
      <c r="BS27" s="648" t="s">
        <v>1369</v>
      </c>
      <c r="BT27" s="648" t="s">
        <v>1369</v>
      </c>
      <c r="BU27" s="648" t="s">
        <v>1369</v>
      </c>
      <c r="BV27" s="648" t="s">
        <v>1369</v>
      </c>
    </row>
    <row r="28" spans="1:74" s="114" customFormat="1" ht="11.95" customHeight="1" x14ac:dyDescent="0.2">
      <c r="A28" s="1"/>
      <c r="B28" s="565" t="s">
        <v>1330</v>
      </c>
      <c r="C28" s="628"/>
      <c r="D28" s="628"/>
      <c r="E28" s="628"/>
      <c r="F28" s="628"/>
      <c r="G28" s="628"/>
      <c r="H28" s="685"/>
      <c r="I28" s="628"/>
      <c r="J28" s="628"/>
      <c r="K28" s="628"/>
      <c r="L28" s="628"/>
      <c r="M28" s="628"/>
      <c r="N28" s="628"/>
      <c r="O28" s="628"/>
      <c r="P28" s="628"/>
      <c r="Q28" s="628"/>
      <c r="R28" s="628"/>
      <c r="AY28" s="674"/>
      <c r="AZ28" s="221"/>
      <c r="BA28" s="221"/>
      <c r="BB28" s="221"/>
      <c r="BC28" s="221"/>
      <c r="BD28" s="674"/>
      <c r="BE28" s="674"/>
      <c r="BF28" s="674"/>
      <c r="BG28" s="674"/>
      <c r="BH28" s="674"/>
      <c r="BI28" s="674"/>
      <c r="BJ28" s="221"/>
    </row>
    <row r="29" spans="1:74" s="358" customFormat="1" ht="11.95" customHeight="1" x14ac:dyDescent="0.2">
      <c r="A29" s="357"/>
      <c r="B29" s="348" t="s">
        <v>826</v>
      </c>
      <c r="C29" s="348"/>
      <c r="D29" s="348"/>
      <c r="E29" s="348"/>
      <c r="F29" s="348"/>
      <c r="G29" s="348"/>
      <c r="H29" s="595"/>
      <c r="I29" s="348"/>
      <c r="J29" s="348"/>
      <c r="K29" s="348"/>
      <c r="L29" s="348"/>
      <c r="M29" s="348"/>
      <c r="N29" s="348"/>
      <c r="O29" s="348"/>
      <c r="P29" s="348"/>
      <c r="Q29" s="348"/>
      <c r="R29" s="642"/>
      <c r="AY29" s="361"/>
      <c r="BD29" s="361"/>
      <c r="BE29" s="361"/>
      <c r="BF29" s="361"/>
      <c r="BG29" s="361"/>
      <c r="BH29" s="361"/>
      <c r="BI29" s="361"/>
    </row>
    <row r="30" spans="1:74" s="169" customFormat="1" ht="11.95" customHeight="1" x14ac:dyDescent="0.2">
      <c r="A30" s="168"/>
      <c r="B30" s="1018" t="str">
        <f>Dates!$G$2</f>
        <v>EIA completed modeling and analysis for this report on Thursday, February 6, 2025.</v>
      </c>
      <c r="C30" s="1019"/>
      <c r="D30" s="1019"/>
      <c r="E30" s="1019"/>
      <c r="F30" s="1019"/>
      <c r="G30" s="1019"/>
      <c r="H30" s="1019"/>
      <c r="I30" s="1019"/>
      <c r="J30" s="1019"/>
      <c r="K30" s="1019"/>
      <c r="L30" s="1019"/>
      <c r="M30" s="1019"/>
      <c r="N30" s="1019"/>
      <c r="O30" s="1019"/>
      <c r="P30" s="1019"/>
      <c r="Q30" s="1019"/>
      <c r="R30" s="641"/>
      <c r="AY30" s="675"/>
      <c r="AZ30" s="222"/>
      <c r="BA30" s="222"/>
      <c r="BB30" s="222"/>
      <c r="BC30" s="222"/>
      <c r="BD30" s="675"/>
      <c r="BE30" s="675"/>
      <c r="BF30" s="675"/>
      <c r="BG30" s="675"/>
      <c r="BH30" s="675"/>
      <c r="BI30" s="675"/>
      <c r="BJ30" s="222"/>
    </row>
    <row r="31" spans="1:74" s="169" customFormat="1" ht="11.95" customHeight="1" x14ac:dyDescent="0.2">
      <c r="A31" s="168"/>
      <c r="B31" s="1017" t="s">
        <v>483</v>
      </c>
      <c r="C31" s="1010"/>
      <c r="D31" s="1010"/>
      <c r="E31" s="1010"/>
      <c r="F31" s="1010"/>
      <c r="G31" s="1010"/>
      <c r="H31" s="1010"/>
      <c r="I31" s="1010"/>
      <c r="J31" s="1010"/>
      <c r="K31" s="1010"/>
      <c r="L31" s="1010"/>
      <c r="M31" s="1010"/>
      <c r="N31" s="1010"/>
      <c r="O31" s="1010"/>
      <c r="P31" s="1010"/>
      <c r="Q31" s="1010"/>
      <c r="R31" s="641"/>
      <c r="AY31" s="675"/>
      <c r="AZ31" s="222"/>
      <c r="BA31" s="222"/>
      <c r="BB31" s="222"/>
      <c r="BC31" s="222"/>
      <c r="BD31" s="675"/>
      <c r="BE31" s="675"/>
      <c r="BF31" s="675"/>
      <c r="BG31" s="675"/>
      <c r="BH31" s="675"/>
      <c r="BI31" s="675"/>
      <c r="BJ31" s="222"/>
    </row>
    <row r="32" spans="1:74" s="114" customFormat="1" ht="11.95" customHeight="1" x14ac:dyDescent="0.2">
      <c r="A32" s="1"/>
      <c r="B32" s="1120" t="s">
        <v>1440</v>
      </c>
      <c r="C32" s="1121"/>
      <c r="D32" s="1121"/>
      <c r="E32" s="1121"/>
      <c r="F32" s="1121"/>
      <c r="G32" s="1121"/>
      <c r="H32" s="1121"/>
      <c r="I32" s="1121"/>
      <c r="J32" s="1121"/>
      <c r="K32" s="1121"/>
      <c r="L32" s="1121"/>
      <c r="M32" s="1121"/>
      <c r="N32" s="1121"/>
      <c r="O32" s="1121"/>
      <c r="P32" s="1121"/>
      <c r="Q32" s="1121"/>
      <c r="R32" s="641"/>
      <c r="AY32" s="674"/>
      <c r="AZ32" s="221"/>
      <c r="BA32" s="221"/>
      <c r="BB32" s="221"/>
      <c r="BC32" s="221"/>
      <c r="BD32" s="674"/>
      <c r="BE32" s="674"/>
      <c r="BF32" s="674"/>
      <c r="BG32" s="674"/>
      <c r="BH32" s="674"/>
      <c r="BI32" s="674"/>
      <c r="BJ32" s="221"/>
    </row>
    <row r="33" spans="1:74" s="169" customFormat="1" ht="11.95" customHeight="1" x14ac:dyDescent="0.2">
      <c r="A33" s="168"/>
      <c r="B33" s="1046" t="s">
        <v>492</v>
      </c>
      <c r="C33" s="1047"/>
      <c r="D33" s="1047"/>
      <c r="E33" s="1047"/>
      <c r="F33" s="1047"/>
      <c r="G33" s="1047"/>
      <c r="H33" s="1047"/>
      <c r="I33" s="1047"/>
      <c r="J33" s="1047"/>
      <c r="K33" s="1047"/>
      <c r="L33" s="1047"/>
      <c r="M33" s="1047"/>
      <c r="N33" s="1047"/>
      <c r="O33" s="1047"/>
      <c r="P33" s="1047"/>
      <c r="Q33" s="1047"/>
      <c r="R33" s="641"/>
      <c r="AY33" s="675"/>
      <c r="AZ33" s="222"/>
      <c r="BA33" s="222"/>
      <c r="BB33" s="222"/>
      <c r="BC33" s="222"/>
      <c r="BD33" s="675"/>
      <c r="BE33" s="675"/>
      <c r="BF33" s="675"/>
      <c r="BG33" s="675"/>
      <c r="BH33" s="675"/>
      <c r="BI33" s="675"/>
      <c r="BJ33" s="222"/>
    </row>
    <row r="34" spans="1:74" s="169" customFormat="1" ht="11.95" customHeight="1" x14ac:dyDescent="0.2">
      <c r="A34" s="168"/>
      <c r="B34" s="1134" t="s">
        <v>840</v>
      </c>
      <c r="C34" s="1134"/>
      <c r="D34" s="1134"/>
      <c r="E34" s="1134"/>
      <c r="F34" s="1134"/>
      <c r="G34" s="1134"/>
      <c r="H34" s="1134"/>
      <c r="I34" s="1134"/>
      <c r="J34" s="1134"/>
      <c r="K34" s="1134"/>
      <c r="L34" s="1134"/>
      <c r="M34" s="1134"/>
      <c r="N34" s="1134"/>
      <c r="O34" s="1134"/>
      <c r="P34" s="1134"/>
      <c r="Q34" s="1134"/>
      <c r="R34" s="1134"/>
      <c r="AY34" s="675"/>
      <c r="AZ34" s="222"/>
      <c r="BA34" s="222"/>
      <c r="BB34" s="222"/>
      <c r="BC34" s="222"/>
      <c r="BD34" s="675"/>
      <c r="BE34" s="675"/>
      <c r="BF34" s="675"/>
      <c r="BG34" s="675"/>
      <c r="BH34" s="675"/>
      <c r="BI34" s="675"/>
      <c r="BJ34" s="222"/>
    </row>
    <row r="35" spans="1:74" s="169" customFormat="1" ht="11.95" customHeight="1" x14ac:dyDescent="0.2">
      <c r="A35" s="168"/>
      <c r="B35" s="1046" t="s">
        <v>1331</v>
      </c>
      <c r="C35" s="1089"/>
      <c r="D35" s="1089"/>
      <c r="E35" s="1089"/>
      <c r="F35" s="1089"/>
      <c r="G35" s="1089"/>
      <c r="H35" s="1089"/>
      <c r="I35" s="1089"/>
      <c r="J35" s="1089"/>
      <c r="K35" s="1089"/>
      <c r="L35" s="1089"/>
      <c r="M35" s="1089"/>
      <c r="N35" s="1089"/>
      <c r="O35" s="1089"/>
      <c r="P35" s="1089"/>
      <c r="Q35" s="1047"/>
      <c r="R35" s="641"/>
      <c r="AY35" s="675"/>
      <c r="AZ35" s="222"/>
      <c r="BA35" s="222"/>
      <c r="BB35" s="222"/>
      <c r="BC35" s="222"/>
      <c r="BD35" s="675"/>
      <c r="BE35" s="675"/>
      <c r="BF35" s="675"/>
      <c r="BG35" s="675"/>
      <c r="BH35" s="675"/>
      <c r="BI35" s="675"/>
      <c r="BJ35" s="222"/>
    </row>
    <row r="36" spans="1:74" s="169" customFormat="1" ht="11.95" customHeight="1" x14ac:dyDescent="0.15">
      <c r="A36" s="2"/>
      <c r="B36" s="1046"/>
      <c r="C36" s="1000"/>
      <c r="D36" s="1000"/>
      <c r="E36" s="1000"/>
      <c r="F36" s="1000"/>
      <c r="G36" s="1000"/>
      <c r="H36" s="1000"/>
      <c r="I36" s="1000"/>
      <c r="J36" s="1000"/>
      <c r="K36" s="1000"/>
      <c r="L36" s="1000"/>
      <c r="M36" s="1000"/>
      <c r="N36" s="1000"/>
      <c r="O36" s="1000"/>
      <c r="P36" s="1000"/>
      <c r="Q36" s="1000"/>
      <c r="AY36" s="675"/>
      <c r="AZ36" s="222"/>
      <c r="BA36" s="222"/>
      <c r="BB36" s="222"/>
      <c r="BC36" s="222"/>
      <c r="BD36" s="675"/>
      <c r="BE36" s="675"/>
      <c r="BF36" s="675"/>
      <c r="BG36" s="675"/>
      <c r="BH36" s="675"/>
      <c r="BI36" s="675"/>
      <c r="BJ36" s="222"/>
    </row>
    <row r="37" spans="1:74" s="169" customFormat="1" ht="11.95" customHeight="1" x14ac:dyDescent="0.15">
      <c r="A37" s="2"/>
      <c r="B37" s="1133"/>
      <c r="C37" s="1000"/>
      <c r="D37" s="1000"/>
      <c r="E37" s="1000"/>
      <c r="F37" s="1000"/>
      <c r="G37" s="1000"/>
      <c r="H37" s="1000"/>
      <c r="I37" s="1000"/>
      <c r="J37" s="1000"/>
      <c r="K37" s="1000"/>
      <c r="L37" s="1000"/>
      <c r="M37" s="1000"/>
      <c r="N37" s="1000"/>
      <c r="O37" s="1000"/>
      <c r="P37" s="1000"/>
      <c r="Q37" s="1000"/>
      <c r="AY37" s="675"/>
      <c r="AZ37" s="222"/>
      <c r="BA37" s="222"/>
      <c r="BB37" s="222"/>
      <c r="BC37" s="222"/>
      <c r="BD37" s="675"/>
      <c r="BE37" s="675"/>
      <c r="BF37" s="675"/>
      <c r="BG37" s="675"/>
      <c r="BH37" s="675"/>
      <c r="BI37" s="675"/>
      <c r="BJ37" s="222"/>
    </row>
    <row r="38" spans="1:74" s="170" customFormat="1" ht="11.95" customHeight="1" x14ac:dyDescent="0.15">
      <c r="A38" s="2"/>
      <c r="B38" s="348"/>
      <c r="C38" s="564"/>
      <c r="D38" s="564"/>
      <c r="E38" s="564"/>
      <c r="F38" s="564"/>
      <c r="G38" s="564"/>
      <c r="H38" s="564"/>
      <c r="I38" s="564"/>
      <c r="J38" s="564"/>
      <c r="K38" s="564"/>
      <c r="L38" s="564"/>
      <c r="M38" s="564"/>
      <c r="N38" s="564"/>
      <c r="O38" s="564"/>
      <c r="P38" s="564"/>
      <c r="Q38" s="564"/>
      <c r="AY38" s="675"/>
      <c r="AZ38" s="223"/>
      <c r="BA38" s="223"/>
      <c r="BB38" s="223"/>
      <c r="BC38" s="223"/>
      <c r="BD38" s="675"/>
      <c r="BE38" s="675"/>
      <c r="BF38" s="675"/>
      <c r="BG38" s="675"/>
      <c r="BH38" s="675"/>
      <c r="BI38" s="675"/>
      <c r="BJ38" s="223"/>
    </row>
    <row r="39" spans="1:74" ht="12.85" x14ac:dyDescent="0.15">
      <c r="B39" s="1046"/>
      <c r="C39" s="1049"/>
      <c r="D39" s="1049"/>
      <c r="E39" s="1049"/>
      <c r="F39" s="1049"/>
      <c r="G39" s="1049"/>
      <c r="H39" s="1049"/>
      <c r="I39" s="1049"/>
      <c r="J39" s="1049"/>
      <c r="K39" s="1049"/>
      <c r="L39" s="1049"/>
      <c r="M39" s="1049"/>
      <c r="N39" s="1049"/>
      <c r="O39" s="1049"/>
      <c r="P39" s="1049"/>
      <c r="Q39" s="1000"/>
      <c r="BD39" s="674"/>
      <c r="BE39" s="674"/>
      <c r="BF39" s="674"/>
      <c r="BK39" s="148"/>
      <c r="BL39" s="148"/>
      <c r="BM39" s="148"/>
      <c r="BN39" s="148"/>
      <c r="BO39" s="148"/>
      <c r="BP39" s="148"/>
      <c r="BQ39" s="148"/>
      <c r="BR39" s="148"/>
      <c r="BS39" s="148"/>
      <c r="BT39" s="148"/>
      <c r="BU39" s="148"/>
      <c r="BV39" s="148"/>
    </row>
    <row r="40" spans="1:74" ht="12.85" x14ac:dyDescent="0.15">
      <c r="B40" s="1137"/>
      <c r="C40" s="1047"/>
      <c r="D40" s="1047"/>
      <c r="E40" s="1047"/>
      <c r="F40" s="1047"/>
      <c r="G40" s="1047"/>
      <c r="H40" s="1047"/>
      <c r="I40" s="1047"/>
      <c r="J40" s="1047"/>
      <c r="K40" s="1047"/>
      <c r="L40" s="1047"/>
      <c r="M40" s="1047"/>
      <c r="N40" s="1047"/>
      <c r="O40" s="1047"/>
      <c r="P40" s="1047"/>
      <c r="Q40" s="1000"/>
      <c r="BK40" s="148"/>
      <c r="BL40" s="148"/>
      <c r="BM40" s="148"/>
      <c r="BN40" s="148"/>
      <c r="BO40" s="148"/>
      <c r="BP40" s="148"/>
      <c r="BQ40" s="148"/>
      <c r="BR40" s="148"/>
      <c r="BS40" s="148"/>
      <c r="BT40" s="148"/>
      <c r="BU40" s="148"/>
      <c r="BV40" s="148"/>
    </row>
    <row r="41" spans="1:74" ht="12.85" x14ac:dyDescent="0.15">
      <c r="B41" s="1044"/>
      <c r="C41" s="1000"/>
      <c r="D41" s="1000"/>
      <c r="E41" s="1000"/>
      <c r="F41" s="1000"/>
      <c r="G41" s="1000"/>
      <c r="H41" s="1000"/>
      <c r="I41" s="1000"/>
      <c r="J41" s="1000"/>
      <c r="K41" s="1000"/>
      <c r="L41" s="1000"/>
      <c r="M41" s="1000"/>
      <c r="N41" s="1000"/>
      <c r="O41" s="1000"/>
      <c r="P41" s="1000"/>
      <c r="Q41" s="1000"/>
      <c r="BK41" s="148"/>
      <c r="BL41" s="148"/>
      <c r="BM41" s="148"/>
      <c r="BN41" s="148"/>
      <c r="BO41" s="148"/>
      <c r="BP41" s="148"/>
      <c r="BQ41" s="148"/>
      <c r="BR41" s="148"/>
      <c r="BS41" s="148"/>
      <c r="BT41" s="148"/>
      <c r="BU41" s="148"/>
      <c r="BV41" s="148"/>
    </row>
    <row r="42" spans="1:74" x14ac:dyDescent="0.15">
      <c r="BK42" s="148"/>
      <c r="BL42" s="148"/>
      <c r="BM42" s="148"/>
      <c r="BN42" s="148"/>
      <c r="BO42" s="148"/>
      <c r="BP42" s="148"/>
      <c r="BQ42" s="148"/>
      <c r="BR42" s="148"/>
      <c r="BS42" s="148"/>
      <c r="BT42" s="148"/>
      <c r="BU42" s="148"/>
      <c r="BV42" s="148"/>
    </row>
    <row r="43" spans="1:74" x14ac:dyDescent="0.15">
      <c r="BK43" s="148"/>
      <c r="BL43" s="148"/>
      <c r="BM43" s="148"/>
      <c r="BN43" s="148"/>
      <c r="BO43" s="148"/>
      <c r="BP43" s="148"/>
      <c r="BQ43" s="148"/>
      <c r="BR43" s="148"/>
      <c r="BS43" s="148"/>
      <c r="BT43" s="148"/>
      <c r="BU43" s="148"/>
      <c r="BV43" s="148"/>
    </row>
    <row r="44" spans="1:74" x14ac:dyDescent="0.15">
      <c r="BK44" s="148"/>
      <c r="BL44" s="148"/>
      <c r="BM44" s="148"/>
      <c r="BN44" s="148"/>
      <c r="BO44" s="148"/>
      <c r="BP44" s="148"/>
      <c r="BQ44" s="148"/>
      <c r="BR44" s="148"/>
      <c r="BS44" s="148"/>
      <c r="BT44" s="148"/>
      <c r="BU44" s="148"/>
      <c r="BV44" s="148"/>
    </row>
    <row r="45" spans="1:74" x14ac:dyDescent="0.15">
      <c r="BK45" s="148"/>
      <c r="BL45" s="148"/>
      <c r="BM45" s="148"/>
      <c r="BN45" s="148"/>
      <c r="BO45" s="148"/>
      <c r="BP45" s="148"/>
      <c r="BQ45" s="148"/>
      <c r="BR45" s="148"/>
      <c r="BS45" s="148"/>
      <c r="BT45" s="148"/>
      <c r="BU45" s="148"/>
      <c r="BV45" s="148"/>
    </row>
    <row r="46" spans="1:74" x14ac:dyDescent="0.15">
      <c r="BK46" s="148"/>
      <c r="BL46" s="148"/>
      <c r="BM46" s="148"/>
      <c r="BN46" s="148"/>
      <c r="BO46" s="148"/>
      <c r="BP46" s="148"/>
      <c r="BQ46" s="148"/>
      <c r="BR46" s="148"/>
      <c r="BS46" s="148"/>
      <c r="BT46" s="148"/>
      <c r="BU46" s="148"/>
      <c r="BV46" s="148"/>
    </row>
    <row r="47" spans="1:74" x14ac:dyDescent="0.15">
      <c r="BK47" s="148"/>
      <c r="BL47" s="148"/>
      <c r="BM47" s="148"/>
      <c r="BN47" s="148"/>
      <c r="BO47" s="148"/>
      <c r="BP47" s="148"/>
      <c r="BQ47" s="148"/>
      <c r="BR47" s="148"/>
      <c r="BS47" s="148"/>
      <c r="BT47" s="148"/>
      <c r="BU47" s="148"/>
      <c r="BV47" s="148"/>
    </row>
    <row r="48" spans="1:74" x14ac:dyDescent="0.15">
      <c r="BK48" s="148"/>
      <c r="BL48" s="148"/>
      <c r="BM48" s="148"/>
      <c r="BN48" s="148"/>
      <c r="BO48" s="148"/>
      <c r="BP48" s="148"/>
      <c r="BQ48" s="148"/>
      <c r="BR48" s="148"/>
      <c r="BS48" s="148"/>
      <c r="BT48" s="148"/>
      <c r="BU48" s="148"/>
      <c r="BV48" s="148"/>
    </row>
    <row r="49" spans="63:74" x14ac:dyDescent="0.15">
      <c r="BK49" s="148"/>
      <c r="BL49" s="148"/>
      <c r="BM49" s="148"/>
      <c r="BN49" s="148"/>
      <c r="BO49" s="148"/>
      <c r="BP49" s="148"/>
      <c r="BQ49" s="148"/>
      <c r="BR49" s="148"/>
      <c r="BS49" s="148"/>
      <c r="BT49" s="148"/>
      <c r="BU49" s="148"/>
      <c r="BV49" s="148"/>
    </row>
    <row r="50" spans="63:74" x14ac:dyDescent="0.15">
      <c r="BK50" s="148"/>
      <c r="BL50" s="148"/>
      <c r="BM50" s="148"/>
      <c r="BN50" s="148"/>
      <c r="BO50" s="148"/>
      <c r="BP50" s="148"/>
      <c r="BQ50" s="148"/>
      <c r="BR50" s="148"/>
      <c r="BS50" s="148"/>
      <c r="BT50" s="148"/>
      <c r="BU50" s="148"/>
      <c r="BV50" s="148"/>
    </row>
    <row r="51" spans="63:74" x14ac:dyDescent="0.15">
      <c r="BK51" s="148"/>
      <c r="BL51" s="148"/>
      <c r="BM51" s="148"/>
      <c r="BN51" s="148"/>
      <c r="BO51" s="148"/>
      <c r="BP51" s="148"/>
      <c r="BQ51" s="148"/>
      <c r="BR51" s="148"/>
      <c r="BS51" s="148"/>
      <c r="BT51" s="148"/>
      <c r="BU51" s="148"/>
      <c r="BV51" s="148"/>
    </row>
    <row r="52" spans="63:74" x14ac:dyDescent="0.15">
      <c r="BK52" s="148"/>
      <c r="BL52" s="148"/>
      <c r="BM52" s="148"/>
      <c r="BN52" s="148"/>
      <c r="BO52" s="148"/>
      <c r="BP52" s="148"/>
      <c r="BQ52" s="148"/>
      <c r="BR52" s="148"/>
      <c r="BS52" s="148"/>
      <c r="BT52" s="148"/>
      <c r="BU52" s="148"/>
      <c r="BV52" s="148"/>
    </row>
    <row r="53" spans="63:74" x14ac:dyDescent="0.15">
      <c r="BK53" s="148"/>
      <c r="BL53" s="148"/>
      <c r="BM53" s="148"/>
      <c r="BN53" s="148"/>
      <c r="BO53" s="148"/>
      <c r="BP53" s="148"/>
      <c r="BQ53" s="148"/>
      <c r="BR53" s="148"/>
      <c r="BS53" s="148"/>
      <c r="BT53" s="148"/>
      <c r="BU53" s="148"/>
      <c r="BV53" s="148"/>
    </row>
    <row r="54" spans="63:74" x14ac:dyDescent="0.15">
      <c r="BK54" s="148"/>
      <c r="BL54" s="148"/>
      <c r="BM54" s="148"/>
      <c r="BN54" s="148"/>
      <c r="BO54" s="148"/>
      <c r="BP54" s="148"/>
      <c r="BQ54" s="148"/>
      <c r="BR54" s="148"/>
      <c r="BS54" s="148"/>
      <c r="BT54" s="148"/>
      <c r="BU54" s="148"/>
      <c r="BV54" s="148"/>
    </row>
    <row r="55" spans="63:74" x14ac:dyDescent="0.15">
      <c r="BK55" s="148"/>
      <c r="BL55" s="148"/>
      <c r="BM55" s="148"/>
      <c r="BN55" s="148"/>
      <c r="BO55" s="148"/>
      <c r="BP55" s="148"/>
      <c r="BQ55" s="148"/>
      <c r="BR55" s="148"/>
      <c r="BS55" s="148"/>
      <c r="BT55" s="148"/>
      <c r="BU55" s="148"/>
      <c r="BV55" s="148"/>
    </row>
    <row r="56" spans="63:74" x14ac:dyDescent="0.15">
      <c r="BK56" s="148"/>
      <c r="BL56" s="148"/>
      <c r="BM56" s="148"/>
      <c r="BN56" s="148"/>
      <c r="BO56" s="148"/>
      <c r="BP56" s="148"/>
      <c r="BQ56" s="148"/>
      <c r="BR56" s="148"/>
      <c r="BS56" s="148"/>
      <c r="BT56" s="148"/>
      <c r="BU56" s="148"/>
      <c r="BV56" s="148"/>
    </row>
    <row r="57" spans="63:74" x14ac:dyDescent="0.15">
      <c r="BK57" s="148"/>
      <c r="BL57" s="148"/>
      <c r="BM57" s="148"/>
      <c r="BN57" s="148"/>
      <c r="BO57" s="148"/>
      <c r="BP57" s="148"/>
      <c r="BQ57" s="148"/>
      <c r="BR57" s="148"/>
      <c r="BS57" s="148"/>
      <c r="BT57" s="148"/>
      <c r="BU57" s="148"/>
      <c r="BV57" s="148"/>
    </row>
    <row r="58" spans="63:74" x14ac:dyDescent="0.15">
      <c r="BK58" s="148"/>
      <c r="BL58" s="148"/>
      <c r="BM58" s="148"/>
      <c r="BN58" s="148"/>
      <c r="BO58" s="148"/>
      <c r="BP58" s="148"/>
      <c r="BQ58" s="148"/>
      <c r="BR58" s="148"/>
      <c r="BS58" s="148"/>
      <c r="BT58" s="148"/>
      <c r="BU58" s="148"/>
      <c r="BV58" s="148"/>
    </row>
    <row r="59" spans="63:74" x14ac:dyDescent="0.15">
      <c r="BK59" s="148"/>
      <c r="BL59" s="148"/>
      <c r="BM59" s="148"/>
      <c r="BN59" s="148"/>
      <c r="BO59" s="148"/>
      <c r="BP59" s="148"/>
      <c r="BQ59" s="148"/>
      <c r="BR59" s="148"/>
      <c r="BS59" s="148"/>
      <c r="BT59" s="148"/>
      <c r="BU59" s="148"/>
      <c r="BV59" s="148"/>
    </row>
    <row r="60" spans="63:74" x14ac:dyDescent="0.15">
      <c r="BK60" s="148"/>
      <c r="BL60" s="148"/>
      <c r="BM60" s="148"/>
      <c r="BN60" s="148"/>
      <c r="BO60" s="148"/>
      <c r="BP60" s="148"/>
      <c r="BQ60" s="148"/>
      <c r="BR60" s="148"/>
      <c r="BS60" s="148"/>
      <c r="BT60" s="148"/>
      <c r="BU60" s="148"/>
      <c r="BV60" s="148"/>
    </row>
    <row r="61" spans="63:74" x14ac:dyDescent="0.15">
      <c r="BK61" s="148"/>
      <c r="BL61" s="148"/>
      <c r="BM61" s="148"/>
      <c r="BN61" s="148"/>
      <c r="BO61" s="148"/>
      <c r="BP61" s="148"/>
      <c r="BQ61" s="148"/>
      <c r="BR61" s="148"/>
      <c r="BS61" s="148"/>
      <c r="BT61" s="148"/>
      <c r="BU61" s="148"/>
      <c r="BV61" s="148"/>
    </row>
    <row r="62" spans="63:74" x14ac:dyDescent="0.15">
      <c r="BK62" s="148"/>
      <c r="BL62" s="148"/>
      <c r="BM62" s="148"/>
      <c r="BN62" s="148"/>
      <c r="BO62" s="148"/>
      <c r="BP62" s="148"/>
      <c r="BQ62" s="148"/>
      <c r="BR62" s="148"/>
      <c r="BS62" s="148"/>
      <c r="BT62" s="148"/>
      <c r="BU62" s="148"/>
      <c r="BV62" s="148"/>
    </row>
    <row r="63" spans="63:74" x14ac:dyDescent="0.15">
      <c r="BK63" s="148"/>
      <c r="BL63" s="148"/>
      <c r="BM63" s="148"/>
      <c r="BN63" s="148"/>
      <c r="BO63" s="148"/>
      <c r="BP63" s="148"/>
      <c r="BQ63" s="148"/>
      <c r="BR63" s="148"/>
      <c r="BS63" s="148"/>
      <c r="BT63" s="148"/>
      <c r="BU63" s="148"/>
      <c r="BV63" s="148"/>
    </row>
    <row r="64" spans="63:74" x14ac:dyDescent="0.15">
      <c r="BK64" s="148"/>
      <c r="BL64" s="148"/>
      <c r="BM64" s="148"/>
      <c r="BN64" s="148"/>
      <c r="BO64" s="148"/>
      <c r="BP64" s="148"/>
      <c r="BQ64" s="148"/>
      <c r="BR64" s="148"/>
      <c r="BS64" s="148"/>
      <c r="BT64" s="148"/>
      <c r="BU64" s="148"/>
      <c r="BV64" s="148"/>
    </row>
    <row r="65" spans="63:74" x14ac:dyDescent="0.15">
      <c r="BK65" s="148"/>
      <c r="BL65" s="148"/>
      <c r="BM65" s="148"/>
      <c r="BN65" s="148"/>
      <c r="BO65" s="148"/>
      <c r="BP65" s="148"/>
      <c r="BQ65" s="148"/>
      <c r="BR65" s="148"/>
      <c r="BS65" s="148"/>
      <c r="BT65" s="148"/>
      <c r="BU65" s="148"/>
      <c r="BV65" s="148"/>
    </row>
    <row r="66" spans="63:74" x14ac:dyDescent="0.15">
      <c r="BK66" s="148"/>
      <c r="BL66" s="148"/>
      <c r="BM66" s="148"/>
      <c r="BN66" s="148"/>
      <c r="BO66" s="148"/>
      <c r="BP66" s="148"/>
      <c r="BQ66" s="148"/>
      <c r="BR66" s="148"/>
      <c r="BS66" s="148"/>
      <c r="BT66" s="148"/>
      <c r="BU66" s="148"/>
      <c r="BV66" s="148"/>
    </row>
    <row r="67" spans="63:74" x14ac:dyDescent="0.15">
      <c r="BK67" s="148"/>
      <c r="BL67" s="148"/>
      <c r="BM67" s="148"/>
      <c r="BN67" s="148"/>
      <c r="BO67" s="148"/>
      <c r="BP67" s="148"/>
      <c r="BQ67" s="148"/>
      <c r="BR67" s="148"/>
      <c r="BS67" s="148"/>
      <c r="BT67" s="148"/>
      <c r="BU67" s="148"/>
      <c r="BV67" s="148"/>
    </row>
    <row r="68" spans="63:74" x14ac:dyDescent="0.15">
      <c r="BK68" s="148"/>
      <c r="BL68" s="148"/>
      <c r="BM68" s="148"/>
      <c r="BN68" s="148"/>
      <c r="BO68" s="148"/>
      <c r="BP68" s="148"/>
      <c r="BQ68" s="148"/>
      <c r="BR68" s="148"/>
      <c r="BS68" s="148"/>
      <c r="BT68" s="148"/>
      <c r="BU68" s="148"/>
      <c r="BV68" s="148"/>
    </row>
    <row r="69" spans="63:74" x14ac:dyDescent="0.15">
      <c r="BK69" s="148"/>
      <c r="BL69" s="148"/>
      <c r="BM69" s="148"/>
      <c r="BN69" s="148"/>
      <c r="BO69" s="148"/>
      <c r="BP69" s="148"/>
      <c r="BQ69" s="148"/>
      <c r="BR69" s="148"/>
      <c r="BS69" s="148"/>
      <c r="BT69" s="148"/>
      <c r="BU69" s="148"/>
      <c r="BV69" s="148"/>
    </row>
    <row r="70" spans="63:74" x14ac:dyDescent="0.15">
      <c r="BK70" s="148"/>
      <c r="BL70" s="148"/>
      <c r="BM70" s="148"/>
      <c r="BN70" s="148"/>
      <c r="BO70" s="148"/>
      <c r="BP70" s="148"/>
      <c r="BQ70" s="148"/>
      <c r="BR70" s="148"/>
      <c r="BS70" s="148"/>
      <c r="BT70" s="148"/>
      <c r="BU70" s="148"/>
      <c r="BV70" s="148"/>
    </row>
    <row r="71" spans="63:74" x14ac:dyDescent="0.15">
      <c r="BK71" s="148"/>
      <c r="BL71" s="148"/>
      <c r="BM71" s="148"/>
      <c r="BN71" s="148"/>
      <c r="BO71" s="148"/>
      <c r="BP71" s="148"/>
      <c r="BQ71" s="148"/>
      <c r="BR71" s="148"/>
      <c r="BS71" s="148"/>
      <c r="BT71" s="148"/>
      <c r="BU71" s="148"/>
      <c r="BV71" s="148"/>
    </row>
    <row r="72" spans="63:74" x14ac:dyDescent="0.15">
      <c r="BK72" s="148"/>
      <c r="BL72" s="148"/>
      <c r="BM72" s="148"/>
      <c r="BN72" s="148"/>
      <c r="BO72" s="148"/>
      <c r="BP72" s="148"/>
      <c r="BQ72" s="148"/>
      <c r="BR72" s="148"/>
      <c r="BS72" s="148"/>
      <c r="BT72" s="148"/>
      <c r="BU72" s="148"/>
      <c r="BV72" s="148"/>
    </row>
    <row r="73" spans="63:74" x14ac:dyDescent="0.15">
      <c r="BK73" s="148"/>
      <c r="BL73" s="148"/>
      <c r="BM73" s="148"/>
      <c r="BN73" s="148"/>
      <c r="BO73" s="148"/>
      <c r="BP73" s="148"/>
      <c r="BQ73" s="148"/>
      <c r="BR73" s="148"/>
      <c r="BS73" s="148"/>
      <c r="BT73" s="148"/>
      <c r="BU73" s="148"/>
      <c r="BV73" s="148"/>
    </row>
    <row r="74" spans="63:74" x14ac:dyDescent="0.15">
      <c r="BK74" s="148"/>
      <c r="BL74" s="148"/>
      <c r="BM74" s="148"/>
      <c r="BN74" s="148"/>
      <c r="BO74" s="148"/>
      <c r="BP74" s="148"/>
      <c r="BQ74" s="148"/>
      <c r="BR74" s="148"/>
      <c r="BS74" s="148"/>
      <c r="BT74" s="148"/>
      <c r="BU74" s="148"/>
      <c r="BV74" s="148"/>
    </row>
    <row r="75" spans="63:74" x14ac:dyDescent="0.15">
      <c r="BK75" s="148"/>
      <c r="BL75" s="148"/>
      <c r="BM75" s="148"/>
      <c r="BN75" s="148"/>
      <c r="BO75" s="148"/>
      <c r="BP75" s="148"/>
      <c r="BQ75" s="148"/>
      <c r="BR75" s="148"/>
      <c r="BS75" s="148"/>
      <c r="BT75" s="148"/>
      <c r="BU75" s="148"/>
      <c r="BV75" s="148"/>
    </row>
    <row r="76" spans="63:74" x14ac:dyDescent="0.15">
      <c r="BK76" s="148"/>
      <c r="BL76" s="148"/>
      <c r="BM76" s="148"/>
      <c r="BN76" s="148"/>
      <c r="BO76" s="148"/>
      <c r="BP76" s="148"/>
      <c r="BQ76" s="148"/>
      <c r="BR76" s="148"/>
      <c r="BS76" s="148"/>
      <c r="BT76" s="148"/>
      <c r="BU76" s="148"/>
      <c r="BV76" s="148"/>
    </row>
    <row r="77" spans="63:74" x14ac:dyDescent="0.15">
      <c r="BK77" s="148"/>
      <c r="BL77" s="148"/>
      <c r="BM77" s="148"/>
      <c r="BN77" s="148"/>
      <c r="BO77" s="148"/>
      <c r="BP77" s="148"/>
      <c r="BQ77" s="148"/>
      <c r="BR77" s="148"/>
      <c r="BS77" s="148"/>
      <c r="BT77" s="148"/>
      <c r="BU77" s="148"/>
      <c r="BV77" s="148"/>
    </row>
    <row r="78" spans="63:74" x14ac:dyDescent="0.15">
      <c r="BK78" s="148"/>
      <c r="BL78" s="148"/>
      <c r="BM78" s="148"/>
      <c r="BN78" s="148"/>
      <c r="BO78" s="148"/>
      <c r="BP78" s="148"/>
      <c r="BQ78" s="148"/>
      <c r="BR78" s="148"/>
      <c r="BS78" s="148"/>
      <c r="BT78" s="148"/>
      <c r="BU78" s="148"/>
      <c r="BV78" s="148"/>
    </row>
    <row r="79" spans="63:74" x14ac:dyDescent="0.15">
      <c r="BK79" s="148"/>
      <c r="BL79" s="148"/>
      <c r="BM79" s="148"/>
      <c r="BN79" s="148"/>
      <c r="BO79" s="148"/>
      <c r="BP79" s="148"/>
      <c r="BQ79" s="148"/>
      <c r="BR79" s="148"/>
      <c r="BS79" s="148"/>
      <c r="BT79" s="148"/>
      <c r="BU79" s="148"/>
      <c r="BV79" s="148"/>
    </row>
    <row r="80" spans="63:74" x14ac:dyDescent="0.15">
      <c r="BK80" s="148"/>
      <c r="BL80" s="148"/>
      <c r="BM80" s="148"/>
      <c r="BN80" s="148"/>
      <c r="BO80" s="148"/>
      <c r="BP80" s="148"/>
      <c r="BQ80" s="148"/>
      <c r="BR80" s="148"/>
      <c r="BS80" s="148"/>
      <c r="BT80" s="148"/>
      <c r="BU80" s="148"/>
      <c r="BV80" s="148"/>
    </row>
    <row r="81" spans="63:74" x14ac:dyDescent="0.15">
      <c r="BK81" s="148"/>
      <c r="BL81" s="148"/>
      <c r="BM81" s="148"/>
      <c r="BN81" s="148"/>
      <c r="BO81" s="148"/>
      <c r="BP81" s="148"/>
      <c r="BQ81" s="148"/>
      <c r="BR81" s="148"/>
      <c r="BS81" s="148"/>
      <c r="BT81" s="148"/>
      <c r="BU81" s="148"/>
      <c r="BV81" s="148"/>
    </row>
    <row r="82" spans="63:74" x14ac:dyDescent="0.15">
      <c r="BK82" s="148"/>
      <c r="BL82" s="148"/>
      <c r="BM82" s="148"/>
      <c r="BN82" s="148"/>
      <c r="BO82" s="148"/>
      <c r="BP82" s="148"/>
      <c r="BQ82" s="148"/>
      <c r="BR82" s="148"/>
      <c r="BS82" s="148"/>
      <c r="BT82" s="148"/>
      <c r="BU82" s="148"/>
      <c r="BV82" s="148"/>
    </row>
    <row r="83" spans="63:74" x14ac:dyDescent="0.15">
      <c r="BK83" s="148"/>
      <c r="BL83" s="148"/>
      <c r="BM83" s="148"/>
      <c r="BN83" s="148"/>
      <c r="BO83" s="148"/>
      <c r="BP83" s="148"/>
      <c r="BQ83" s="148"/>
      <c r="BR83" s="148"/>
      <c r="BS83" s="148"/>
      <c r="BT83" s="148"/>
      <c r="BU83" s="148"/>
      <c r="BV83" s="148"/>
    </row>
    <row r="84" spans="63:74" x14ac:dyDescent="0.15">
      <c r="BK84" s="148"/>
      <c r="BL84" s="148"/>
      <c r="BM84" s="148"/>
      <c r="BN84" s="148"/>
      <c r="BO84" s="148"/>
      <c r="BP84" s="148"/>
      <c r="BQ84" s="148"/>
      <c r="BR84" s="148"/>
      <c r="BS84" s="148"/>
      <c r="BT84" s="148"/>
      <c r="BU84" s="148"/>
      <c r="BV84" s="148"/>
    </row>
    <row r="85" spans="63:74" x14ac:dyDescent="0.15">
      <c r="BK85" s="148"/>
      <c r="BL85" s="148"/>
      <c r="BM85" s="148"/>
      <c r="BN85" s="148"/>
      <c r="BO85" s="148"/>
      <c r="BP85" s="148"/>
      <c r="BQ85" s="148"/>
      <c r="BR85" s="148"/>
      <c r="BS85" s="148"/>
      <c r="BT85" s="148"/>
      <c r="BU85" s="148"/>
      <c r="BV85" s="148"/>
    </row>
    <row r="86" spans="63:74" x14ac:dyDescent="0.15">
      <c r="BK86" s="148"/>
      <c r="BL86" s="148"/>
      <c r="BM86" s="148"/>
      <c r="BN86" s="148"/>
      <c r="BO86" s="148"/>
      <c r="BP86" s="148"/>
      <c r="BQ86" s="148"/>
      <c r="BR86" s="148"/>
      <c r="BS86" s="148"/>
      <c r="BT86" s="148"/>
      <c r="BU86" s="148"/>
      <c r="BV86" s="148"/>
    </row>
    <row r="87" spans="63:74" x14ac:dyDescent="0.15">
      <c r="BK87" s="148"/>
      <c r="BL87" s="148"/>
      <c r="BM87" s="148"/>
      <c r="BN87" s="148"/>
      <c r="BO87" s="148"/>
      <c r="BP87" s="148"/>
      <c r="BQ87" s="148"/>
      <c r="BR87" s="148"/>
      <c r="BS87" s="148"/>
      <c r="BT87" s="148"/>
      <c r="BU87" s="148"/>
      <c r="BV87" s="148"/>
    </row>
    <row r="88" spans="63:74" x14ac:dyDescent="0.15">
      <c r="BK88" s="148"/>
      <c r="BL88" s="148"/>
      <c r="BM88" s="148"/>
      <c r="BN88" s="148"/>
      <c r="BO88" s="148"/>
      <c r="BP88" s="148"/>
      <c r="BQ88" s="148"/>
      <c r="BR88" s="148"/>
      <c r="BS88" s="148"/>
      <c r="BT88" s="148"/>
      <c r="BU88" s="148"/>
      <c r="BV88" s="148"/>
    </row>
    <row r="89" spans="63:74" x14ac:dyDescent="0.15">
      <c r="BK89" s="148"/>
      <c r="BL89" s="148"/>
      <c r="BM89" s="148"/>
      <c r="BN89" s="148"/>
      <c r="BO89" s="148"/>
      <c r="BP89" s="148"/>
      <c r="BQ89" s="148"/>
      <c r="BR89" s="148"/>
      <c r="BS89" s="148"/>
      <c r="BT89" s="148"/>
      <c r="BU89" s="148"/>
      <c r="BV89" s="148"/>
    </row>
    <row r="90" spans="63:74" x14ac:dyDescent="0.15">
      <c r="BK90" s="148"/>
      <c r="BL90" s="148"/>
      <c r="BM90" s="148"/>
      <c r="BN90" s="148"/>
      <c r="BO90" s="148"/>
      <c r="BP90" s="148"/>
      <c r="BQ90" s="148"/>
      <c r="BR90" s="148"/>
      <c r="BS90" s="148"/>
      <c r="BT90" s="148"/>
      <c r="BU90" s="148"/>
      <c r="BV90" s="148"/>
    </row>
    <row r="91" spans="63:74" x14ac:dyDescent="0.15">
      <c r="BK91" s="148"/>
      <c r="BL91" s="148"/>
      <c r="BM91" s="148"/>
      <c r="BN91" s="148"/>
      <c r="BO91" s="148"/>
      <c r="BP91" s="148"/>
      <c r="BQ91" s="148"/>
      <c r="BR91" s="148"/>
      <c r="BS91" s="148"/>
      <c r="BT91" s="148"/>
      <c r="BU91" s="148"/>
      <c r="BV91" s="148"/>
    </row>
    <row r="92" spans="63:74" x14ac:dyDescent="0.15">
      <c r="BK92" s="148"/>
      <c r="BL92" s="148"/>
      <c r="BM92" s="148"/>
      <c r="BN92" s="148"/>
      <c r="BO92" s="148"/>
      <c r="BP92" s="148"/>
      <c r="BQ92" s="148"/>
      <c r="BR92" s="148"/>
      <c r="BS92" s="148"/>
      <c r="BT92" s="148"/>
      <c r="BU92" s="148"/>
      <c r="BV92" s="148"/>
    </row>
    <row r="93" spans="63:74" x14ac:dyDescent="0.15">
      <c r="BK93" s="148"/>
      <c r="BL93" s="148"/>
      <c r="BM93" s="148"/>
      <c r="BN93" s="148"/>
      <c r="BO93" s="148"/>
      <c r="BP93" s="148"/>
      <c r="BQ93" s="148"/>
      <c r="BR93" s="148"/>
      <c r="BS93" s="148"/>
      <c r="BT93" s="148"/>
      <c r="BU93" s="148"/>
      <c r="BV93" s="148"/>
    </row>
    <row r="94" spans="63:74" x14ac:dyDescent="0.15">
      <c r="BK94" s="148"/>
      <c r="BL94" s="148"/>
      <c r="BM94" s="148"/>
      <c r="BN94" s="148"/>
      <c r="BO94" s="148"/>
      <c r="BP94" s="148"/>
      <c r="BQ94" s="148"/>
      <c r="BR94" s="148"/>
      <c r="BS94" s="148"/>
      <c r="BT94" s="148"/>
      <c r="BU94" s="148"/>
      <c r="BV94" s="148"/>
    </row>
    <row r="95" spans="63:74" x14ac:dyDescent="0.15">
      <c r="BK95" s="148"/>
      <c r="BL95" s="148"/>
      <c r="BM95" s="148"/>
      <c r="BN95" s="148"/>
      <c r="BO95" s="148"/>
      <c r="BP95" s="148"/>
      <c r="BQ95" s="148"/>
      <c r="BR95" s="148"/>
      <c r="BS95" s="148"/>
      <c r="BT95" s="148"/>
      <c r="BU95" s="148"/>
      <c r="BV95" s="148"/>
    </row>
    <row r="96" spans="63:74" x14ac:dyDescent="0.15">
      <c r="BK96" s="148"/>
      <c r="BL96" s="148"/>
      <c r="BM96" s="148"/>
      <c r="BN96" s="148"/>
      <c r="BO96" s="148"/>
      <c r="BP96" s="148"/>
      <c r="BQ96" s="148"/>
      <c r="BR96" s="148"/>
      <c r="BS96" s="148"/>
      <c r="BT96" s="148"/>
      <c r="BU96" s="148"/>
      <c r="BV96" s="148"/>
    </row>
    <row r="97" spans="63:74" x14ac:dyDescent="0.15">
      <c r="BK97" s="148"/>
      <c r="BL97" s="148"/>
      <c r="BM97" s="148"/>
      <c r="BN97" s="148"/>
      <c r="BO97" s="148"/>
      <c r="BP97" s="148"/>
      <c r="BQ97" s="148"/>
      <c r="BR97" s="148"/>
      <c r="BS97" s="148"/>
      <c r="BT97" s="148"/>
      <c r="BU97" s="148"/>
      <c r="BV97" s="148"/>
    </row>
    <row r="98" spans="63:74" x14ac:dyDescent="0.15">
      <c r="BK98" s="148"/>
      <c r="BL98" s="148"/>
      <c r="BM98" s="148"/>
      <c r="BN98" s="148"/>
      <c r="BO98" s="148"/>
      <c r="BP98" s="148"/>
      <c r="BQ98" s="148"/>
      <c r="BR98" s="148"/>
      <c r="BS98" s="148"/>
      <c r="BT98" s="148"/>
      <c r="BU98" s="148"/>
      <c r="BV98" s="148"/>
    </row>
    <row r="99" spans="63:74" x14ac:dyDescent="0.15">
      <c r="BK99" s="148"/>
      <c r="BL99" s="148"/>
      <c r="BM99" s="148"/>
      <c r="BN99" s="148"/>
      <c r="BO99" s="148"/>
      <c r="BP99" s="148"/>
      <c r="BQ99" s="148"/>
      <c r="BR99" s="148"/>
      <c r="BS99" s="148"/>
      <c r="BT99" s="148"/>
      <c r="BU99" s="148"/>
      <c r="BV99" s="148"/>
    </row>
    <row r="100" spans="63:74" x14ac:dyDescent="0.15">
      <c r="BK100" s="148"/>
      <c r="BL100" s="148"/>
      <c r="BM100" s="148"/>
      <c r="BN100" s="148"/>
      <c r="BO100" s="148"/>
      <c r="BP100" s="148"/>
      <c r="BQ100" s="148"/>
      <c r="BR100" s="148"/>
      <c r="BS100" s="148"/>
      <c r="BT100" s="148"/>
      <c r="BU100" s="148"/>
      <c r="BV100" s="148"/>
    </row>
    <row r="101" spans="63:74" x14ac:dyDescent="0.15">
      <c r="BK101" s="148"/>
      <c r="BL101" s="148"/>
      <c r="BM101" s="148"/>
      <c r="BN101" s="148"/>
      <c r="BO101" s="148"/>
      <c r="BP101" s="148"/>
      <c r="BQ101" s="148"/>
      <c r="BR101" s="148"/>
      <c r="BS101" s="148"/>
      <c r="BT101" s="148"/>
      <c r="BU101" s="148"/>
      <c r="BV101" s="148"/>
    </row>
    <row r="102" spans="63:74" x14ac:dyDescent="0.15">
      <c r="BK102" s="148"/>
      <c r="BL102" s="148"/>
      <c r="BM102" s="148"/>
      <c r="BN102" s="148"/>
      <c r="BO102" s="148"/>
      <c r="BP102" s="148"/>
      <c r="BQ102" s="148"/>
      <c r="BR102" s="148"/>
      <c r="BS102" s="148"/>
      <c r="BT102" s="148"/>
      <c r="BU102" s="148"/>
      <c r="BV102" s="148"/>
    </row>
    <row r="103" spans="63:74" x14ac:dyDescent="0.15">
      <c r="BK103" s="148"/>
      <c r="BL103" s="148"/>
      <c r="BM103" s="148"/>
      <c r="BN103" s="148"/>
      <c r="BO103" s="148"/>
      <c r="BP103" s="148"/>
      <c r="BQ103" s="148"/>
      <c r="BR103" s="148"/>
      <c r="BS103" s="148"/>
      <c r="BT103" s="148"/>
      <c r="BU103" s="148"/>
      <c r="BV103" s="148"/>
    </row>
    <row r="104" spans="63:74" x14ac:dyDescent="0.15">
      <c r="BK104" s="148"/>
      <c r="BL104" s="148"/>
      <c r="BM104" s="148"/>
      <c r="BN104" s="148"/>
      <c r="BO104" s="148"/>
      <c r="BP104" s="148"/>
      <c r="BQ104" s="148"/>
      <c r="BR104" s="148"/>
      <c r="BS104" s="148"/>
      <c r="BT104" s="148"/>
      <c r="BU104" s="148"/>
      <c r="BV104" s="148"/>
    </row>
    <row r="105" spans="63:74" x14ac:dyDescent="0.15">
      <c r="BK105" s="148"/>
      <c r="BL105" s="148"/>
      <c r="BM105" s="148"/>
      <c r="BN105" s="148"/>
      <c r="BO105" s="148"/>
      <c r="BP105" s="148"/>
      <c r="BQ105" s="148"/>
      <c r="BR105" s="148"/>
      <c r="BS105" s="148"/>
      <c r="BT105" s="148"/>
      <c r="BU105" s="148"/>
      <c r="BV105" s="148"/>
    </row>
    <row r="106" spans="63:74" x14ac:dyDescent="0.15">
      <c r="BK106" s="148"/>
      <c r="BL106" s="148"/>
      <c r="BM106" s="148"/>
      <c r="BN106" s="148"/>
      <c r="BO106" s="148"/>
      <c r="BP106" s="148"/>
      <c r="BQ106" s="148"/>
      <c r="BR106" s="148"/>
      <c r="BS106" s="148"/>
      <c r="BT106" s="148"/>
      <c r="BU106" s="148"/>
      <c r="BV106" s="148"/>
    </row>
    <row r="107" spans="63:74" x14ac:dyDescent="0.15">
      <c r="BK107" s="148"/>
      <c r="BL107" s="148"/>
      <c r="BM107" s="148"/>
      <c r="BN107" s="148"/>
      <c r="BO107" s="148"/>
      <c r="BP107" s="148"/>
      <c r="BQ107" s="148"/>
      <c r="BR107" s="148"/>
      <c r="BS107" s="148"/>
      <c r="BT107" s="148"/>
      <c r="BU107" s="148"/>
      <c r="BV107" s="148"/>
    </row>
    <row r="108" spans="63:74" x14ac:dyDescent="0.15">
      <c r="BK108" s="148"/>
      <c r="BL108" s="148"/>
      <c r="BM108" s="148"/>
      <c r="BN108" s="148"/>
      <c r="BO108" s="148"/>
      <c r="BP108" s="148"/>
      <c r="BQ108" s="148"/>
      <c r="BR108" s="148"/>
      <c r="BS108" s="148"/>
      <c r="BT108" s="148"/>
      <c r="BU108" s="148"/>
      <c r="BV108" s="148"/>
    </row>
    <row r="109" spans="63:74" x14ac:dyDescent="0.15">
      <c r="BK109" s="148"/>
      <c r="BL109" s="148"/>
      <c r="BM109" s="148"/>
      <c r="BN109" s="148"/>
      <c r="BO109" s="148"/>
      <c r="BP109" s="148"/>
      <c r="BQ109" s="148"/>
      <c r="BR109" s="148"/>
      <c r="BS109" s="148"/>
      <c r="BT109" s="148"/>
      <c r="BU109" s="148"/>
      <c r="BV109" s="148"/>
    </row>
    <row r="110" spans="63:74" x14ac:dyDescent="0.15">
      <c r="BK110" s="148"/>
      <c r="BL110" s="148"/>
      <c r="BM110" s="148"/>
      <c r="BN110" s="148"/>
      <c r="BO110" s="148"/>
      <c r="BP110" s="148"/>
      <c r="BQ110" s="148"/>
      <c r="BR110" s="148"/>
      <c r="BS110" s="148"/>
      <c r="BT110" s="148"/>
      <c r="BU110" s="148"/>
      <c r="BV110" s="148"/>
    </row>
    <row r="111" spans="63:74" x14ac:dyDescent="0.15">
      <c r="BK111" s="148"/>
      <c r="BL111" s="148"/>
      <c r="BM111" s="148"/>
      <c r="BN111" s="148"/>
      <c r="BO111" s="148"/>
      <c r="BP111" s="148"/>
      <c r="BQ111" s="148"/>
      <c r="BR111" s="148"/>
      <c r="BS111" s="148"/>
      <c r="BT111" s="148"/>
      <c r="BU111" s="148"/>
      <c r="BV111" s="148"/>
    </row>
    <row r="112" spans="63:74" x14ac:dyDescent="0.15">
      <c r="BK112" s="148"/>
      <c r="BL112" s="148"/>
      <c r="BM112" s="148"/>
      <c r="BN112" s="148"/>
      <c r="BO112" s="148"/>
      <c r="BP112" s="148"/>
      <c r="BQ112" s="148"/>
      <c r="BR112" s="148"/>
      <c r="BS112" s="148"/>
      <c r="BT112" s="148"/>
      <c r="BU112" s="148"/>
      <c r="BV112" s="148"/>
    </row>
    <row r="113" spans="63:74" x14ac:dyDescent="0.15">
      <c r="BK113" s="148"/>
      <c r="BL113" s="148"/>
      <c r="BM113" s="148"/>
      <c r="BN113" s="148"/>
      <c r="BO113" s="148"/>
      <c r="BP113" s="148"/>
      <c r="BQ113" s="148"/>
      <c r="BR113" s="148"/>
      <c r="BS113" s="148"/>
      <c r="BT113" s="148"/>
      <c r="BU113" s="148"/>
      <c r="BV113" s="148"/>
    </row>
    <row r="114" spans="63:74" x14ac:dyDescent="0.15">
      <c r="BK114" s="148"/>
      <c r="BL114" s="148"/>
      <c r="BM114" s="148"/>
      <c r="BN114" s="148"/>
      <c r="BO114" s="148"/>
      <c r="BP114" s="148"/>
      <c r="BQ114" s="148"/>
      <c r="BR114" s="148"/>
      <c r="BS114" s="148"/>
      <c r="BT114" s="148"/>
      <c r="BU114" s="148"/>
      <c r="BV114" s="148"/>
    </row>
    <row r="115" spans="63:74" x14ac:dyDescent="0.15">
      <c r="BK115" s="148"/>
      <c r="BL115" s="148"/>
      <c r="BM115" s="148"/>
      <c r="BN115" s="148"/>
      <c r="BO115" s="148"/>
      <c r="BP115" s="148"/>
      <c r="BQ115" s="148"/>
      <c r="BR115" s="148"/>
      <c r="BS115" s="148"/>
      <c r="BT115" s="148"/>
      <c r="BU115" s="148"/>
      <c r="BV115" s="148"/>
    </row>
    <row r="116" spans="63:74" x14ac:dyDescent="0.15">
      <c r="BK116" s="148"/>
      <c r="BL116" s="148"/>
      <c r="BM116" s="148"/>
      <c r="BN116" s="148"/>
      <c r="BO116" s="148"/>
      <c r="BP116" s="148"/>
      <c r="BQ116" s="148"/>
      <c r="BR116" s="148"/>
      <c r="BS116" s="148"/>
      <c r="BT116" s="148"/>
      <c r="BU116" s="148"/>
      <c r="BV116" s="148"/>
    </row>
    <row r="117" spans="63:74" x14ac:dyDescent="0.15">
      <c r="BK117" s="148"/>
      <c r="BL117" s="148"/>
      <c r="BM117" s="148"/>
      <c r="BN117" s="148"/>
      <c r="BO117" s="148"/>
      <c r="BP117" s="148"/>
      <c r="BQ117" s="148"/>
      <c r="BR117" s="148"/>
      <c r="BS117" s="148"/>
      <c r="BT117" s="148"/>
      <c r="BU117" s="148"/>
      <c r="BV117" s="148"/>
    </row>
    <row r="118" spans="63:74" x14ac:dyDescent="0.15">
      <c r="BK118" s="148"/>
      <c r="BL118" s="148"/>
      <c r="BM118" s="148"/>
      <c r="BN118" s="148"/>
      <c r="BO118" s="148"/>
      <c r="BP118" s="148"/>
      <c r="BQ118" s="148"/>
      <c r="BR118" s="148"/>
      <c r="BS118" s="148"/>
      <c r="BT118" s="148"/>
      <c r="BU118" s="148"/>
      <c r="BV118" s="148"/>
    </row>
    <row r="119" spans="63:74" x14ac:dyDescent="0.15">
      <c r="BK119" s="148"/>
      <c r="BL119" s="148"/>
      <c r="BM119" s="148"/>
      <c r="BN119" s="148"/>
      <c r="BO119" s="148"/>
      <c r="BP119" s="148"/>
      <c r="BQ119" s="148"/>
      <c r="BR119" s="148"/>
      <c r="BS119" s="148"/>
      <c r="BT119" s="148"/>
      <c r="BU119" s="148"/>
      <c r="BV119" s="148"/>
    </row>
    <row r="120" spans="63:74" x14ac:dyDescent="0.15">
      <c r="BK120" s="148"/>
      <c r="BL120" s="148"/>
      <c r="BM120" s="148"/>
      <c r="BN120" s="148"/>
      <c r="BO120" s="148"/>
      <c r="BP120" s="148"/>
      <c r="BQ120" s="148"/>
      <c r="BR120" s="148"/>
      <c r="BS120" s="148"/>
      <c r="BT120" s="148"/>
      <c r="BU120" s="148"/>
      <c r="BV120" s="148"/>
    </row>
    <row r="121" spans="63:74" x14ac:dyDescent="0.15">
      <c r="BK121" s="148"/>
      <c r="BL121" s="148"/>
      <c r="BM121" s="148"/>
      <c r="BN121" s="148"/>
      <c r="BO121" s="148"/>
      <c r="BP121" s="148"/>
      <c r="BQ121" s="148"/>
      <c r="BR121" s="148"/>
      <c r="BS121" s="148"/>
      <c r="BT121" s="148"/>
      <c r="BU121" s="148"/>
      <c r="BV121" s="148"/>
    </row>
    <row r="122" spans="63:74" x14ac:dyDescent="0.15">
      <c r="BK122" s="148"/>
      <c r="BL122" s="148"/>
      <c r="BM122" s="148"/>
      <c r="BN122" s="148"/>
      <c r="BO122" s="148"/>
      <c r="BP122" s="148"/>
      <c r="BQ122" s="148"/>
      <c r="BR122" s="148"/>
      <c r="BS122" s="148"/>
      <c r="BT122" s="148"/>
      <c r="BU122" s="148"/>
      <c r="BV122" s="148"/>
    </row>
    <row r="123" spans="63:74" x14ac:dyDescent="0.15">
      <c r="BK123" s="148"/>
      <c r="BL123" s="148"/>
      <c r="BM123" s="148"/>
      <c r="BN123" s="148"/>
      <c r="BO123" s="148"/>
      <c r="BP123" s="148"/>
      <c r="BQ123" s="148"/>
      <c r="BR123" s="148"/>
      <c r="BS123" s="148"/>
      <c r="BT123" s="148"/>
      <c r="BU123" s="148"/>
      <c r="BV123" s="148"/>
    </row>
    <row r="124" spans="63:74" x14ac:dyDescent="0.15">
      <c r="BK124" s="148"/>
      <c r="BL124" s="148"/>
      <c r="BM124" s="148"/>
      <c r="BN124" s="148"/>
      <c r="BO124" s="148"/>
      <c r="BP124" s="148"/>
      <c r="BQ124" s="148"/>
      <c r="BR124" s="148"/>
      <c r="BS124" s="148"/>
      <c r="BT124" s="148"/>
      <c r="BU124" s="148"/>
      <c r="BV124" s="148"/>
    </row>
    <row r="125" spans="63:74" x14ac:dyDescent="0.15">
      <c r="BK125" s="148"/>
      <c r="BL125" s="148"/>
      <c r="BM125" s="148"/>
      <c r="BN125" s="148"/>
      <c r="BO125" s="148"/>
      <c r="BP125" s="148"/>
      <c r="BQ125" s="148"/>
      <c r="BR125" s="148"/>
      <c r="BS125" s="148"/>
      <c r="BT125" s="148"/>
      <c r="BU125" s="148"/>
      <c r="BV125" s="148"/>
    </row>
    <row r="126" spans="63:74" x14ac:dyDescent="0.15">
      <c r="BK126" s="148"/>
      <c r="BL126" s="148"/>
      <c r="BM126" s="148"/>
      <c r="BN126" s="148"/>
      <c r="BO126" s="148"/>
      <c r="BP126" s="148"/>
      <c r="BQ126" s="148"/>
      <c r="BR126" s="148"/>
      <c r="BS126" s="148"/>
      <c r="BT126" s="148"/>
      <c r="BU126" s="148"/>
      <c r="BV126" s="148"/>
    </row>
    <row r="127" spans="63:74" x14ac:dyDescent="0.15">
      <c r="BK127" s="148"/>
      <c r="BL127" s="148"/>
      <c r="BM127" s="148"/>
      <c r="BN127" s="148"/>
      <c r="BO127" s="148"/>
      <c r="BP127" s="148"/>
      <c r="BQ127" s="148"/>
      <c r="BR127" s="148"/>
      <c r="BS127" s="148"/>
      <c r="BT127" s="148"/>
      <c r="BU127" s="148"/>
      <c r="BV127" s="148"/>
    </row>
    <row r="128" spans="63:74" x14ac:dyDescent="0.15">
      <c r="BK128" s="148"/>
      <c r="BL128" s="148"/>
      <c r="BM128" s="148"/>
      <c r="BN128" s="148"/>
      <c r="BO128" s="148"/>
      <c r="BP128" s="148"/>
      <c r="BQ128" s="148"/>
      <c r="BR128" s="148"/>
      <c r="BS128" s="148"/>
      <c r="BT128" s="148"/>
      <c r="BU128" s="148"/>
      <c r="BV128" s="148"/>
    </row>
  </sheetData>
  <mergeCells count="19">
    <mergeCell ref="B40:Q40"/>
    <mergeCell ref="B41:Q41"/>
    <mergeCell ref="B30:Q30"/>
    <mergeCell ref="B34:R34"/>
    <mergeCell ref="B33:Q33"/>
    <mergeCell ref="B35:Q35"/>
    <mergeCell ref="B36:Q36"/>
    <mergeCell ref="B37:Q37"/>
    <mergeCell ref="B39:Q39"/>
    <mergeCell ref="AY3:BJ3"/>
    <mergeCell ref="BK3:BV3"/>
    <mergeCell ref="B31:Q31"/>
    <mergeCell ref="B32:Q32"/>
    <mergeCell ref="A1:A2"/>
    <mergeCell ref="B1:AL1"/>
    <mergeCell ref="C3:N3"/>
    <mergeCell ref="O3:Z3"/>
    <mergeCell ref="AA3:AL3"/>
    <mergeCell ref="AM3:AX3"/>
  </mergeCells>
  <phoneticPr fontId="51" type="noConversion"/>
  <hyperlinks>
    <hyperlink ref="A1:A2" location="Contents!A1" display="Table of Contents"/>
  </hyperlinks>
  <pageMargins left="0.25" right="0.25" top="0.25" bottom="0.25" header="0.5" footer="0.5"/>
  <pageSetup scale="80"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T5" transitionEvaluation="1" transitionEntry="1">
    <pageSetUpPr fitToPage="1"/>
  </sheetPr>
  <dimension ref="A1:BV145"/>
  <sheetViews>
    <sheetView showGridLines="0" zoomScaleNormal="100" workbookViewId="0">
      <pane xSplit="2" ySplit="4" topLeftCell="AT5" activePane="bottomRight" state="frozen"/>
      <selection activeCell="BF1" sqref="BF1"/>
      <selection pane="topRight" activeCell="BF1" sqref="BF1"/>
      <selection pane="bottomLeft" activeCell="BF1" sqref="BF1"/>
      <selection pane="bottomRight" activeCell="AY21" sqref="AY21"/>
    </sheetView>
  </sheetViews>
  <sheetFormatPr defaultColWidth="9.5" defaultRowHeight="10.7" x14ac:dyDescent="0.2"/>
  <cols>
    <col min="1" max="1" width="10.5" style="7" bestFit="1" customWidth="1"/>
    <col min="2" max="2" width="56.5" style="7" customWidth="1"/>
    <col min="3" max="12" width="6.5" style="7" customWidth="1"/>
    <col min="13" max="13" width="7.5" style="7" customWidth="1"/>
    <col min="14" max="50" width="6.5" style="7" customWidth="1"/>
    <col min="51" max="51" width="6.5" style="846" customWidth="1"/>
    <col min="52" max="55" width="6.5" style="132" customWidth="1"/>
    <col min="56" max="56" width="6.5" style="655" customWidth="1"/>
    <col min="57" max="57" width="6.5" style="315" customWidth="1"/>
    <col min="58" max="58" width="6.5" style="655" customWidth="1"/>
    <col min="59" max="61" width="6.5" style="846" customWidth="1"/>
    <col min="62" max="62" width="6.5" style="132" customWidth="1"/>
    <col min="63" max="74" width="6.5" style="7" customWidth="1"/>
    <col min="75" max="16384" width="9.5" style="7"/>
  </cols>
  <sheetData>
    <row r="1" spans="1:74" ht="12.85" x14ac:dyDescent="0.2">
      <c r="A1" s="1020" t="s">
        <v>479</v>
      </c>
      <c r="B1" s="1022" t="s">
        <v>142</v>
      </c>
      <c r="C1" s="1019"/>
      <c r="D1" s="1019"/>
      <c r="E1" s="1019"/>
      <c r="F1" s="1019"/>
      <c r="G1" s="1019"/>
      <c r="H1" s="1019"/>
      <c r="I1" s="1019"/>
      <c r="J1" s="1019"/>
      <c r="K1" s="1019"/>
      <c r="L1" s="1019"/>
      <c r="M1" s="1019"/>
      <c r="N1" s="1019"/>
      <c r="O1" s="1019"/>
      <c r="P1" s="1019"/>
      <c r="Q1" s="1019"/>
      <c r="R1" s="1019"/>
      <c r="S1" s="1019"/>
      <c r="T1" s="1019"/>
      <c r="U1" s="1019"/>
      <c r="V1" s="1019"/>
      <c r="W1" s="1019"/>
      <c r="X1" s="1019"/>
      <c r="Y1" s="1019"/>
      <c r="Z1" s="1019"/>
      <c r="AA1" s="1019"/>
      <c r="AB1" s="1019"/>
      <c r="AC1" s="1019"/>
      <c r="AD1" s="1019"/>
      <c r="AE1" s="1019"/>
      <c r="AF1" s="1019"/>
      <c r="AG1" s="1019"/>
      <c r="AH1" s="1019"/>
      <c r="AI1" s="1019"/>
      <c r="AJ1" s="1019"/>
      <c r="AK1" s="1019"/>
      <c r="AL1" s="1019"/>
    </row>
    <row r="2" spans="1:74" s="8" customFormat="1" ht="12.85" x14ac:dyDescent="0.2">
      <c r="A2" s="1021"/>
      <c r="B2" s="228" t="str">
        <f>"U.S. Energy Information Administration  |  Short-Term Energy Outlook  - "&amp;Dates!D1</f>
        <v>U.S. Energy Information Administration  |  Short-Term Energy Outlook  - February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Y2" s="847"/>
      <c r="AZ2" s="154"/>
      <c r="BA2" s="154"/>
      <c r="BB2" s="154"/>
      <c r="BC2" s="154"/>
      <c r="BD2" s="349"/>
      <c r="BE2" s="284"/>
      <c r="BF2" s="349"/>
      <c r="BG2" s="847"/>
      <c r="BH2" s="847"/>
      <c r="BI2" s="847"/>
      <c r="BJ2" s="154"/>
    </row>
    <row r="3" spans="1:74" ht="12.85" x14ac:dyDescent="0.2">
      <c r="A3" s="338" t="s">
        <v>777</v>
      </c>
      <c r="B3" s="9"/>
      <c r="C3" s="1023">
        <f>Dates!D3</f>
        <v>2021</v>
      </c>
      <c r="D3" s="1015"/>
      <c r="E3" s="1015"/>
      <c r="F3" s="1015"/>
      <c r="G3" s="1015"/>
      <c r="H3" s="1015"/>
      <c r="I3" s="1015"/>
      <c r="J3" s="1015"/>
      <c r="K3" s="1015"/>
      <c r="L3" s="1015"/>
      <c r="M3" s="1015"/>
      <c r="N3" s="1016"/>
      <c r="O3" s="1023">
        <f>C3+1</f>
        <v>2022</v>
      </c>
      <c r="P3" s="1024"/>
      <c r="Q3" s="1024"/>
      <c r="R3" s="1024"/>
      <c r="S3" s="1024"/>
      <c r="T3" s="1024"/>
      <c r="U3" s="1024"/>
      <c r="V3" s="1024"/>
      <c r="W3" s="1024"/>
      <c r="X3" s="1015"/>
      <c r="Y3" s="1015"/>
      <c r="Z3" s="1016"/>
      <c r="AA3" s="1012">
        <f>O3+1</f>
        <v>2023</v>
      </c>
      <c r="AB3" s="1015"/>
      <c r="AC3" s="1015"/>
      <c r="AD3" s="1015"/>
      <c r="AE3" s="1015"/>
      <c r="AF3" s="1015"/>
      <c r="AG3" s="1015"/>
      <c r="AH3" s="1015"/>
      <c r="AI3" s="1015"/>
      <c r="AJ3" s="1015"/>
      <c r="AK3" s="1015"/>
      <c r="AL3" s="1016"/>
      <c r="AM3" s="1012">
        <f>AA3+1</f>
        <v>2024</v>
      </c>
      <c r="AN3" s="1015"/>
      <c r="AO3" s="1015"/>
      <c r="AP3" s="1015"/>
      <c r="AQ3" s="1015"/>
      <c r="AR3" s="1015"/>
      <c r="AS3" s="1015"/>
      <c r="AT3" s="1015"/>
      <c r="AU3" s="1015"/>
      <c r="AV3" s="1015"/>
      <c r="AW3" s="1015"/>
      <c r="AX3" s="1016"/>
      <c r="AY3" s="1012">
        <f>AM3+1</f>
        <v>2025</v>
      </c>
      <c r="AZ3" s="1013"/>
      <c r="BA3" s="1013"/>
      <c r="BB3" s="1013"/>
      <c r="BC3" s="1013"/>
      <c r="BD3" s="1013"/>
      <c r="BE3" s="1013"/>
      <c r="BF3" s="1013"/>
      <c r="BG3" s="1013"/>
      <c r="BH3" s="1013"/>
      <c r="BI3" s="1013"/>
      <c r="BJ3" s="1014"/>
      <c r="BK3" s="1012">
        <f>AY3+1</f>
        <v>2026</v>
      </c>
      <c r="BL3" s="1015"/>
      <c r="BM3" s="1015"/>
      <c r="BN3" s="1015"/>
      <c r="BO3" s="1015"/>
      <c r="BP3" s="1015"/>
      <c r="BQ3" s="1015"/>
      <c r="BR3" s="1015"/>
      <c r="BS3" s="1015"/>
      <c r="BT3" s="1015"/>
      <c r="BU3" s="1015"/>
      <c r="BV3" s="1016"/>
    </row>
    <row r="4" spans="1:74" x14ac:dyDescent="0.2">
      <c r="A4" s="344" t="str">
        <f>TEXT(Dates!$D$2,"dddd, mmmm d, yyyy")</f>
        <v>Thursday, February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6" t="s">
        <v>215</v>
      </c>
      <c r="AZ4" s="12" t="s">
        <v>216</v>
      </c>
      <c r="BA4" s="12" t="s">
        <v>217</v>
      </c>
      <c r="BB4" s="12" t="s">
        <v>218</v>
      </c>
      <c r="BC4" s="12" t="s">
        <v>219</v>
      </c>
      <c r="BD4" s="656" t="s">
        <v>220</v>
      </c>
      <c r="BE4" s="12"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13"/>
      <c r="B5" s="14" t="s">
        <v>770</v>
      </c>
      <c r="C5" s="362"/>
      <c r="D5" s="362"/>
      <c r="E5" s="362"/>
      <c r="F5" s="362"/>
      <c r="G5" s="362"/>
      <c r="H5" s="362"/>
      <c r="I5" s="362"/>
      <c r="J5" s="362"/>
      <c r="K5" s="362"/>
      <c r="L5" s="362"/>
      <c r="M5" s="362"/>
      <c r="N5" s="362"/>
      <c r="O5" s="362"/>
      <c r="P5" s="362"/>
      <c r="Q5" s="362"/>
      <c r="R5" s="362"/>
      <c r="S5" s="362"/>
      <c r="T5" s="362"/>
      <c r="U5" s="362"/>
      <c r="V5" s="362"/>
      <c r="W5" s="362"/>
      <c r="X5" s="362"/>
      <c r="Y5" s="362"/>
      <c r="Z5" s="362"/>
      <c r="AA5" s="362"/>
      <c r="AB5" s="362"/>
      <c r="AC5" s="362"/>
      <c r="AD5" s="362"/>
      <c r="AE5" s="362"/>
      <c r="AF5" s="362"/>
      <c r="AG5" s="362"/>
      <c r="AH5" s="362"/>
      <c r="AI5" s="362"/>
      <c r="AJ5" s="362"/>
      <c r="AK5" s="362"/>
      <c r="AL5" s="362"/>
      <c r="AM5" s="362"/>
      <c r="AN5" s="362"/>
      <c r="AO5" s="362"/>
      <c r="AP5" s="362"/>
      <c r="AQ5" s="362"/>
      <c r="AR5" s="362"/>
      <c r="AS5" s="362"/>
      <c r="AT5" s="362"/>
      <c r="AU5" s="362"/>
      <c r="AV5" s="362"/>
      <c r="AW5" s="362"/>
      <c r="AX5" s="362"/>
      <c r="AY5" s="919"/>
      <c r="AZ5" s="874"/>
      <c r="BA5" s="874"/>
      <c r="BB5" s="874"/>
      <c r="BC5" s="874"/>
      <c r="BD5" s="875"/>
      <c r="BE5" s="875"/>
      <c r="BF5" s="875"/>
      <c r="BG5" s="875"/>
      <c r="BH5" s="372"/>
      <c r="BI5" s="372"/>
      <c r="BJ5" s="372"/>
      <c r="BK5" s="372"/>
      <c r="BL5" s="372"/>
      <c r="BM5" s="372"/>
      <c r="BN5" s="372"/>
      <c r="BO5" s="372"/>
      <c r="BP5" s="372"/>
      <c r="BQ5" s="372"/>
      <c r="BR5" s="372"/>
      <c r="BS5" s="372"/>
      <c r="BT5" s="372"/>
      <c r="BU5" s="372"/>
      <c r="BV5" s="372"/>
    </row>
    <row r="6" spans="1:74" ht="11.05" customHeight="1" x14ac:dyDescent="0.2">
      <c r="A6" s="13"/>
      <c r="B6" s="14"/>
      <c r="C6" s="362"/>
      <c r="D6" s="362"/>
      <c r="E6" s="362"/>
      <c r="F6" s="362"/>
      <c r="G6" s="362"/>
      <c r="H6" s="362"/>
      <c r="I6" s="362"/>
      <c r="J6" s="362"/>
      <c r="K6" s="362"/>
      <c r="L6" s="362"/>
      <c r="M6" s="362"/>
      <c r="N6" s="362"/>
      <c r="O6" s="362"/>
      <c r="P6" s="362"/>
      <c r="Q6" s="362"/>
      <c r="R6" s="362"/>
      <c r="S6" s="362"/>
      <c r="T6" s="362"/>
      <c r="U6" s="362"/>
      <c r="V6" s="362"/>
      <c r="W6" s="362"/>
      <c r="X6" s="362"/>
      <c r="Y6" s="362"/>
      <c r="Z6" s="362"/>
      <c r="AA6" s="362"/>
      <c r="AB6" s="362"/>
      <c r="AC6" s="362"/>
      <c r="AD6" s="362"/>
      <c r="AE6" s="362"/>
      <c r="AF6" s="362"/>
      <c r="AG6" s="362"/>
      <c r="AH6" s="362"/>
      <c r="AI6" s="362"/>
      <c r="AJ6" s="362"/>
      <c r="AK6" s="362"/>
      <c r="AL6" s="362"/>
      <c r="AM6" s="362"/>
      <c r="AN6" s="362"/>
      <c r="AO6" s="362"/>
      <c r="AP6" s="362"/>
      <c r="AQ6" s="362"/>
      <c r="AR6" s="362"/>
      <c r="AS6" s="362"/>
      <c r="AT6" s="362"/>
      <c r="AU6" s="362"/>
      <c r="AV6" s="362"/>
      <c r="AW6" s="362"/>
      <c r="AX6" s="362"/>
      <c r="AY6" s="919"/>
      <c r="AZ6" s="874"/>
      <c r="BA6" s="874"/>
      <c r="BB6" s="874"/>
      <c r="BC6" s="874"/>
      <c r="BD6" s="875"/>
      <c r="BE6" s="875"/>
      <c r="BF6" s="875"/>
      <c r="BG6" s="875"/>
      <c r="BH6" s="372"/>
      <c r="BI6" s="372"/>
      <c r="BJ6" s="372"/>
      <c r="BK6" s="372"/>
      <c r="BL6" s="372"/>
      <c r="BM6" s="372" t="s">
        <v>546</v>
      </c>
      <c r="BN6" s="372"/>
      <c r="BO6" s="372"/>
      <c r="BP6" s="372"/>
      <c r="BQ6" s="372"/>
      <c r="BR6" s="372"/>
      <c r="BS6" s="372"/>
      <c r="BT6" s="372"/>
      <c r="BU6" s="372"/>
      <c r="BV6" s="372"/>
    </row>
    <row r="7" spans="1:74" ht="11.05" customHeight="1" x14ac:dyDescent="0.2">
      <c r="A7" s="13"/>
      <c r="B7" s="383" t="s">
        <v>64</v>
      </c>
      <c r="C7" s="362"/>
      <c r="D7" s="362"/>
      <c r="E7" s="362"/>
      <c r="F7" s="362"/>
      <c r="G7" s="362"/>
      <c r="H7" s="362"/>
      <c r="I7" s="362"/>
      <c r="J7" s="362"/>
      <c r="K7" s="362"/>
      <c r="L7" s="362"/>
      <c r="M7" s="362"/>
      <c r="N7" s="362"/>
      <c r="O7" s="362"/>
      <c r="P7" s="362"/>
      <c r="Q7" s="362"/>
      <c r="R7" s="362"/>
      <c r="S7" s="362"/>
      <c r="T7" s="362"/>
      <c r="U7" s="362"/>
      <c r="V7" s="362"/>
      <c r="W7" s="362"/>
      <c r="X7" s="362"/>
      <c r="Y7" s="362"/>
      <c r="Z7" s="362"/>
      <c r="AA7" s="362"/>
      <c r="AB7" s="362"/>
      <c r="AC7" s="362"/>
      <c r="AD7" s="362"/>
      <c r="AE7" s="362"/>
      <c r="AF7" s="362"/>
      <c r="AG7" s="362"/>
      <c r="AH7" s="362"/>
      <c r="AI7" s="362"/>
      <c r="AJ7" s="362"/>
      <c r="AK7" s="362"/>
      <c r="AL7" s="362"/>
      <c r="AM7" s="362"/>
      <c r="AN7" s="362"/>
      <c r="AO7" s="362"/>
      <c r="AP7" s="362"/>
      <c r="AQ7" s="362"/>
      <c r="AR7" s="362"/>
      <c r="AS7" s="362"/>
      <c r="AT7" s="362"/>
      <c r="AU7" s="362"/>
      <c r="AV7" s="362"/>
      <c r="AW7" s="362"/>
      <c r="AX7" s="362"/>
      <c r="AY7" s="919"/>
      <c r="AZ7" s="876"/>
      <c r="BA7" s="874"/>
      <c r="BB7" s="874"/>
      <c r="BC7" s="874"/>
      <c r="BD7" s="875"/>
      <c r="BE7" s="875"/>
      <c r="BF7" s="875"/>
      <c r="BG7" s="875"/>
      <c r="BH7" s="372"/>
      <c r="BI7" s="372"/>
      <c r="BJ7" s="372"/>
      <c r="BK7" s="372"/>
      <c r="BL7" s="372"/>
      <c r="BM7" s="372"/>
      <c r="BN7" s="372"/>
      <c r="BO7" s="372"/>
      <c r="BP7" s="372"/>
      <c r="BQ7" s="372"/>
      <c r="BR7" s="372"/>
      <c r="BS7" s="373"/>
      <c r="BT7" s="372"/>
      <c r="BU7" s="372"/>
      <c r="BV7" s="372"/>
    </row>
    <row r="8" spans="1:74" ht="11.05" customHeight="1" x14ac:dyDescent="0.2">
      <c r="A8" s="13" t="s">
        <v>233</v>
      </c>
      <c r="B8" s="384" t="s">
        <v>53</v>
      </c>
      <c r="C8" s="363">
        <v>11.152018</v>
      </c>
      <c r="D8" s="363">
        <v>9.9382450000000002</v>
      </c>
      <c r="E8" s="363">
        <v>11.372411</v>
      </c>
      <c r="F8" s="363">
        <v>11.352838999999999</v>
      </c>
      <c r="G8" s="363">
        <v>11.422691</v>
      </c>
      <c r="H8" s="363">
        <v>11.393758</v>
      </c>
      <c r="I8" s="363">
        <v>11.416297999999999</v>
      </c>
      <c r="J8" s="363">
        <v>11.314076999999999</v>
      </c>
      <c r="K8" s="363">
        <v>10.957162</v>
      </c>
      <c r="L8" s="363">
        <v>11.636974</v>
      </c>
      <c r="M8" s="363">
        <v>11.867466</v>
      </c>
      <c r="N8" s="363">
        <v>11.752307</v>
      </c>
      <c r="O8" s="363">
        <v>11.442453</v>
      </c>
      <c r="P8" s="363">
        <v>11.467150999999999</v>
      </c>
      <c r="Q8" s="363">
        <v>11.875298000000001</v>
      </c>
      <c r="R8" s="363">
        <v>11.812170999999999</v>
      </c>
      <c r="S8" s="363">
        <v>11.741680000000001</v>
      </c>
      <c r="T8" s="363">
        <v>11.912832999999999</v>
      </c>
      <c r="U8" s="363">
        <v>11.991593</v>
      </c>
      <c r="V8" s="363">
        <v>12.122529</v>
      </c>
      <c r="W8" s="363">
        <v>12.438625999999999</v>
      </c>
      <c r="X8" s="363">
        <v>12.431267</v>
      </c>
      <c r="Y8" s="363">
        <v>12.466752</v>
      </c>
      <c r="Z8" s="363">
        <v>12.17512</v>
      </c>
      <c r="AA8" s="363">
        <v>12.610580000000001</v>
      </c>
      <c r="AB8" s="363">
        <v>12.590515</v>
      </c>
      <c r="AC8" s="363">
        <v>12.815473000000001</v>
      </c>
      <c r="AD8" s="363">
        <v>12.680327999999999</v>
      </c>
      <c r="AE8" s="363">
        <v>12.729638</v>
      </c>
      <c r="AF8" s="363">
        <v>12.865575</v>
      </c>
      <c r="AG8" s="363">
        <v>12.935294000000001</v>
      </c>
      <c r="AH8" s="363">
        <v>13.047376</v>
      </c>
      <c r="AI8" s="363">
        <v>13.176662</v>
      </c>
      <c r="AJ8" s="363">
        <v>13.148883</v>
      </c>
      <c r="AK8" s="363">
        <v>13.281094</v>
      </c>
      <c r="AL8" s="363">
        <v>13.307957999999999</v>
      </c>
      <c r="AM8" s="363">
        <v>12.553566</v>
      </c>
      <c r="AN8" s="363">
        <v>13.102080000000001</v>
      </c>
      <c r="AO8" s="363">
        <v>13.170783</v>
      </c>
      <c r="AP8" s="363">
        <v>13.248628999999999</v>
      </c>
      <c r="AQ8" s="363">
        <v>13.201128000000001</v>
      </c>
      <c r="AR8" s="363">
        <v>13.239855</v>
      </c>
      <c r="AS8" s="363">
        <v>13.191927</v>
      </c>
      <c r="AT8" s="363">
        <v>13.363545</v>
      </c>
      <c r="AU8" s="363">
        <v>13.184703000000001</v>
      </c>
      <c r="AV8" s="363">
        <v>13.435549</v>
      </c>
      <c r="AW8" s="363">
        <v>13.313719000000001</v>
      </c>
      <c r="AX8" s="363">
        <v>13.511361843</v>
      </c>
      <c r="AY8" s="920">
        <v>13.313829131</v>
      </c>
      <c r="AZ8" s="374">
        <v>13.48221</v>
      </c>
      <c r="BA8" s="374">
        <v>13.40094</v>
      </c>
      <c r="BB8" s="374">
        <v>13.49342</v>
      </c>
      <c r="BC8" s="374">
        <v>13.57727</v>
      </c>
      <c r="BD8" s="374">
        <v>13.641769999999999</v>
      </c>
      <c r="BE8" s="374">
        <v>13.655099999999999</v>
      </c>
      <c r="BF8" s="374">
        <v>13.63405</v>
      </c>
      <c r="BG8" s="374">
        <v>13.66066</v>
      </c>
      <c r="BH8" s="374">
        <v>13.592639999999999</v>
      </c>
      <c r="BI8" s="374">
        <v>13.80752</v>
      </c>
      <c r="BJ8" s="374">
        <v>13.81293</v>
      </c>
      <c r="BK8" s="374">
        <v>13.82596</v>
      </c>
      <c r="BL8" s="374">
        <v>13.61955</v>
      </c>
      <c r="BM8" s="374">
        <v>13.850239999999999</v>
      </c>
      <c r="BN8" s="374">
        <v>13.80719</v>
      </c>
      <c r="BO8" s="374">
        <v>13.830539999999999</v>
      </c>
      <c r="BP8" s="374">
        <v>13.83108</v>
      </c>
      <c r="BQ8" s="374">
        <v>13.737909999999999</v>
      </c>
      <c r="BR8" s="374">
        <v>13.66352</v>
      </c>
      <c r="BS8" s="374">
        <v>13.633290000000001</v>
      </c>
      <c r="BT8" s="374">
        <v>13.55376</v>
      </c>
      <c r="BU8" s="374">
        <v>13.690099999999999</v>
      </c>
      <c r="BV8" s="374">
        <v>13.657249999999999</v>
      </c>
    </row>
    <row r="9" spans="1:74" ht="11.05" customHeight="1" x14ac:dyDescent="0.2">
      <c r="A9" s="13"/>
      <c r="B9" s="384"/>
      <c r="C9" s="363"/>
      <c r="D9" s="363"/>
      <c r="E9" s="363"/>
      <c r="F9" s="363"/>
      <c r="G9" s="363"/>
      <c r="H9" s="363"/>
      <c r="I9" s="363"/>
      <c r="J9" s="363"/>
      <c r="K9" s="363"/>
      <c r="L9" s="363"/>
      <c r="M9" s="363"/>
      <c r="N9" s="363"/>
      <c r="O9" s="363"/>
      <c r="P9" s="363"/>
      <c r="Q9" s="363"/>
      <c r="R9" s="363"/>
      <c r="S9" s="363"/>
      <c r="T9" s="363"/>
      <c r="U9" s="363"/>
      <c r="V9" s="363"/>
      <c r="W9" s="363"/>
      <c r="X9" s="363"/>
      <c r="Y9" s="363"/>
      <c r="Z9" s="363"/>
      <c r="AA9" s="363"/>
      <c r="AB9" s="363"/>
      <c r="AC9" s="363"/>
      <c r="AD9" s="363"/>
      <c r="AE9" s="363"/>
      <c r="AF9" s="363"/>
      <c r="AG9" s="363"/>
      <c r="AH9" s="363"/>
      <c r="AI9" s="363"/>
      <c r="AJ9" s="363"/>
      <c r="AK9" s="363"/>
      <c r="AL9" s="363"/>
      <c r="AM9" s="363"/>
      <c r="AN9" s="363"/>
      <c r="AO9" s="363"/>
      <c r="AP9" s="363"/>
      <c r="AQ9" s="363"/>
      <c r="AR9" s="363"/>
      <c r="AS9" s="363"/>
      <c r="AT9" s="363"/>
      <c r="AU9" s="363"/>
      <c r="AV9" s="363"/>
      <c r="AW9" s="363"/>
      <c r="AX9" s="363"/>
      <c r="AY9" s="920"/>
      <c r="AZ9" s="374"/>
      <c r="BA9" s="374"/>
      <c r="BB9" s="374"/>
      <c r="BC9" s="374"/>
      <c r="BD9" s="374"/>
      <c r="BE9" s="374"/>
      <c r="BF9" s="374"/>
      <c r="BG9" s="374"/>
      <c r="BH9" s="374"/>
      <c r="BI9" s="374"/>
      <c r="BJ9" s="374"/>
      <c r="BK9" s="374"/>
      <c r="BL9" s="374"/>
      <c r="BM9" s="374"/>
      <c r="BN9" s="374"/>
      <c r="BO9" s="374"/>
      <c r="BP9" s="374"/>
      <c r="BQ9" s="374"/>
      <c r="BR9" s="374"/>
      <c r="BS9" s="374"/>
      <c r="BT9" s="374"/>
      <c r="BU9" s="374"/>
      <c r="BV9" s="374"/>
    </row>
    <row r="10" spans="1:74" ht="11.05" customHeight="1" x14ac:dyDescent="0.2">
      <c r="A10" s="13"/>
      <c r="B10" s="383" t="s">
        <v>776</v>
      </c>
      <c r="C10" s="364"/>
      <c r="D10" s="364"/>
      <c r="E10" s="364"/>
      <c r="F10" s="364"/>
      <c r="G10" s="364"/>
      <c r="H10" s="364"/>
      <c r="I10" s="364"/>
      <c r="J10" s="364"/>
      <c r="K10" s="364"/>
      <c r="L10" s="364"/>
      <c r="M10" s="364"/>
      <c r="N10" s="364"/>
      <c r="O10" s="364"/>
      <c r="P10" s="364"/>
      <c r="Q10" s="364"/>
      <c r="R10" s="364"/>
      <c r="S10" s="364"/>
      <c r="T10" s="364"/>
      <c r="U10" s="364"/>
      <c r="V10" s="364"/>
      <c r="W10" s="364"/>
      <c r="X10" s="364"/>
      <c r="Y10" s="364"/>
      <c r="Z10" s="364"/>
      <c r="AA10" s="364"/>
      <c r="AB10" s="364"/>
      <c r="AC10" s="364"/>
      <c r="AD10" s="364"/>
      <c r="AE10" s="364"/>
      <c r="AF10" s="364"/>
      <c r="AG10" s="364"/>
      <c r="AH10" s="364"/>
      <c r="AI10" s="364"/>
      <c r="AJ10" s="364"/>
      <c r="AK10" s="364"/>
      <c r="AL10" s="364"/>
      <c r="AM10" s="364"/>
      <c r="AN10" s="364"/>
      <c r="AO10" s="364"/>
      <c r="AP10" s="364"/>
      <c r="AQ10" s="364"/>
      <c r="AR10" s="364"/>
      <c r="AS10" s="364"/>
      <c r="AT10" s="364"/>
      <c r="AU10" s="364"/>
      <c r="AV10" s="364"/>
      <c r="AW10" s="364"/>
      <c r="AX10" s="364"/>
      <c r="AY10" s="921"/>
      <c r="AZ10" s="375"/>
      <c r="BA10" s="375"/>
      <c r="BB10" s="375"/>
      <c r="BC10" s="375"/>
      <c r="BD10" s="375"/>
      <c r="BE10" s="375"/>
      <c r="BF10" s="375"/>
      <c r="BG10" s="375"/>
      <c r="BH10" s="375"/>
      <c r="BI10" s="375"/>
      <c r="BJ10" s="375"/>
      <c r="BK10" s="375"/>
      <c r="BL10" s="375"/>
      <c r="BM10" s="375"/>
      <c r="BN10" s="375"/>
      <c r="BO10" s="375"/>
      <c r="BP10" s="375"/>
      <c r="BQ10" s="375"/>
      <c r="BR10" s="375"/>
      <c r="BS10" s="375"/>
      <c r="BT10" s="375"/>
      <c r="BU10" s="375"/>
      <c r="BV10" s="375"/>
    </row>
    <row r="11" spans="1:74" ht="11.05" customHeight="1" x14ac:dyDescent="0.2">
      <c r="A11" s="13" t="s">
        <v>260</v>
      </c>
      <c r="B11" s="384" t="s">
        <v>54</v>
      </c>
      <c r="C11" s="365">
        <v>92.644387097000006</v>
      </c>
      <c r="D11" s="365">
        <v>85.780857143000006</v>
      </c>
      <c r="E11" s="365">
        <v>93.553870967999998</v>
      </c>
      <c r="F11" s="365">
        <v>94.286233332999998</v>
      </c>
      <c r="G11" s="365">
        <v>94.210677419000007</v>
      </c>
      <c r="H11" s="365">
        <v>93.873199999999997</v>
      </c>
      <c r="I11" s="365">
        <v>94.760225805999994</v>
      </c>
      <c r="J11" s="365">
        <v>95.041032258000001</v>
      </c>
      <c r="K11" s="365">
        <v>95.686233333000004</v>
      </c>
      <c r="L11" s="365">
        <v>97.205645161000007</v>
      </c>
      <c r="M11" s="365">
        <v>98.302733333000006</v>
      </c>
      <c r="N11" s="365">
        <v>99.131096774</v>
      </c>
      <c r="O11" s="365">
        <v>95.189354839000003</v>
      </c>
      <c r="P11" s="365">
        <v>96.099785714000006</v>
      </c>
      <c r="Q11" s="365">
        <v>97.676806451999994</v>
      </c>
      <c r="R11" s="365">
        <v>98.637933333000007</v>
      </c>
      <c r="S11" s="365">
        <v>98.706225806000006</v>
      </c>
      <c r="T11" s="365">
        <v>99.000966667</v>
      </c>
      <c r="U11" s="365">
        <v>99.790580645000006</v>
      </c>
      <c r="V11" s="365">
        <v>100.43803226</v>
      </c>
      <c r="W11" s="365">
        <v>101.9952</v>
      </c>
      <c r="X11" s="365">
        <v>101.81396774</v>
      </c>
      <c r="Y11" s="365">
        <v>101.9417</v>
      </c>
      <c r="Z11" s="365">
        <v>100.47758064999999</v>
      </c>
      <c r="AA11" s="365">
        <v>102.04648387</v>
      </c>
      <c r="AB11" s="365">
        <v>101.78489286</v>
      </c>
      <c r="AC11" s="365">
        <v>103.21383871</v>
      </c>
      <c r="AD11" s="365">
        <v>102.29973333</v>
      </c>
      <c r="AE11" s="365">
        <v>103.49554839</v>
      </c>
      <c r="AF11" s="365">
        <v>103.1194</v>
      </c>
      <c r="AG11" s="365">
        <v>103.33883871</v>
      </c>
      <c r="AH11" s="365">
        <v>104.05980645</v>
      </c>
      <c r="AI11" s="365">
        <v>104.18313333</v>
      </c>
      <c r="AJ11" s="365">
        <v>104.06154839</v>
      </c>
      <c r="AK11" s="365">
        <v>105.5497</v>
      </c>
      <c r="AL11" s="365">
        <v>105.54935484000001</v>
      </c>
      <c r="AM11" s="365">
        <v>103.48919355</v>
      </c>
      <c r="AN11" s="365">
        <v>105.90217241000001</v>
      </c>
      <c r="AO11" s="365">
        <v>102.59780644999999</v>
      </c>
      <c r="AP11" s="365">
        <v>101.6829</v>
      </c>
      <c r="AQ11" s="365">
        <v>101.5013871</v>
      </c>
      <c r="AR11" s="365">
        <v>102.76996667</v>
      </c>
      <c r="AS11" s="365">
        <v>104.11870967999999</v>
      </c>
      <c r="AT11" s="365">
        <v>103.04990323</v>
      </c>
      <c r="AU11" s="365">
        <v>101.79993333</v>
      </c>
      <c r="AV11" s="365">
        <v>102.75909677</v>
      </c>
      <c r="AW11" s="365">
        <v>102.91883333</v>
      </c>
      <c r="AX11" s="365">
        <v>104.4066</v>
      </c>
      <c r="AY11" s="922">
        <v>104.0085</v>
      </c>
      <c r="AZ11" s="376">
        <v>103.8814</v>
      </c>
      <c r="BA11" s="376">
        <v>103.1998</v>
      </c>
      <c r="BB11" s="376">
        <v>103.5996</v>
      </c>
      <c r="BC11" s="376">
        <v>103.9182</v>
      </c>
      <c r="BD11" s="376">
        <v>104.3073</v>
      </c>
      <c r="BE11" s="376">
        <v>104.3152</v>
      </c>
      <c r="BF11" s="376">
        <v>105.23220000000001</v>
      </c>
      <c r="BG11" s="376">
        <v>105.253</v>
      </c>
      <c r="BH11" s="376">
        <v>105.1876</v>
      </c>
      <c r="BI11" s="376">
        <v>105.7861</v>
      </c>
      <c r="BJ11" s="376">
        <v>106.4815</v>
      </c>
      <c r="BK11" s="376">
        <v>106.7787</v>
      </c>
      <c r="BL11" s="376">
        <v>105.6708</v>
      </c>
      <c r="BM11" s="376">
        <v>107.0972</v>
      </c>
      <c r="BN11" s="376">
        <v>107.1091</v>
      </c>
      <c r="BO11" s="376">
        <v>106.99760000000001</v>
      </c>
      <c r="BP11" s="376">
        <v>106.88339999999999</v>
      </c>
      <c r="BQ11" s="376">
        <v>107.4819</v>
      </c>
      <c r="BR11" s="376">
        <v>107.6674</v>
      </c>
      <c r="BS11" s="376">
        <v>107.7706</v>
      </c>
      <c r="BT11" s="376">
        <v>107.64830000000001</v>
      </c>
      <c r="BU11" s="376">
        <v>108.0399</v>
      </c>
      <c r="BV11" s="376">
        <v>108.17059999999999</v>
      </c>
    </row>
    <row r="12" spans="1:74" ht="11.05" customHeight="1" x14ac:dyDescent="0.2">
      <c r="A12" s="13"/>
      <c r="B12" s="385"/>
      <c r="C12" s="363"/>
      <c r="D12" s="363"/>
      <c r="E12" s="363"/>
      <c r="F12" s="363"/>
      <c r="G12" s="363"/>
      <c r="H12" s="363"/>
      <c r="I12" s="363"/>
      <c r="J12" s="363"/>
      <c r="K12" s="363"/>
      <c r="L12" s="363"/>
      <c r="M12" s="363"/>
      <c r="N12" s="363"/>
      <c r="O12" s="363"/>
      <c r="P12" s="363"/>
      <c r="Q12" s="363"/>
      <c r="R12" s="363"/>
      <c r="S12" s="363"/>
      <c r="T12" s="363"/>
      <c r="U12" s="363"/>
      <c r="V12" s="363"/>
      <c r="W12" s="363"/>
      <c r="X12" s="363"/>
      <c r="Y12" s="363"/>
      <c r="Z12" s="363"/>
      <c r="AA12" s="363"/>
      <c r="AB12" s="363"/>
      <c r="AC12" s="363"/>
      <c r="AD12" s="363"/>
      <c r="AE12" s="363"/>
      <c r="AF12" s="363"/>
      <c r="AG12" s="363"/>
      <c r="AH12" s="363"/>
      <c r="AI12" s="363"/>
      <c r="AJ12" s="363"/>
      <c r="AK12" s="363"/>
      <c r="AL12" s="363"/>
      <c r="AM12" s="363"/>
      <c r="AN12" s="363"/>
      <c r="AO12" s="363"/>
      <c r="AP12" s="363"/>
      <c r="AQ12" s="363"/>
      <c r="AR12" s="363"/>
      <c r="AS12" s="363"/>
      <c r="AT12" s="363"/>
      <c r="AU12" s="363"/>
      <c r="AV12" s="363"/>
      <c r="AW12" s="363"/>
      <c r="AX12" s="363"/>
      <c r="AY12" s="920"/>
      <c r="AZ12" s="374"/>
      <c r="BA12" s="374"/>
      <c r="BB12" s="374"/>
      <c r="BC12" s="374"/>
      <c r="BD12" s="374"/>
      <c r="BE12" s="374"/>
      <c r="BF12" s="374"/>
      <c r="BG12" s="374"/>
      <c r="BH12" s="374"/>
      <c r="BI12" s="374"/>
      <c r="BJ12" s="374"/>
      <c r="BK12" s="374"/>
      <c r="BL12" s="374"/>
      <c r="BM12" s="374"/>
      <c r="BN12" s="374"/>
      <c r="BO12" s="374"/>
      <c r="BP12" s="374"/>
      <c r="BQ12" s="374"/>
      <c r="BR12" s="374"/>
      <c r="BS12" s="374"/>
      <c r="BT12" s="374"/>
      <c r="BU12" s="374"/>
      <c r="BV12" s="374"/>
    </row>
    <row r="13" spans="1:74" ht="11.05" customHeight="1" x14ac:dyDescent="0.2">
      <c r="A13" s="13"/>
      <c r="B13" s="383" t="s">
        <v>472</v>
      </c>
      <c r="C13" s="364"/>
      <c r="D13" s="364"/>
      <c r="E13" s="364"/>
      <c r="F13" s="364"/>
      <c r="G13" s="364"/>
      <c r="H13" s="364"/>
      <c r="I13" s="364"/>
      <c r="J13" s="364"/>
      <c r="K13" s="364"/>
      <c r="L13" s="364"/>
      <c r="M13" s="364"/>
      <c r="N13" s="364"/>
      <c r="O13" s="364"/>
      <c r="P13" s="364"/>
      <c r="Q13" s="364"/>
      <c r="R13" s="364"/>
      <c r="S13" s="364"/>
      <c r="T13" s="364"/>
      <c r="U13" s="364"/>
      <c r="V13" s="364"/>
      <c r="W13" s="364"/>
      <c r="X13" s="364"/>
      <c r="Y13" s="364"/>
      <c r="Z13" s="364"/>
      <c r="AA13" s="364"/>
      <c r="AB13" s="364"/>
      <c r="AC13" s="364"/>
      <c r="AD13" s="364"/>
      <c r="AE13" s="364"/>
      <c r="AF13" s="364"/>
      <c r="AG13" s="364"/>
      <c r="AH13" s="364"/>
      <c r="AI13" s="364"/>
      <c r="AJ13" s="364"/>
      <c r="AK13" s="364"/>
      <c r="AL13" s="364"/>
      <c r="AM13" s="364"/>
      <c r="AN13" s="364"/>
      <c r="AO13" s="364"/>
      <c r="AP13" s="364"/>
      <c r="AQ13" s="364"/>
      <c r="AR13" s="364"/>
      <c r="AS13" s="364"/>
      <c r="AT13" s="364"/>
      <c r="AU13" s="364"/>
      <c r="AV13" s="364"/>
      <c r="AW13" s="364"/>
      <c r="AX13" s="364"/>
      <c r="AY13" s="921"/>
      <c r="AZ13" s="375"/>
      <c r="BA13" s="375"/>
      <c r="BB13" s="375"/>
      <c r="BC13" s="375"/>
      <c r="BD13" s="375"/>
      <c r="BE13" s="375"/>
      <c r="BF13" s="375"/>
      <c r="BG13" s="375"/>
      <c r="BH13" s="375"/>
      <c r="BI13" s="375"/>
      <c r="BJ13" s="375"/>
      <c r="BK13" s="375"/>
      <c r="BL13" s="375"/>
      <c r="BM13" s="375"/>
      <c r="BN13" s="375"/>
      <c r="BO13" s="375"/>
      <c r="BP13" s="375"/>
      <c r="BQ13" s="375"/>
      <c r="BR13" s="375"/>
      <c r="BS13" s="375"/>
      <c r="BT13" s="375"/>
      <c r="BU13" s="375"/>
      <c r="BV13" s="375"/>
    </row>
    <row r="14" spans="1:74" ht="11.05" customHeight="1" x14ac:dyDescent="0.2">
      <c r="A14" s="13" t="s">
        <v>115</v>
      </c>
      <c r="B14" s="384" t="s">
        <v>480</v>
      </c>
      <c r="C14" s="365">
        <v>48.495550999999999</v>
      </c>
      <c r="D14" s="365">
        <v>40.817064999999999</v>
      </c>
      <c r="E14" s="365">
        <v>50.817703000000002</v>
      </c>
      <c r="F14" s="365">
        <v>45.294547000000001</v>
      </c>
      <c r="G14" s="365">
        <v>48.607135999999997</v>
      </c>
      <c r="H14" s="365">
        <v>48.772692999999997</v>
      </c>
      <c r="I14" s="365">
        <v>48.47289</v>
      </c>
      <c r="J14" s="365">
        <v>50.039026</v>
      </c>
      <c r="K14" s="365">
        <v>49.759599999999999</v>
      </c>
      <c r="L14" s="365">
        <v>48.953837999999998</v>
      </c>
      <c r="M14" s="365">
        <v>48.825009999999999</v>
      </c>
      <c r="N14" s="365">
        <v>48.576219000000002</v>
      </c>
      <c r="O14" s="365">
        <v>49.887262999999997</v>
      </c>
      <c r="P14" s="365">
        <v>47.875067000000001</v>
      </c>
      <c r="Q14" s="365">
        <v>51.548139999999997</v>
      </c>
      <c r="R14" s="365">
        <v>46.387467999999998</v>
      </c>
      <c r="S14" s="365">
        <v>49.552526</v>
      </c>
      <c r="T14" s="365">
        <v>48.670070000000003</v>
      </c>
      <c r="U14" s="365">
        <v>49.301246999999996</v>
      </c>
      <c r="V14" s="365">
        <v>53.601346999999997</v>
      </c>
      <c r="W14" s="365">
        <v>51.574119000000003</v>
      </c>
      <c r="X14" s="365">
        <v>51.331895000000003</v>
      </c>
      <c r="Y14" s="365">
        <v>48.753593000000002</v>
      </c>
      <c r="Z14" s="365">
        <v>45.672547000000002</v>
      </c>
      <c r="AA14" s="365">
        <v>51.052731999999999</v>
      </c>
      <c r="AB14" s="365">
        <v>45.750903999999998</v>
      </c>
      <c r="AC14" s="365">
        <v>52.027268999999997</v>
      </c>
      <c r="AD14" s="365">
        <v>47.006179000000003</v>
      </c>
      <c r="AE14" s="365">
        <v>48.262134000000003</v>
      </c>
      <c r="AF14" s="365">
        <v>47.18356</v>
      </c>
      <c r="AG14" s="365">
        <v>46.594642999999998</v>
      </c>
      <c r="AH14" s="365">
        <v>50.624502999999997</v>
      </c>
      <c r="AI14" s="365">
        <v>48.619798000000003</v>
      </c>
      <c r="AJ14" s="365">
        <v>47.602803999999999</v>
      </c>
      <c r="AK14" s="365">
        <v>47.518639</v>
      </c>
      <c r="AL14" s="365">
        <v>45.710852000000003</v>
      </c>
      <c r="AM14" s="365">
        <v>44.052010000000003</v>
      </c>
      <c r="AN14" s="365">
        <v>44.010722000000001</v>
      </c>
      <c r="AO14" s="365">
        <v>41.808231999999997</v>
      </c>
      <c r="AP14" s="365">
        <v>35.709395000000001</v>
      </c>
      <c r="AQ14" s="365">
        <v>39.370106</v>
      </c>
      <c r="AR14" s="365">
        <v>43.003757999999998</v>
      </c>
      <c r="AS14" s="365">
        <v>43.342917999999997</v>
      </c>
      <c r="AT14" s="365">
        <v>47.110135</v>
      </c>
      <c r="AU14" s="365">
        <v>45.723695999999997</v>
      </c>
      <c r="AV14" s="365">
        <v>43.649185000000003</v>
      </c>
      <c r="AW14" s="365">
        <v>40.770468999999999</v>
      </c>
      <c r="AX14" s="365">
        <v>43.182617</v>
      </c>
      <c r="AY14" s="922">
        <v>43.086500719999997</v>
      </c>
      <c r="AZ14" s="376">
        <v>37.773989999999998</v>
      </c>
      <c r="BA14" s="376">
        <v>42.252949999999998</v>
      </c>
      <c r="BB14" s="376">
        <v>36.444200000000002</v>
      </c>
      <c r="BC14" s="376">
        <v>37.619669999999999</v>
      </c>
      <c r="BD14" s="376">
        <v>36.771749999999997</v>
      </c>
      <c r="BE14" s="376">
        <v>38.977290000000004</v>
      </c>
      <c r="BF14" s="376">
        <v>44.408909999999999</v>
      </c>
      <c r="BG14" s="376">
        <v>39.990049999999997</v>
      </c>
      <c r="BH14" s="376">
        <v>41.109679999999997</v>
      </c>
      <c r="BI14" s="376">
        <v>39.718269999999997</v>
      </c>
      <c r="BJ14" s="376">
        <v>40.155929999999998</v>
      </c>
      <c r="BK14" s="376">
        <v>42.670349999999999</v>
      </c>
      <c r="BL14" s="376">
        <v>37.43553</v>
      </c>
      <c r="BM14" s="376">
        <v>41.103819999999999</v>
      </c>
      <c r="BN14" s="376">
        <v>35.587479999999999</v>
      </c>
      <c r="BO14" s="376">
        <v>37.22878</v>
      </c>
      <c r="BP14" s="376">
        <v>36.431950000000001</v>
      </c>
      <c r="BQ14" s="376">
        <v>38.911149999999999</v>
      </c>
      <c r="BR14" s="376">
        <v>44.534399999999998</v>
      </c>
      <c r="BS14" s="376">
        <v>40.75074</v>
      </c>
      <c r="BT14" s="376">
        <v>41.639200000000002</v>
      </c>
      <c r="BU14" s="376">
        <v>40.26493</v>
      </c>
      <c r="BV14" s="376">
        <v>39.783279999999998</v>
      </c>
    </row>
    <row r="15" spans="1:74" ht="11.05" customHeight="1" x14ac:dyDescent="0.2">
      <c r="A15" s="13"/>
      <c r="B15" s="15"/>
      <c r="C15" s="364"/>
      <c r="D15" s="364"/>
      <c r="E15" s="364"/>
      <c r="F15" s="364"/>
      <c r="G15" s="364"/>
      <c r="H15" s="364"/>
      <c r="I15" s="364"/>
      <c r="J15" s="364"/>
      <c r="K15" s="364"/>
      <c r="L15" s="364"/>
      <c r="M15" s="364"/>
      <c r="N15" s="364"/>
      <c r="O15" s="364"/>
      <c r="P15" s="364"/>
      <c r="Q15" s="364"/>
      <c r="R15" s="364"/>
      <c r="S15" s="364"/>
      <c r="T15" s="364"/>
      <c r="U15" s="364"/>
      <c r="V15" s="364"/>
      <c r="W15" s="364"/>
      <c r="X15" s="364"/>
      <c r="Y15" s="364"/>
      <c r="Z15" s="364"/>
      <c r="AA15" s="364"/>
      <c r="AB15" s="364"/>
      <c r="AC15" s="364"/>
      <c r="AD15" s="364"/>
      <c r="AE15" s="364"/>
      <c r="AF15" s="364"/>
      <c r="AG15" s="364"/>
      <c r="AH15" s="364"/>
      <c r="AI15" s="364"/>
      <c r="AJ15" s="364"/>
      <c r="AK15" s="364"/>
      <c r="AL15" s="364"/>
      <c r="AM15" s="364"/>
      <c r="AN15" s="364"/>
      <c r="AO15" s="364"/>
      <c r="AP15" s="364"/>
      <c r="AQ15" s="364"/>
      <c r="AR15" s="364"/>
      <c r="AS15" s="364"/>
      <c r="AT15" s="364"/>
      <c r="AU15" s="364"/>
      <c r="AV15" s="364"/>
      <c r="AW15" s="364"/>
      <c r="AX15" s="364"/>
      <c r="AY15" s="921"/>
      <c r="AZ15" s="375"/>
      <c r="BA15" s="375"/>
      <c r="BB15" s="375"/>
      <c r="BC15" s="375"/>
      <c r="BD15" s="375"/>
      <c r="BE15" s="375"/>
      <c r="BF15" s="375"/>
      <c r="BG15" s="375"/>
      <c r="BH15" s="375"/>
      <c r="BI15" s="375"/>
      <c r="BJ15" s="375"/>
      <c r="BK15" s="375"/>
      <c r="BL15" s="375"/>
      <c r="BM15" s="375"/>
      <c r="BN15" s="375"/>
      <c r="BO15" s="375"/>
      <c r="BP15" s="375"/>
      <c r="BQ15" s="375"/>
      <c r="BR15" s="375"/>
      <c r="BS15" s="375"/>
      <c r="BT15" s="375"/>
      <c r="BU15" s="375"/>
      <c r="BV15" s="375"/>
    </row>
    <row r="16" spans="1:74" ht="11.05" customHeight="1" x14ac:dyDescent="0.2">
      <c r="A16" s="10"/>
      <c r="B16" s="14" t="s">
        <v>473</v>
      </c>
      <c r="C16" s="364"/>
      <c r="D16" s="364"/>
      <c r="E16" s="364"/>
      <c r="F16" s="364"/>
      <c r="G16" s="364"/>
      <c r="H16" s="364"/>
      <c r="I16" s="364"/>
      <c r="J16" s="364"/>
      <c r="K16" s="364"/>
      <c r="L16" s="364"/>
      <c r="M16" s="364"/>
      <c r="N16" s="364"/>
      <c r="O16" s="364"/>
      <c r="P16" s="364"/>
      <c r="Q16" s="364"/>
      <c r="R16" s="364"/>
      <c r="S16" s="364"/>
      <c r="T16" s="364"/>
      <c r="U16" s="364"/>
      <c r="V16" s="364"/>
      <c r="W16" s="364"/>
      <c r="X16" s="364"/>
      <c r="Y16" s="364"/>
      <c r="Z16" s="364"/>
      <c r="AA16" s="364"/>
      <c r="AB16" s="364"/>
      <c r="AC16" s="364"/>
      <c r="AD16" s="364"/>
      <c r="AE16" s="364"/>
      <c r="AF16" s="364"/>
      <c r="AG16" s="364"/>
      <c r="AH16" s="364"/>
      <c r="AI16" s="364"/>
      <c r="AJ16" s="364"/>
      <c r="AK16" s="364"/>
      <c r="AL16" s="364"/>
      <c r="AM16" s="364"/>
      <c r="AN16" s="364"/>
      <c r="AO16" s="364"/>
      <c r="AP16" s="364"/>
      <c r="AQ16" s="364"/>
      <c r="AR16" s="364"/>
      <c r="AS16" s="364"/>
      <c r="AT16" s="364"/>
      <c r="AU16" s="364"/>
      <c r="AV16" s="364"/>
      <c r="AW16" s="364"/>
      <c r="AX16" s="364"/>
      <c r="AY16" s="921"/>
      <c r="AZ16" s="375"/>
      <c r="BA16" s="375"/>
      <c r="BB16" s="375"/>
      <c r="BC16" s="375"/>
      <c r="BD16" s="375"/>
      <c r="BE16" s="375"/>
      <c r="BF16" s="375"/>
      <c r="BG16" s="375"/>
      <c r="BH16" s="375"/>
      <c r="BI16" s="375"/>
      <c r="BJ16" s="375"/>
      <c r="BK16" s="375"/>
      <c r="BL16" s="375"/>
      <c r="BM16" s="375"/>
      <c r="BN16" s="375"/>
      <c r="BO16" s="375"/>
      <c r="BP16" s="375"/>
      <c r="BQ16" s="375"/>
      <c r="BR16" s="375"/>
      <c r="BS16" s="375"/>
      <c r="BT16" s="375"/>
      <c r="BU16" s="375"/>
      <c r="BV16" s="375"/>
    </row>
    <row r="17" spans="1:74" ht="11.05" customHeight="1" x14ac:dyDescent="0.2">
      <c r="A17" s="10"/>
      <c r="B17" s="14"/>
      <c r="C17" s="364"/>
      <c r="D17" s="364"/>
      <c r="E17" s="364"/>
      <c r="F17" s="364"/>
      <c r="G17" s="364"/>
      <c r="H17" s="364"/>
      <c r="I17" s="364"/>
      <c r="J17" s="364"/>
      <c r="K17" s="364"/>
      <c r="L17" s="364"/>
      <c r="M17" s="364"/>
      <c r="N17" s="364"/>
      <c r="O17" s="364"/>
      <c r="P17" s="364"/>
      <c r="Q17" s="364"/>
      <c r="R17" s="364"/>
      <c r="S17" s="364"/>
      <c r="T17" s="364"/>
      <c r="U17" s="364"/>
      <c r="V17" s="364"/>
      <c r="W17" s="364"/>
      <c r="X17" s="364"/>
      <c r="Y17" s="364"/>
      <c r="Z17" s="364"/>
      <c r="AA17" s="364"/>
      <c r="AB17" s="364"/>
      <c r="AC17" s="364"/>
      <c r="AD17" s="364"/>
      <c r="AE17" s="364"/>
      <c r="AF17" s="364"/>
      <c r="AG17" s="364"/>
      <c r="AH17" s="364"/>
      <c r="AI17" s="364"/>
      <c r="AJ17" s="364"/>
      <c r="AK17" s="364"/>
      <c r="AL17" s="364"/>
      <c r="AM17" s="364"/>
      <c r="AN17" s="364"/>
      <c r="AO17" s="364"/>
      <c r="AP17" s="364"/>
      <c r="AQ17" s="364"/>
      <c r="AR17" s="364"/>
      <c r="AS17" s="364"/>
      <c r="AT17" s="364"/>
      <c r="AU17" s="364"/>
      <c r="AV17" s="364"/>
      <c r="AW17" s="364"/>
      <c r="AX17" s="364"/>
      <c r="AY17" s="921"/>
      <c r="AZ17" s="375"/>
      <c r="BA17" s="375"/>
      <c r="BB17" s="375"/>
      <c r="BC17" s="375"/>
      <c r="BD17" s="375"/>
      <c r="BE17" s="375"/>
      <c r="BF17" s="375"/>
      <c r="BG17" s="375"/>
      <c r="BH17" s="375"/>
      <c r="BI17" s="375"/>
      <c r="BJ17" s="375"/>
      <c r="BK17" s="375"/>
      <c r="BL17" s="375"/>
      <c r="BM17" s="375"/>
      <c r="BN17" s="375"/>
      <c r="BO17" s="375"/>
      <c r="BP17" s="375"/>
      <c r="BQ17" s="375"/>
      <c r="BR17" s="375"/>
      <c r="BS17" s="375"/>
      <c r="BT17" s="375"/>
      <c r="BU17" s="375"/>
      <c r="BV17" s="375"/>
    </row>
    <row r="18" spans="1:74" ht="11.05" customHeight="1" x14ac:dyDescent="0.2">
      <c r="A18" s="10"/>
      <c r="B18" s="383" t="s">
        <v>261</v>
      </c>
      <c r="C18" s="366"/>
      <c r="D18" s="366"/>
      <c r="E18" s="366"/>
      <c r="F18" s="366"/>
      <c r="G18" s="366"/>
      <c r="H18" s="366"/>
      <c r="I18" s="366"/>
      <c r="J18" s="366"/>
      <c r="K18" s="366"/>
      <c r="L18" s="366"/>
      <c r="M18" s="366"/>
      <c r="N18" s="366"/>
      <c r="O18" s="366"/>
      <c r="P18" s="366"/>
      <c r="Q18" s="366"/>
      <c r="R18" s="366"/>
      <c r="S18" s="366"/>
      <c r="T18" s="366"/>
      <c r="U18" s="366"/>
      <c r="V18" s="366"/>
      <c r="W18" s="366"/>
      <c r="X18" s="366"/>
      <c r="Y18" s="366"/>
      <c r="Z18" s="366"/>
      <c r="AA18" s="366"/>
      <c r="AB18" s="366"/>
      <c r="AC18" s="366"/>
      <c r="AD18" s="366"/>
      <c r="AE18" s="366"/>
      <c r="AF18" s="366"/>
      <c r="AG18" s="366"/>
      <c r="AH18" s="366"/>
      <c r="AI18" s="366"/>
      <c r="AJ18" s="366"/>
      <c r="AK18" s="366"/>
      <c r="AL18" s="366"/>
      <c r="AM18" s="366"/>
      <c r="AN18" s="366"/>
      <c r="AO18" s="366"/>
      <c r="AP18" s="366"/>
      <c r="AQ18" s="366"/>
      <c r="AR18" s="366"/>
      <c r="AS18" s="366"/>
      <c r="AT18" s="366"/>
      <c r="AU18" s="366"/>
      <c r="AV18" s="366"/>
      <c r="AW18" s="366"/>
      <c r="AX18" s="366"/>
      <c r="AY18" s="923"/>
      <c r="AZ18" s="377"/>
      <c r="BA18" s="377"/>
      <c r="BB18" s="377"/>
      <c r="BC18" s="377"/>
      <c r="BD18" s="377"/>
      <c r="BE18" s="377"/>
      <c r="BF18" s="377"/>
      <c r="BG18" s="377"/>
      <c r="BH18" s="377"/>
      <c r="BI18" s="377"/>
      <c r="BJ18" s="377"/>
      <c r="BK18" s="377"/>
      <c r="BL18" s="377"/>
      <c r="BM18" s="377"/>
      <c r="BN18" s="377"/>
      <c r="BO18" s="377"/>
      <c r="BP18" s="377"/>
      <c r="BQ18" s="377"/>
      <c r="BR18" s="377"/>
      <c r="BS18" s="377"/>
      <c r="BT18" s="377"/>
      <c r="BU18" s="377"/>
      <c r="BV18" s="377"/>
    </row>
    <row r="19" spans="1:74" ht="11.05" customHeight="1" x14ac:dyDescent="0.2">
      <c r="A19" s="13" t="s">
        <v>247</v>
      </c>
      <c r="B19" s="384" t="s">
        <v>53</v>
      </c>
      <c r="C19" s="363">
        <v>18.814347999999999</v>
      </c>
      <c r="D19" s="363">
        <v>17.699107999999999</v>
      </c>
      <c r="E19" s="363">
        <v>19.132116</v>
      </c>
      <c r="F19" s="363">
        <v>19.743698999999999</v>
      </c>
      <c r="G19" s="363">
        <v>20.049742999999999</v>
      </c>
      <c r="H19" s="363">
        <v>20.585872999999999</v>
      </c>
      <c r="I19" s="363">
        <v>20.171831000000001</v>
      </c>
      <c r="J19" s="363">
        <v>20.572572999999998</v>
      </c>
      <c r="K19" s="363">
        <v>20.138569</v>
      </c>
      <c r="L19" s="363">
        <v>20.37715</v>
      </c>
      <c r="M19" s="363">
        <v>20.572648000000001</v>
      </c>
      <c r="N19" s="363">
        <v>20.656690000000001</v>
      </c>
      <c r="O19" s="363">
        <v>19.613111</v>
      </c>
      <c r="P19" s="363">
        <v>20.190412999999999</v>
      </c>
      <c r="Q19" s="363">
        <v>20.483485999999999</v>
      </c>
      <c r="R19" s="363">
        <v>19.727340999999999</v>
      </c>
      <c r="S19" s="363">
        <v>19.839566999999999</v>
      </c>
      <c r="T19" s="363">
        <v>20.433236999999998</v>
      </c>
      <c r="U19" s="363">
        <v>19.925560999999998</v>
      </c>
      <c r="V19" s="363">
        <v>20.265028999999998</v>
      </c>
      <c r="W19" s="363">
        <v>20.129058000000001</v>
      </c>
      <c r="X19" s="363">
        <v>20.006618</v>
      </c>
      <c r="Y19" s="363">
        <v>20.214213999999998</v>
      </c>
      <c r="Z19" s="363">
        <v>19.327209</v>
      </c>
      <c r="AA19" s="363">
        <v>19.353483000000001</v>
      </c>
      <c r="AB19" s="363">
        <v>19.941524000000001</v>
      </c>
      <c r="AC19" s="363">
        <v>20.207293</v>
      </c>
      <c r="AD19" s="363">
        <v>19.971914999999999</v>
      </c>
      <c r="AE19" s="363">
        <v>20.323443000000001</v>
      </c>
      <c r="AF19" s="363">
        <v>20.755185999999998</v>
      </c>
      <c r="AG19" s="363">
        <v>20.042788999999999</v>
      </c>
      <c r="AH19" s="363">
        <v>20.767872000000001</v>
      </c>
      <c r="AI19" s="363">
        <v>20.154582999999999</v>
      </c>
      <c r="AJ19" s="363">
        <v>20.631443999999998</v>
      </c>
      <c r="AK19" s="363">
        <v>20.738980000000002</v>
      </c>
      <c r="AL19" s="363">
        <v>20.396183000000001</v>
      </c>
      <c r="AM19" s="363">
        <v>19.586971999999999</v>
      </c>
      <c r="AN19" s="363">
        <v>19.948526999999999</v>
      </c>
      <c r="AO19" s="363">
        <v>19.877115</v>
      </c>
      <c r="AP19" s="363">
        <v>20.008413999999998</v>
      </c>
      <c r="AQ19" s="363">
        <v>20.800183000000001</v>
      </c>
      <c r="AR19" s="363">
        <v>20.249022</v>
      </c>
      <c r="AS19" s="363">
        <v>20.482396000000001</v>
      </c>
      <c r="AT19" s="363">
        <v>20.710633999999999</v>
      </c>
      <c r="AU19" s="363">
        <v>20.308129999999998</v>
      </c>
      <c r="AV19" s="363">
        <v>21.009778000000001</v>
      </c>
      <c r="AW19" s="363">
        <v>20.234642000000001</v>
      </c>
      <c r="AX19" s="363">
        <v>20.377511788</v>
      </c>
      <c r="AY19" s="920">
        <v>20.445270139000002</v>
      </c>
      <c r="AZ19" s="374">
        <v>20.126439999999999</v>
      </c>
      <c r="BA19" s="374">
        <v>20.288499999999999</v>
      </c>
      <c r="BB19" s="374">
        <v>20.196000000000002</v>
      </c>
      <c r="BC19" s="374">
        <v>20.78274</v>
      </c>
      <c r="BD19" s="374">
        <v>20.658940000000001</v>
      </c>
      <c r="BE19" s="374">
        <v>20.853549999999998</v>
      </c>
      <c r="BF19" s="374">
        <v>20.856269999999999</v>
      </c>
      <c r="BG19" s="374">
        <v>20.5473</v>
      </c>
      <c r="BH19" s="374">
        <v>20.759640000000001</v>
      </c>
      <c r="BI19" s="374">
        <v>20.415939999999999</v>
      </c>
      <c r="BJ19" s="374">
        <v>20.574390000000001</v>
      </c>
      <c r="BK19" s="374">
        <v>19.927199999999999</v>
      </c>
      <c r="BL19" s="374">
        <v>20.290559999999999</v>
      </c>
      <c r="BM19" s="374">
        <v>20.447600000000001</v>
      </c>
      <c r="BN19" s="374">
        <v>20.337330000000001</v>
      </c>
      <c r="BO19" s="374">
        <v>20.786480000000001</v>
      </c>
      <c r="BP19" s="374">
        <v>20.900079999999999</v>
      </c>
      <c r="BQ19" s="374">
        <v>20.992360000000001</v>
      </c>
      <c r="BR19" s="374">
        <v>20.94539</v>
      </c>
      <c r="BS19" s="374">
        <v>20.525729999999999</v>
      </c>
      <c r="BT19" s="374">
        <v>20.729700000000001</v>
      </c>
      <c r="BU19" s="374">
        <v>20.429130000000001</v>
      </c>
      <c r="BV19" s="374">
        <v>20.64414</v>
      </c>
    </row>
    <row r="20" spans="1:74" ht="11.05" customHeight="1" x14ac:dyDescent="0.2">
      <c r="A20" s="13"/>
      <c r="B20" s="386"/>
      <c r="C20" s="363"/>
      <c r="D20" s="363"/>
      <c r="E20" s="363"/>
      <c r="F20" s="363"/>
      <c r="G20" s="363"/>
      <c r="H20" s="363"/>
      <c r="I20" s="363"/>
      <c r="J20" s="363"/>
      <c r="K20" s="363"/>
      <c r="L20" s="363"/>
      <c r="M20" s="363"/>
      <c r="N20" s="363"/>
      <c r="O20" s="363"/>
      <c r="P20" s="363"/>
      <c r="Q20" s="363"/>
      <c r="R20" s="363"/>
      <c r="S20" s="363"/>
      <c r="T20" s="363"/>
      <c r="U20" s="363"/>
      <c r="V20" s="363"/>
      <c r="W20" s="363"/>
      <c r="X20" s="363"/>
      <c r="Y20" s="363"/>
      <c r="Z20" s="363"/>
      <c r="AA20" s="363"/>
      <c r="AB20" s="363"/>
      <c r="AC20" s="363"/>
      <c r="AD20" s="363"/>
      <c r="AE20" s="363"/>
      <c r="AF20" s="363"/>
      <c r="AG20" s="363"/>
      <c r="AH20" s="363"/>
      <c r="AI20" s="363"/>
      <c r="AJ20" s="363"/>
      <c r="AK20" s="363"/>
      <c r="AL20" s="363"/>
      <c r="AM20" s="363"/>
      <c r="AN20" s="363"/>
      <c r="AO20" s="363"/>
      <c r="AP20" s="363"/>
      <c r="AQ20" s="363"/>
      <c r="AR20" s="363"/>
      <c r="AS20" s="363"/>
      <c r="AT20" s="363"/>
      <c r="AU20" s="363"/>
      <c r="AV20" s="363"/>
      <c r="AW20" s="363"/>
      <c r="AX20" s="363"/>
      <c r="AY20" s="920"/>
      <c r="AZ20" s="374"/>
      <c r="BA20" s="374"/>
      <c r="BB20" s="374"/>
      <c r="BC20" s="374"/>
      <c r="BD20" s="374"/>
      <c r="BE20" s="374"/>
      <c r="BF20" s="374"/>
      <c r="BG20" s="374"/>
      <c r="BH20" s="374"/>
      <c r="BI20" s="374"/>
      <c r="BJ20" s="374"/>
      <c r="BK20" s="374"/>
      <c r="BL20" s="374"/>
      <c r="BM20" s="374"/>
      <c r="BN20" s="374"/>
      <c r="BO20" s="374"/>
      <c r="BP20" s="374"/>
      <c r="BQ20" s="374"/>
      <c r="BR20" s="374"/>
      <c r="BS20" s="374"/>
      <c r="BT20" s="374"/>
      <c r="BU20" s="374"/>
      <c r="BV20" s="374"/>
    </row>
    <row r="21" spans="1:74" ht="11.05" customHeight="1" x14ac:dyDescent="0.2">
      <c r="A21" s="10"/>
      <c r="B21" s="383" t="s">
        <v>315</v>
      </c>
      <c r="C21" s="367"/>
      <c r="D21" s="367"/>
      <c r="E21" s="367"/>
      <c r="F21" s="367"/>
      <c r="G21" s="367"/>
      <c r="H21" s="367"/>
      <c r="I21" s="367"/>
      <c r="J21" s="367"/>
      <c r="K21" s="367"/>
      <c r="L21" s="367"/>
      <c r="M21" s="367"/>
      <c r="N21" s="367"/>
      <c r="O21" s="367"/>
      <c r="P21" s="367"/>
      <c r="Q21" s="367"/>
      <c r="R21" s="367"/>
      <c r="S21" s="367"/>
      <c r="T21" s="367"/>
      <c r="U21" s="367"/>
      <c r="V21" s="367"/>
      <c r="W21" s="367"/>
      <c r="X21" s="367"/>
      <c r="Y21" s="367"/>
      <c r="Z21" s="367"/>
      <c r="AA21" s="367"/>
      <c r="AB21" s="367"/>
      <c r="AC21" s="367"/>
      <c r="AD21" s="367"/>
      <c r="AE21" s="367"/>
      <c r="AF21" s="367"/>
      <c r="AG21" s="367"/>
      <c r="AH21" s="367"/>
      <c r="AI21" s="367"/>
      <c r="AJ21" s="367"/>
      <c r="AK21" s="367"/>
      <c r="AL21" s="367"/>
      <c r="AM21" s="367"/>
      <c r="AN21" s="367"/>
      <c r="AO21" s="367"/>
      <c r="AP21" s="367"/>
      <c r="AQ21" s="367"/>
      <c r="AR21" s="367"/>
      <c r="AS21" s="367"/>
      <c r="AT21" s="367"/>
      <c r="AU21" s="367"/>
      <c r="AV21" s="367"/>
      <c r="AW21" s="367"/>
      <c r="AX21" s="367"/>
      <c r="AY21" s="924"/>
      <c r="AZ21" s="378"/>
      <c r="BA21" s="378"/>
      <c r="BB21" s="378"/>
      <c r="BC21" s="378"/>
      <c r="BD21" s="378"/>
      <c r="BE21" s="378"/>
      <c r="BF21" s="378"/>
      <c r="BG21" s="378"/>
      <c r="BH21" s="378"/>
      <c r="BI21" s="378"/>
      <c r="BJ21" s="378"/>
      <c r="BK21" s="378"/>
      <c r="BL21" s="378"/>
      <c r="BM21" s="378"/>
      <c r="BN21" s="378"/>
      <c r="BO21" s="378"/>
      <c r="BP21" s="378"/>
      <c r="BQ21" s="378"/>
      <c r="BR21" s="378"/>
      <c r="BS21" s="378"/>
      <c r="BT21" s="378"/>
      <c r="BU21" s="378"/>
      <c r="BV21" s="378"/>
    </row>
    <row r="22" spans="1:74" ht="11.05" customHeight="1" x14ac:dyDescent="0.2">
      <c r="A22" s="13" t="s">
        <v>272</v>
      </c>
      <c r="B22" s="384" t="s">
        <v>54</v>
      </c>
      <c r="C22" s="365">
        <v>107.58770968</v>
      </c>
      <c r="D22" s="365">
        <v>110.56132143000001</v>
      </c>
      <c r="E22" s="365">
        <v>85.164580645000001</v>
      </c>
      <c r="F22" s="365">
        <v>75.720699999999994</v>
      </c>
      <c r="G22" s="365">
        <v>68.271612903000005</v>
      </c>
      <c r="H22" s="365">
        <v>74.734366667000003</v>
      </c>
      <c r="I22" s="365">
        <v>77.986774194000006</v>
      </c>
      <c r="J22" s="365">
        <v>78.589225806000002</v>
      </c>
      <c r="K22" s="365">
        <v>71.273700000000005</v>
      </c>
      <c r="L22" s="365">
        <v>72.881516129000005</v>
      </c>
      <c r="M22" s="365">
        <v>89.499233333000006</v>
      </c>
      <c r="N22" s="365">
        <v>97.039387097000002</v>
      </c>
      <c r="O22" s="365">
        <v>115.55025806</v>
      </c>
      <c r="P22" s="365">
        <v>109.01546429</v>
      </c>
      <c r="Q22" s="365">
        <v>89.734451613000004</v>
      </c>
      <c r="R22" s="365">
        <v>78.606233333000006</v>
      </c>
      <c r="S22" s="365">
        <v>72.265258064999998</v>
      </c>
      <c r="T22" s="365">
        <v>77.236466667000002</v>
      </c>
      <c r="U22" s="365">
        <v>83.535548387000006</v>
      </c>
      <c r="V22" s="365">
        <v>82.796806451999998</v>
      </c>
      <c r="W22" s="365">
        <v>76.451033332999998</v>
      </c>
      <c r="X22" s="365">
        <v>76.207193548000006</v>
      </c>
      <c r="Y22" s="365">
        <v>92.298199999999994</v>
      </c>
      <c r="Z22" s="365">
        <v>108.99809677</v>
      </c>
      <c r="AA22" s="365">
        <v>107.18551613</v>
      </c>
      <c r="AB22" s="365">
        <v>105.87621428999999</v>
      </c>
      <c r="AC22" s="365">
        <v>97.627516129</v>
      </c>
      <c r="AD22" s="365">
        <v>80.943266667000003</v>
      </c>
      <c r="AE22" s="365">
        <v>74.845903226000004</v>
      </c>
      <c r="AF22" s="365">
        <v>78.971366666999998</v>
      </c>
      <c r="AG22" s="365">
        <v>86.207322581</v>
      </c>
      <c r="AH22" s="365">
        <v>86.409451613000002</v>
      </c>
      <c r="AI22" s="365">
        <v>79.385666666999995</v>
      </c>
      <c r="AJ22" s="365">
        <v>78.918645161000001</v>
      </c>
      <c r="AK22" s="365">
        <v>94.372633332999996</v>
      </c>
      <c r="AL22" s="365">
        <v>102.50525806</v>
      </c>
      <c r="AM22" s="365">
        <v>119.71799303</v>
      </c>
      <c r="AN22" s="365">
        <v>102.61172286</v>
      </c>
      <c r="AO22" s="365">
        <v>90.417517485999994</v>
      </c>
      <c r="AP22" s="365">
        <v>79.978428800000003</v>
      </c>
      <c r="AQ22" s="365">
        <v>75.383690810999994</v>
      </c>
      <c r="AR22" s="365">
        <v>81.129743797000003</v>
      </c>
      <c r="AS22" s="365">
        <v>88.667554258999999</v>
      </c>
      <c r="AT22" s="365">
        <v>87.797241647000007</v>
      </c>
      <c r="AU22" s="365">
        <v>80.852977500999998</v>
      </c>
      <c r="AV22" s="365">
        <v>78.697570741999996</v>
      </c>
      <c r="AW22" s="365">
        <v>90.752360365000001</v>
      </c>
      <c r="AX22" s="365">
        <v>106.7334791</v>
      </c>
      <c r="AY22" s="922">
        <v>124.4070931</v>
      </c>
      <c r="AZ22" s="376">
        <v>109.4742</v>
      </c>
      <c r="BA22" s="376">
        <v>92.633290000000002</v>
      </c>
      <c r="BB22" s="376">
        <v>79.733050000000006</v>
      </c>
      <c r="BC22" s="376">
        <v>73.721419999999995</v>
      </c>
      <c r="BD22" s="376">
        <v>78.364750000000001</v>
      </c>
      <c r="BE22" s="376">
        <v>86.282820000000001</v>
      </c>
      <c r="BF22" s="376">
        <v>86.930639999999997</v>
      </c>
      <c r="BG22" s="376">
        <v>79.009990000000002</v>
      </c>
      <c r="BH22" s="376">
        <v>80.194550000000007</v>
      </c>
      <c r="BI22" s="376">
        <v>92.274839999999998</v>
      </c>
      <c r="BJ22" s="376">
        <v>106.5519</v>
      </c>
      <c r="BK22" s="376">
        <v>115.3152</v>
      </c>
      <c r="BL22" s="376">
        <v>105.86</v>
      </c>
      <c r="BM22" s="376">
        <v>92.947239999999994</v>
      </c>
      <c r="BN22" s="376">
        <v>80.066230000000004</v>
      </c>
      <c r="BO22" s="376">
        <v>73.828580000000002</v>
      </c>
      <c r="BP22" s="376">
        <v>78.580020000000005</v>
      </c>
      <c r="BQ22" s="376">
        <v>86.904489999999996</v>
      </c>
      <c r="BR22" s="376">
        <v>87.318269999999998</v>
      </c>
      <c r="BS22" s="376">
        <v>80.198260000000005</v>
      </c>
      <c r="BT22" s="376">
        <v>81.192480000000003</v>
      </c>
      <c r="BU22" s="376">
        <v>93.998549999999994</v>
      </c>
      <c r="BV22" s="376">
        <v>107.315</v>
      </c>
    </row>
    <row r="23" spans="1:74" ht="11.05" customHeight="1" x14ac:dyDescent="0.2">
      <c r="A23" s="10"/>
      <c r="B23" s="383"/>
      <c r="C23" s="363"/>
      <c r="D23" s="363"/>
      <c r="E23" s="363"/>
      <c r="F23" s="363"/>
      <c r="G23" s="363"/>
      <c r="H23" s="363"/>
      <c r="I23" s="363"/>
      <c r="J23" s="363"/>
      <c r="K23" s="363"/>
      <c r="L23" s="363"/>
      <c r="M23" s="363"/>
      <c r="N23" s="363"/>
      <c r="O23" s="363"/>
      <c r="P23" s="363"/>
      <c r="Q23" s="363"/>
      <c r="R23" s="363"/>
      <c r="S23" s="363"/>
      <c r="T23" s="363"/>
      <c r="U23" s="363"/>
      <c r="V23" s="363"/>
      <c r="W23" s="363"/>
      <c r="X23" s="363"/>
      <c r="Y23" s="363"/>
      <c r="Z23" s="363"/>
      <c r="AA23" s="363"/>
      <c r="AB23" s="363"/>
      <c r="AC23" s="363"/>
      <c r="AD23" s="363"/>
      <c r="AE23" s="363"/>
      <c r="AF23" s="363"/>
      <c r="AG23" s="363"/>
      <c r="AH23" s="363"/>
      <c r="AI23" s="363"/>
      <c r="AJ23" s="363"/>
      <c r="AK23" s="363"/>
      <c r="AL23" s="363"/>
      <c r="AM23" s="363"/>
      <c r="AN23" s="363"/>
      <c r="AO23" s="363"/>
      <c r="AP23" s="363"/>
      <c r="AQ23" s="363"/>
      <c r="AR23" s="363"/>
      <c r="AS23" s="363"/>
      <c r="AT23" s="363"/>
      <c r="AU23" s="363"/>
      <c r="AV23" s="363"/>
      <c r="AW23" s="363"/>
      <c r="AX23" s="363"/>
      <c r="AY23" s="920"/>
      <c r="AZ23" s="374"/>
      <c r="BA23" s="374"/>
      <c r="BB23" s="374"/>
      <c r="BC23" s="374"/>
      <c r="BD23" s="374"/>
      <c r="BE23" s="374"/>
      <c r="BF23" s="374"/>
      <c r="BG23" s="374"/>
      <c r="BH23" s="374"/>
      <c r="BI23" s="374"/>
      <c r="BJ23" s="374"/>
      <c r="BK23" s="374"/>
      <c r="BL23" s="374"/>
      <c r="BM23" s="374"/>
      <c r="BN23" s="374"/>
      <c r="BO23" s="374"/>
      <c r="BP23" s="374"/>
      <c r="BQ23" s="374"/>
      <c r="BR23" s="374"/>
      <c r="BS23" s="374"/>
      <c r="BT23" s="374"/>
      <c r="BU23" s="374"/>
      <c r="BV23" s="374"/>
    </row>
    <row r="24" spans="1:74" ht="11.05" customHeight="1" x14ac:dyDescent="0.2">
      <c r="A24" s="10"/>
      <c r="B24" s="383" t="s">
        <v>65</v>
      </c>
      <c r="C24" s="363"/>
      <c r="D24" s="363"/>
      <c r="E24" s="363"/>
      <c r="F24" s="363"/>
      <c r="G24" s="363"/>
      <c r="H24" s="363"/>
      <c r="I24" s="363"/>
      <c r="J24" s="363"/>
      <c r="K24" s="363"/>
      <c r="L24" s="363"/>
      <c r="M24" s="363"/>
      <c r="N24" s="363"/>
      <c r="O24" s="363"/>
      <c r="P24" s="363"/>
      <c r="Q24" s="363"/>
      <c r="R24" s="363"/>
      <c r="S24" s="363"/>
      <c r="T24" s="363"/>
      <c r="U24" s="363"/>
      <c r="V24" s="363"/>
      <c r="W24" s="363"/>
      <c r="X24" s="363"/>
      <c r="Y24" s="363"/>
      <c r="Z24" s="363"/>
      <c r="AA24" s="363"/>
      <c r="AB24" s="363"/>
      <c r="AC24" s="363"/>
      <c r="AD24" s="363"/>
      <c r="AE24" s="363"/>
      <c r="AF24" s="363"/>
      <c r="AG24" s="363"/>
      <c r="AH24" s="363"/>
      <c r="AI24" s="363"/>
      <c r="AJ24" s="363"/>
      <c r="AK24" s="363"/>
      <c r="AL24" s="363"/>
      <c r="AM24" s="363"/>
      <c r="AN24" s="363"/>
      <c r="AO24" s="363"/>
      <c r="AP24" s="363"/>
      <c r="AQ24" s="363"/>
      <c r="AR24" s="363"/>
      <c r="AS24" s="363"/>
      <c r="AT24" s="363"/>
      <c r="AU24" s="363"/>
      <c r="AV24" s="363"/>
      <c r="AW24" s="363"/>
      <c r="AX24" s="363"/>
      <c r="AY24" s="920"/>
      <c r="AZ24" s="374"/>
      <c r="BA24" s="374"/>
      <c r="BB24" s="374"/>
      <c r="BC24" s="374"/>
      <c r="BD24" s="374"/>
      <c r="BE24" s="374"/>
      <c r="BF24" s="374"/>
      <c r="BG24" s="374"/>
      <c r="BH24" s="374"/>
      <c r="BI24" s="374"/>
      <c r="BJ24" s="374"/>
      <c r="BK24" s="374"/>
      <c r="BL24" s="374"/>
      <c r="BM24" s="374"/>
      <c r="BN24" s="374"/>
      <c r="BO24" s="374"/>
      <c r="BP24" s="374"/>
      <c r="BQ24" s="374"/>
      <c r="BR24" s="374"/>
      <c r="BS24" s="374"/>
      <c r="BT24" s="374"/>
      <c r="BU24" s="374"/>
      <c r="BV24" s="374"/>
    </row>
    <row r="25" spans="1:74" ht="11.05" customHeight="1" x14ac:dyDescent="0.2">
      <c r="A25" s="13" t="s">
        <v>133</v>
      </c>
      <c r="B25" s="384" t="s">
        <v>480</v>
      </c>
      <c r="C25" s="365">
        <v>49.009761674000003</v>
      </c>
      <c r="D25" s="365">
        <v>51.520742167999998</v>
      </c>
      <c r="E25" s="365">
        <v>38.330783930999999</v>
      </c>
      <c r="F25" s="365">
        <v>33.633784050000003</v>
      </c>
      <c r="G25" s="365">
        <v>39.281848803000003</v>
      </c>
      <c r="H25" s="365">
        <v>51.589706790000001</v>
      </c>
      <c r="I25" s="365">
        <v>60.022262775000002</v>
      </c>
      <c r="J25" s="365">
        <v>59.903693634</v>
      </c>
      <c r="K25" s="365">
        <v>47.960249910000002</v>
      </c>
      <c r="L25" s="365">
        <v>39.435283179000002</v>
      </c>
      <c r="M25" s="365">
        <v>36.623472419999999</v>
      </c>
      <c r="N25" s="365">
        <v>38.367695847999997</v>
      </c>
      <c r="O25" s="365">
        <v>52.532774033999999</v>
      </c>
      <c r="P25" s="365">
        <v>43.693880972000002</v>
      </c>
      <c r="Q25" s="365">
        <v>38.218616445000002</v>
      </c>
      <c r="R25" s="365">
        <v>34.553562149999998</v>
      </c>
      <c r="S25" s="365">
        <v>38.843298312999998</v>
      </c>
      <c r="T25" s="365">
        <v>45.339655229999998</v>
      </c>
      <c r="U25" s="365">
        <v>53.059303763999999</v>
      </c>
      <c r="V25" s="365">
        <v>51.962850938000003</v>
      </c>
      <c r="W25" s="365">
        <v>40.842045900000002</v>
      </c>
      <c r="X25" s="365">
        <v>35.108945034000001</v>
      </c>
      <c r="Y25" s="365">
        <v>35.986838069999997</v>
      </c>
      <c r="Z25" s="365">
        <v>45.392050513999997</v>
      </c>
      <c r="AA25" s="365">
        <v>39.086708391000002</v>
      </c>
      <c r="AB25" s="365">
        <v>30.343000828000001</v>
      </c>
      <c r="AC25" s="365">
        <v>32.321369574999999</v>
      </c>
      <c r="AD25" s="365">
        <v>26.055296009999999</v>
      </c>
      <c r="AE25" s="365">
        <v>28.687868998999999</v>
      </c>
      <c r="AF25" s="365">
        <v>36.727088999999999</v>
      </c>
      <c r="AG25" s="365">
        <v>47.568216290000002</v>
      </c>
      <c r="AH25" s="365">
        <v>47.059060541000001</v>
      </c>
      <c r="AI25" s="365">
        <v>37.344524280000002</v>
      </c>
      <c r="AJ25" s="365">
        <v>32.726950727999998</v>
      </c>
      <c r="AK25" s="365">
        <v>32.802301649999997</v>
      </c>
      <c r="AL25" s="365">
        <v>35.231803335000002</v>
      </c>
      <c r="AM25" s="365">
        <v>45.652058859999997</v>
      </c>
      <c r="AN25" s="365">
        <v>29.116086014</v>
      </c>
      <c r="AO25" s="365">
        <v>25.529772984000001</v>
      </c>
      <c r="AP25" s="365">
        <v>24.31909911</v>
      </c>
      <c r="AQ25" s="365">
        <v>29.200644276999999</v>
      </c>
      <c r="AR25" s="365">
        <v>37.414446720000001</v>
      </c>
      <c r="AS25" s="365">
        <v>43.394422697000003</v>
      </c>
      <c r="AT25" s="365">
        <v>42.409802681000002</v>
      </c>
      <c r="AU25" s="365">
        <v>34.535339280000002</v>
      </c>
      <c r="AV25" s="365">
        <v>30.636231183</v>
      </c>
      <c r="AW25" s="365">
        <v>29.612817070999998</v>
      </c>
      <c r="AX25" s="365">
        <v>36.990699470000003</v>
      </c>
      <c r="AY25" s="922">
        <v>48.754359989999998</v>
      </c>
      <c r="AZ25" s="376">
        <v>31.11056</v>
      </c>
      <c r="BA25" s="376">
        <v>25.56249</v>
      </c>
      <c r="BB25" s="376">
        <v>21.616019999999999</v>
      </c>
      <c r="BC25" s="376">
        <v>25.646239999999999</v>
      </c>
      <c r="BD25" s="376">
        <v>34.172319999999999</v>
      </c>
      <c r="BE25" s="376">
        <v>46.495310000000003</v>
      </c>
      <c r="BF25" s="376">
        <v>46.636769999999999</v>
      </c>
      <c r="BG25" s="376">
        <v>36.619410000000002</v>
      </c>
      <c r="BH25" s="376">
        <v>31.08972</v>
      </c>
      <c r="BI25" s="376">
        <v>33.067950000000003</v>
      </c>
      <c r="BJ25" s="376">
        <v>42.202289999999998</v>
      </c>
      <c r="BK25" s="376">
        <v>44.373489999999997</v>
      </c>
      <c r="BL25" s="376">
        <v>32.247079999999997</v>
      </c>
      <c r="BM25" s="376">
        <v>25.51351</v>
      </c>
      <c r="BN25" s="376">
        <v>19.787600000000001</v>
      </c>
      <c r="BO25" s="376">
        <v>24.860199999999999</v>
      </c>
      <c r="BP25" s="376">
        <v>33.406239999999997</v>
      </c>
      <c r="BQ25" s="376">
        <v>45.351610000000001</v>
      </c>
      <c r="BR25" s="376">
        <v>45.87621</v>
      </c>
      <c r="BS25" s="376">
        <v>36.369059999999998</v>
      </c>
      <c r="BT25" s="376">
        <v>27.611940000000001</v>
      </c>
      <c r="BU25" s="376">
        <v>30.80659</v>
      </c>
      <c r="BV25" s="376">
        <v>40.119990000000001</v>
      </c>
    </row>
    <row r="26" spans="1:74" ht="11.05" customHeight="1" x14ac:dyDescent="0.2">
      <c r="A26" s="10"/>
      <c r="B26" s="383"/>
      <c r="C26" s="367"/>
      <c r="D26" s="367"/>
      <c r="E26" s="367"/>
      <c r="F26" s="367"/>
      <c r="G26" s="367"/>
      <c r="H26" s="367"/>
      <c r="I26" s="367"/>
      <c r="J26" s="367"/>
      <c r="K26" s="367"/>
      <c r="L26" s="367"/>
      <c r="M26" s="367"/>
      <c r="N26" s="367"/>
      <c r="O26" s="367"/>
      <c r="P26" s="367"/>
      <c r="Q26" s="367"/>
      <c r="R26" s="367"/>
      <c r="S26" s="367"/>
      <c r="T26" s="367"/>
      <c r="U26" s="367"/>
      <c r="V26" s="367"/>
      <c r="W26" s="367"/>
      <c r="X26" s="367"/>
      <c r="Y26" s="367"/>
      <c r="Z26" s="367"/>
      <c r="AA26" s="367"/>
      <c r="AB26" s="367"/>
      <c r="AC26" s="367"/>
      <c r="AD26" s="367"/>
      <c r="AE26" s="367"/>
      <c r="AF26" s="367"/>
      <c r="AG26" s="367"/>
      <c r="AH26" s="367"/>
      <c r="AI26" s="367"/>
      <c r="AJ26" s="367"/>
      <c r="AK26" s="367"/>
      <c r="AL26" s="367"/>
      <c r="AM26" s="367"/>
      <c r="AN26" s="367"/>
      <c r="AO26" s="367"/>
      <c r="AP26" s="367"/>
      <c r="AQ26" s="367"/>
      <c r="AR26" s="367"/>
      <c r="AS26" s="367"/>
      <c r="AT26" s="367"/>
      <c r="AU26" s="367"/>
      <c r="AV26" s="367"/>
      <c r="AW26" s="367"/>
      <c r="AX26" s="367"/>
      <c r="AY26" s="924"/>
      <c r="AZ26" s="378"/>
      <c r="BA26" s="378"/>
      <c r="BB26" s="378"/>
      <c r="BC26" s="378"/>
      <c r="BD26" s="378"/>
      <c r="BE26" s="378"/>
      <c r="BF26" s="378"/>
      <c r="BG26" s="378"/>
      <c r="BH26" s="378"/>
      <c r="BI26" s="378"/>
      <c r="BJ26" s="378"/>
      <c r="BK26" s="378"/>
      <c r="BL26" s="378"/>
      <c r="BM26" s="378"/>
      <c r="BN26" s="378"/>
      <c r="BO26" s="378"/>
      <c r="BP26" s="378"/>
      <c r="BQ26" s="378"/>
      <c r="BR26" s="378"/>
      <c r="BS26" s="378"/>
      <c r="BT26" s="378"/>
      <c r="BU26" s="378"/>
      <c r="BV26" s="378"/>
    </row>
    <row r="27" spans="1:74" ht="11.05" customHeight="1" x14ac:dyDescent="0.2">
      <c r="A27" s="10"/>
      <c r="B27" s="383" t="s">
        <v>471</v>
      </c>
      <c r="C27" s="363"/>
      <c r="D27" s="363"/>
      <c r="E27" s="363"/>
      <c r="F27" s="363"/>
      <c r="G27" s="363"/>
      <c r="H27" s="363"/>
      <c r="I27" s="363"/>
      <c r="J27" s="363"/>
      <c r="K27" s="363"/>
      <c r="L27" s="363"/>
      <c r="M27" s="363"/>
      <c r="N27" s="363"/>
      <c r="O27" s="363"/>
      <c r="P27" s="363"/>
      <c r="Q27" s="363"/>
      <c r="R27" s="363"/>
      <c r="S27" s="363"/>
      <c r="T27" s="363"/>
      <c r="U27" s="363"/>
      <c r="V27" s="363"/>
      <c r="W27" s="363"/>
      <c r="X27" s="363"/>
      <c r="Y27" s="363"/>
      <c r="Z27" s="363"/>
      <c r="AA27" s="363"/>
      <c r="AB27" s="363"/>
      <c r="AC27" s="363"/>
      <c r="AD27" s="363"/>
      <c r="AE27" s="363"/>
      <c r="AF27" s="363"/>
      <c r="AG27" s="363"/>
      <c r="AH27" s="363"/>
      <c r="AI27" s="363"/>
      <c r="AJ27" s="363"/>
      <c r="AK27" s="363"/>
      <c r="AL27" s="363"/>
      <c r="AM27" s="363"/>
      <c r="AN27" s="363"/>
      <c r="AO27" s="363"/>
      <c r="AP27" s="363"/>
      <c r="AQ27" s="363"/>
      <c r="AR27" s="363"/>
      <c r="AS27" s="363"/>
      <c r="AT27" s="363"/>
      <c r="AU27" s="363"/>
      <c r="AV27" s="363"/>
      <c r="AW27" s="363"/>
      <c r="AX27" s="363"/>
      <c r="AY27" s="920"/>
      <c r="AZ27" s="374"/>
      <c r="BA27" s="374"/>
      <c r="BB27" s="374"/>
      <c r="BC27" s="374"/>
      <c r="BD27" s="374"/>
      <c r="BE27" s="374"/>
      <c r="BF27" s="374"/>
      <c r="BG27" s="374"/>
      <c r="BH27" s="374"/>
      <c r="BI27" s="374"/>
      <c r="BJ27" s="374"/>
      <c r="BK27" s="374"/>
      <c r="BL27" s="374"/>
      <c r="BM27" s="374"/>
      <c r="BN27" s="374"/>
      <c r="BO27" s="374"/>
      <c r="BP27" s="374"/>
      <c r="BQ27" s="374"/>
      <c r="BR27" s="374"/>
      <c r="BS27" s="374"/>
      <c r="BT27" s="374"/>
      <c r="BU27" s="374"/>
      <c r="BV27" s="374"/>
    </row>
    <row r="28" spans="1:74" ht="11.05" customHeight="1" x14ac:dyDescent="0.2">
      <c r="A28" s="10" t="s">
        <v>313</v>
      </c>
      <c r="B28" s="384" t="s">
        <v>56</v>
      </c>
      <c r="C28" s="363">
        <v>10.773436439999999</v>
      </c>
      <c r="D28" s="363">
        <v>11.06486726</v>
      </c>
      <c r="E28" s="363">
        <v>9.879763122</v>
      </c>
      <c r="F28" s="363">
        <v>9.4442929899999992</v>
      </c>
      <c r="G28" s="363">
        <v>9.7136223160000004</v>
      </c>
      <c r="H28" s="363">
        <v>11.67330898</v>
      </c>
      <c r="I28" s="363">
        <v>12.471803960000001</v>
      </c>
      <c r="J28" s="363">
        <v>12.69767553</v>
      </c>
      <c r="K28" s="363">
        <v>11.59440976</v>
      </c>
      <c r="L28" s="363">
        <v>10.11655942</v>
      </c>
      <c r="M28" s="363">
        <v>9.9612955400000001</v>
      </c>
      <c r="N28" s="363">
        <v>10.30758501</v>
      </c>
      <c r="O28" s="363">
        <v>11.32429587</v>
      </c>
      <c r="P28" s="363">
        <v>11.310503690000001</v>
      </c>
      <c r="Q28" s="363">
        <v>10.189891060000001</v>
      </c>
      <c r="R28" s="363">
        <v>9.8595849409999996</v>
      </c>
      <c r="S28" s="363">
        <v>10.360125630000001</v>
      </c>
      <c r="T28" s="363">
        <v>11.959861350000001</v>
      </c>
      <c r="U28" s="363">
        <v>12.96069791</v>
      </c>
      <c r="V28" s="363">
        <v>12.97373767</v>
      </c>
      <c r="W28" s="363">
        <v>11.72841837</v>
      </c>
      <c r="X28" s="363">
        <v>9.9471910890000004</v>
      </c>
      <c r="Y28" s="363">
        <v>10.127078109999999</v>
      </c>
      <c r="Z28" s="363">
        <v>10.9522022</v>
      </c>
      <c r="AA28" s="363">
        <v>10.86549329</v>
      </c>
      <c r="AB28" s="363">
        <v>10.841806589999999</v>
      </c>
      <c r="AC28" s="363">
        <v>10.252958039999999</v>
      </c>
      <c r="AD28" s="363">
        <v>9.6960508720000007</v>
      </c>
      <c r="AE28" s="363">
        <v>9.9921462719999994</v>
      </c>
      <c r="AF28" s="363">
        <v>11.344315249999999</v>
      </c>
      <c r="AG28" s="363">
        <v>12.88517115</v>
      </c>
      <c r="AH28" s="363">
        <v>13.055028910000001</v>
      </c>
      <c r="AI28" s="363">
        <v>11.93613871</v>
      </c>
      <c r="AJ28" s="363">
        <v>10.29921519</v>
      </c>
      <c r="AK28" s="363">
        <v>10.189307660000001</v>
      </c>
      <c r="AL28" s="363">
        <v>10.476650319999999</v>
      </c>
      <c r="AM28" s="363">
        <v>11.472106459999999</v>
      </c>
      <c r="AN28" s="363">
        <v>10.791117399999999</v>
      </c>
      <c r="AO28" s="363">
        <v>9.8566253810000006</v>
      </c>
      <c r="AP28" s="363">
        <v>9.8092758040000003</v>
      </c>
      <c r="AQ28" s="363">
        <v>10.425220700000001</v>
      </c>
      <c r="AR28" s="363">
        <v>12.13429446</v>
      </c>
      <c r="AS28" s="363">
        <v>13.092823429999999</v>
      </c>
      <c r="AT28" s="363">
        <v>12.98124748</v>
      </c>
      <c r="AU28" s="363">
        <v>11.714407810000001</v>
      </c>
      <c r="AV28" s="363">
        <v>10.445095973999999</v>
      </c>
      <c r="AW28" s="363">
        <v>10.113826320999999</v>
      </c>
      <c r="AX28" s="363">
        <v>10.9543</v>
      </c>
      <c r="AY28" s="920">
        <v>12.05438</v>
      </c>
      <c r="AZ28" s="374">
        <v>11.290929999999999</v>
      </c>
      <c r="BA28" s="374">
        <v>10.19017</v>
      </c>
      <c r="BB28" s="374">
        <v>10.07513</v>
      </c>
      <c r="BC28" s="374">
        <v>10.512890000000001</v>
      </c>
      <c r="BD28" s="374">
        <v>12.141170000000001</v>
      </c>
      <c r="BE28" s="374">
        <v>13.37988</v>
      </c>
      <c r="BF28" s="374">
        <v>13.43338</v>
      </c>
      <c r="BG28" s="374">
        <v>11.98526</v>
      </c>
      <c r="BH28" s="374">
        <v>10.64931</v>
      </c>
      <c r="BI28" s="374">
        <v>10.40035</v>
      </c>
      <c r="BJ28" s="374">
        <v>11.229100000000001</v>
      </c>
      <c r="BK28" s="374">
        <v>11.82</v>
      </c>
      <c r="BL28" s="374">
        <v>11.335290000000001</v>
      </c>
      <c r="BM28" s="374">
        <v>10.383470000000001</v>
      </c>
      <c r="BN28" s="374">
        <v>10.27862</v>
      </c>
      <c r="BO28" s="374">
        <v>10.737500000000001</v>
      </c>
      <c r="BP28" s="374">
        <v>12.393829999999999</v>
      </c>
      <c r="BQ28" s="374">
        <v>13.640750000000001</v>
      </c>
      <c r="BR28" s="374">
        <v>13.691380000000001</v>
      </c>
      <c r="BS28" s="374">
        <v>12.20959</v>
      </c>
      <c r="BT28" s="374">
        <v>10.84408</v>
      </c>
      <c r="BU28" s="374">
        <v>10.57366</v>
      </c>
      <c r="BV28" s="374">
        <v>11.4048</v>
      </c>
    </row>
    <row r="29" spans="1:74" ht="11.05" customHeight="1" x14ac:dyDescent="0.2">
      <c r="A29" s="10"/>
      <c r="B29" s="383"/>
      <c r="C29" s="363"/>
      <c r="D29" s="363"/>
      <c r="E29" s="363"/>
      <c r="F29" s="363"/>
      <c r="G29" s="363"/>
      <c r="H29" s="363"/>
      <c r="I29" s="363"/>
      <c r="J29" s="363"/>
      <c r="K29" s="363"/>
      <c r="L29" s="363"/>
      <c r="M29" s="363"/>
      <c r="N29" s="363"/>
      <c r="O29" s="363"/>
      <c r="P29" s="363"/>
      <c r="Q29" s="363"/>
      <c r="R29" s="363"/>
      <c r="S29" s="363"/>
      <c r="T29" s="363"/>
      <c r="U29" s="363"/>
      <c r="V29" s="363"/>
      <c r="W29" s="363"/>
      <c r="X29" s="363"/>
      <c r="Y29" s="363"/>
      <c r="Z29" s="363"/>
      <c r="AA29" s="363"/>
      <c r="AB29" s="363"/>
      <c r="AC29" s="363"/>
      <c r="AD29" s="363"/>
      <c r="AE29" s="363"/>
      <c r="AF29" s="363"/>
      <c r="AG29" s="363"/>
      <c r="AH29" s="363"/>
      <c r="AI29" s="363"/>
      <c r="AJ29" s="363"/>
      <c r="AK29" s="363"/>
      <c r="AL29" s="363"/>
      <c r="AM29" s="363"/>
      <c r="AN29" s="363"/>
      <c r="AO29" s="363"/>
      <c r="AP29" s="363"/>
      <c r="AQ29" s="363"/>
      <c r="AR29" s="363"/>
      <c r="AS29" s="363"/>
      <c r="AT29" s="363"/>
      <c r="AU29" s="363"/>
      <c r="AV29" s="363"/>
      <c r="AW29" s="363"/>
      <c r="AX29" s="363"/>
      <c r="AY29" s="920"/>
      <c r="AZ29" s="374"/>
      <c r="BA29" s="374"/>
      <c r="BB29" s="374"/>
      <c r="BC29" s="374"/>
      <c r="BD29" s="374"/>
      <c r="BE29" s="374"/>
      <c r="BF29" s="374"/>
      <c r="BG29" s="374"/>
      <c r="BH29" s="374"/>
      <c r="BI29" s="374"/>
      <c r="BJ29" s="374"/>
      <c r="BK29" s="374"/>
      <c r="BL29" s="374"/>
      <c r="BM29" s="374"/>
      <c r="BN29" s="374"/>
      <c r="BO29" s="374"/>
      <c r="BP29" s="374"/>
      <c r="BQ29" s="374"/>
      <c r="BR29" s="374"/>
      <c r="BS29" s="374"/>
      <c r="BT29" s="374"/>
      <c r="BU29" s="374"/>
      <c r="BV29" s="374"/>
    </row>
    <row r="30" spans="1:74" ht="11.05" customHeight="1" x14ac:dyDescent="0.2">
      <c r="A30" s="10"/>
      <c r="B30" s="383" t="s">
        <v>139</v>
      </c>
      <c r="C30" s="363"/>
      <c r="D30" s="363"/>
      <c r="E30" s="363"/>
      <c r="F30" s="363"/>
      <c r="G30" s="363"/>
      <c r="H30" s="363"/>
      <c r="I30" s="363"/>
      <c r="J30" s="363"/>
      <c r="K30" s="363"/>
      <c r="L30" s="363"/>
      <c r="M30" s="363"/>
      <c r="N30" s="363"/>
      <c r="O30" s="363"/>
      <c r="P30" s="363"/>
      <c r="Q30" s="363"/>
      <c r="R30" s="363"/>
      <c r="S30" s="363"/>
      <c r="T30" s="363"/>
      <c r="U30" s="363"/>
      <c r="V30" s="363"/>
      <c r="W30" s="363"/>
      <c r="X30" s="363"/>
      <c r="Y30" s="363"/>
      <c r="Z30" s="363"/>
      <c r="AA30" s="363"/>
      <c r="AB30" s="363"/>
      <c r="AC30" s="363"/>
      <c r="AD30" s="363"/>
      <c r="AE30" s="363"/>
      <c r="AF30" s="363"/>
      <c r="AG30" s="363"/>
      <c r="AH30" s="363"/>
      <c r="AI30" s="363"/>
      <c r="AJ30" s="363"/>
      <c r="AK30" s="363"/>
      <c r="AL30" s="363"/>
      <c r="AM30" s="363"/>
      <c r="AN30" s="363"/>
      <c r="AO30" s="363"/>
      <c r="AP30" s="363"/>
      <c r="AQ30" s="363"/>
      <c r="AR30" s="363"/>
      <c r="AS30" s="363"/>
      <c r="AT30" s="363"/>
      <c r="AU30" s="363"/>
      <c r="AV30" s="363"/>
      <c r="AW30" s="363"/>
      <c r="AX30" s="363"/>
      <c r="AY30" s="920"/>
      <c r="AZ30" s="374"/>
      <c r="BA30" s="374"/>
      <c r="BB30" s="374"/>
      <c r="BC30" s="374"/>
      <c r="BD30" s="374"/>
      <c r="BE30" s="374"/>
      <c r="BF30" s="374"/>
      <c r="BG30" s="374"/>
      <c r="BH30" s="374"/>
      <c r="BI30" s="374"/>
      <c r="BJ30" s="374"/>
      <c r="BK30" s="374"/>
      <c r="BL30" s="374"/>
      <c r="BM30" s="374"/>
      <c r="BN30" s="374"/>
      <c r="BO30" s="374"/>
      <c r="BP30" s="374"/>
      <c r="BQ30" s="374"/>
      <c r="BR30" s="374"/>
      <c r="BS30" s="374"/>
      <c r="BT30" s="374"/>
      <c r="BU30" s="374"/>
      <c r="BV30" s="374"/>
    </row>
    <row r="31" spans="1:74" ht="11.05" customHeight="1" x14ac:dyDescent="0.2">
      <c r="A31" s="70" t="s">
        <v>15</v>
      </c>
      <c r="B31" s="387" t="s">
        <v>57</v>
      </c>
      <c r="C31" s="363">
        <v>0.60611770527999997</v>
      </c>
      <c r="D31" s="363">
        <v>0.54571545225999996</v>
      </c>
      <c r="E31" s="363">
        <v>0.66556358803000004</v>
      </c>
      <c r="F31" s="363">
        <v>0.64065165060999996</v>
      </c>
      <c r="G31" s="363">
        <v>0.68088032406999999</v>
      </c>
      <c r="H31" s="363">
        <v>0.64389012833000003</v>
      </c>
      <c r="I31" s="363">
        <v>0.63770769668000005</v>
      </c>
      <c r="J31" s="363">
        <v>0.64169566111999998</v>
      </c>
      <c r="K31" s="363">
        <v>0.60963322612000004</v>
      </c>
      <c r="L31" s="363">
        <v>0.64027918361000002</v>
      </c>
      <c r="M31" s="363">
        <v>0.64233106483000002</v>
      </c>
      <c r="N31" s="363">
        <v>0.67876390546999998</v>
      </c>
      <c r="O31" s="363">
        <v>0.66522215765000003</v>
      </c>
      <c r="P31" s="363">
        <v>0.62687326837000001</v>
      </c>
      <c r="Q31" s="363">
        <v>0.71411940675999996</v>
      </c>
      <c r="R31" s="363">
        <v>0.69896509172999999</v>
      </c>
      <c r="S31" s="363">
        <v>0.72396232705999997</v>
      </c>
      <c r="T31" s="363">
        <v>0.70932362009000005</v>
      </c>
      <c r="U31" s="363">
        <v>0.69087530372999995</v>
      </c>
      <c r="V31" s="363">
        <v>0.66359531382000003</v>
      </c>
      <c r="W31" s="363">
        <v>0.61710286457999997</v>
      </c>
      <c r="X31" s="363">
        <v>0.64559402951</v>
      </c>
      <c r="Y31" s="363">
        <v>0.66411194801999995</v>
      </c>
      <c r="Z31" s="363">
        <v>0.66018473019000001</v>
      </c>
      <c r="AA31" s="363">
        <v>0.67701686588999999</v>
      </c>
      <c r="AB31" s="363">
        <v>0.64274468642000004</v>
      </c>
      <c r="AC31" s="363">
        <v>0.71977995091000002</v>
      </c>
      <c r="AD31" s="363">
        <v>0.69539928383000005</v>
      </c>
      <c r="AE31" s="363">
        <v>0.73607869019000005</v>
      </c>
      <c r="AF31" s="363">
        <v>0.68782263745000005</v>
      </c>
      <c r="AG31" s="363">
        <v>0.69761020189</v>
      </c>
      <c r="AH31" s="363">
        <v>0.70457677920999995</v>
      </c>
      <c r="AI31" s="363">
        <v>0.65562898621999999</v>
      </c>
      <c r="AJ31" s="363">
        <v>0.68460305258999998</v>
      </c>
      <c r="AK31" s="363">
        <v>0.66199740792999995</v>
      </c>
      <c r="AL31" s="363">
        <v>0.69232282077999996</v>
      </c>
      <c r="AM31" s="363">
        <v>0.66248161578999998</v>
      </c>
      <c r="AN31" s="363">
        <v>0.68145713974</v>
      </c>
      <c r="AO31" s="363">
        <v>0.74976998370000003</v>
      </c>
      <c r="AP31" s="363">
        <v>0.73629574129999997</v>
      </c>
      <c r="AQ31" s="363">
        <v>0.75827771594000004</v>
      </c>
      <c r="AR31" s="363">
        <v>0.74207294918</v>
      </c>
      <c r="AS31" s="363">
        <v>0.73338908791000001</v>
      </c>
      <c r="AT31" s="363">
        <v>0.73218184688999999</v>
      </c>
      <c r="AU31" s="363">
        <v>0.67923692320999995</v>
      </c>
      <c r="AV31" s="363">
        <v>0.73566859370000004</v>
      </c>
      <c r="AW31" s="363">
        <v>0.70550308017999996</v>
      </c>
      <c r="AX31" s="363">
        <v>0.72652160987000003</v>
      </c>
      <c r="AY31" s="920">
        <v>0.70638667112999998</v>
      </c>
      <c r="AZ31" s="374">
        <v>0.68732420000000005</v>
      </c>
      <c r="BA31" s="374">
        <v>0.79027979999999998</v>
      </c>
      <c r="BB31" s="374">
        <v>0.79212990000000005</v>
      </c>
      <c r="BC31" s="374">
        <v>0.83009379999999999</v>
      </c>
      <c r="BD31" s="374">
        <v>0.81497929999999996</v>
      </c>
      <c r="BE31" s="374">
        <v>0.79782759999999997</v>
      </c>
      <c r="BF31" s="374">
        <v>0.78077419999999997</v>
      </c>
      <c r="BG31" s="374">
        <v>0.73078670000000001</v>
      </c>
      <c r="BH31" s="374">
        <v>0.76720160000000004</v>
      </c>
      <c r="BI31" s="374">
        <v>0.74318200000000001</v>
      </c>
      <c r="BJ31" s="374">
        <v>0.74812250000000002</v>
      </c>
      <c r="BK31" s="374">
        <v>0.74864600000000003</v>
      </c>
      <c r="BL31" s="374">
        <v>0.72441149999999999</v>
      </c>
      <c r="BM31" s="374">
        <v>0.8241231</v>
      </c>
      <c r="BN31" s="374">
        <v>0.83877330000000005</v>
      </c>
      <c r="BO31" s="374">
        <v>0.86827719999999997</v>
      </c>
      <c r="BP31" s="374">
        <v>0.85498580000000002</v>
      </c>
      <c r="BQ31" s="374">
        <v>0.83585679999999996</v>
      </c>
      <c r="BR31" s="374">
        <v>0.8178877</v>
      </c>
      <c r="BS31" s="374">
        <v>0.75120849999999995</v>
      </c>
      <c r="BT31" s="374">
        <v>0.79955759999999998</v>
      </c>
      <c r="BU31" s="374">
        <v>0.76148800000000005</v>
      </c>
      <c r="BV31" s="374">
        <v>0.77480780000000005</v>
      </c>
    </row>
    <row r="32" spans="1:74" ht="11.05" customHeight="1" x14ac:dyDescent="0.2">
      <c r="A32" s="10"/>
      <c r="B32" s="383"/>
      <c r="C32" s="363"/>
      <c r="D32" s="363"/>
      <c r="E32" s="363"/>
      <c r="F32" s="363"/>
      <c r="G32" s="363"/>
      <c r="H32" s="363"/>
      <c r="I32" s="363"/>
      <c r="J32" s="363"/>
      <c r="K32" s="363"/>
      <c r="L32" s="363"/>
      <c r="M32" s="363"/>
      <c r="N32" s="363"/>
      <c r="O32" s="363"/>
      <c r="P32" s="363"/>
      <c r="Q32" s="363"/>
      <c r="R32" s="363"/>
      <c r="S32" s="363"/>
      <c r="T32" s="363"/>
      <c r="U32" s="363"/>
      <c r="V32" s="363"/>
      <c r="W32" s="363"/>
      <c r="X32" s="363"/>
      <c r="Y32" s="363"/>
      <c r="Z32" s="363"/>
      <c r="AA32" s="363"/>
      <c r="AB32" s="363"/>
      <c r="AC32" s="363"/>
      <c r="AD32" s="363"/>
      <c r="AE32" s="363"/>
      <c r="AF32" s="363"/>
      <c r="AG32" s="363"/>
      <c r="AH32" s="363"/>
      <c r="AI32" s="363"/>
      <c r="AJ32" s="363"/>
      <c r="AK32" s="363"/>
      <c r="AL32" s="363"/>
      <c r="AM32" s="363"/>
      <c r="AN32" s="363"/>
      <c r="AO32" s="363"/>
      <c r="AP32" s="363"/>
      <c r="AQ32" s="363"/>
      <c r="AR32" s="363"/>
      <c r="AS32" s="363"/>
      <c r="AT32" s="363"/>
      <c r="AU32" s="363"/>
      <c r="AV32" s="363"/>
      <c r="AW32" s="363"/>
      <c r="AX32" s="363"/>
      <c r="AY32" s="920"/>
      <c r="AZ32" s="374"/>
      <c r="BA32" s="374"/>
      <c r="BB32" s="374"/>
      <c r="BC32" s="374"/>
      <c r="BD32" s="374"/>
      <c r="BE32" s="374"/>
      <c r="BF32" s="374"/>
      <c r="BG32" s="374"/>
      <c r="BH32" s="374"/>
      <c r="BI32" s="374"/>
      <c r="BJ32" s="374"/>
      <c r="BK32" s="374"/>
      <c r="BL32" s="374"/>
      <c r="BM32" s="374"/>
      <c r="BN32" s="374"/>
      <c r="BO32" s="374"/>
      <c r="BP32" s="374"/>
      <c r="BQ32" s="374"/>
      <c r="BR32" s="374"/>
      <c r="BS32" s="374"/>
      <c r="BT32" s="374"/>
      <c r="BU32" s="374"/>
      <c r="BV32" s="374"/>
    </row>
    <row r="33" spans="1:74" ht="11.05" customHeight="1" x14ac:dyDescent="0.2">
      <c r="A33" s="10"/>
      <c r="B33" s="383" t="s">
        <v>140</v>
      </c>
      <c r="C33" s="367"/>
      <c r="D33" s="367"/>
      <c r="E33" s="367"/>
      <c r="F33" s="367"/>
      <c r="G33" s="367"/>
      <c r="H33" s="367"/>
      <c r="I33" s="367"/>
      <c r="J33" s="367"/>
      <c r="K33" s="367"/>
      <c r="L33" s="367"/>
      <c r="M33" s="367"/>
      <c r="N33" s="367"/>
      <c r="O33" s="367"/>
      <c r="P33" s="367"/>
      <c r="Q33" s="367"/>
      <c r="R33" s="367"/>
      <c r="S33" s="367"/>
      <c r="T33" s="367"/>
      <c r="U33" s="367"/>
      <c r="V33" s="367"/>
      <c r="W33" s="367"/>
      <c r="X33" s="367"/>
      <c r="Y33" s="367"/>
      <c r="Z33" s="367"/>
      <c r="AA33" s="367"/>
      <c r="AB33" s="367"/>
      <c r="AC33" s="367"/>
      <c r="AD33" s="367"/>
      <c r="AE33" s="367"/>
      <c r="AF33" s="367"/>
      <c r="AG33" s="367"/>
      <c r="AH33" s="367"/>
      <c r="AI33" s="367"/>
      <c r="AJ33" s="367"/>
      <c r="AK33" s="367"/>
      <c r="AL33" s="367"/>
      <c r="AM33" s="367"/>
      <c r="AN33" s="367"/>
      <c r="AO33" s="367"/>
      <c r="AP33" s="367"/>
      <c r="AQ33" s="367"/>
      <c r="AR33" s="367"/>
      <c r="AS33" s="367"/>
      <c r="AT33" s="367"/>
      <c r="AU33" s="367"/>
      <c r="AV33" s="367"/>
      <c r="AW33" s="367"/>
      <c r="AX33" s="367"/>
      <c r="AY33" s="924"/>
      <c r="AZ33" s="378"/>
      <c r="BA33" s="378"/>
      <c r="BB33" s="378"/>
      <c r="BC33" s="378"/>
      <c r="BD33" s="378"/>
      <c r="BE33" s="378"/>
      <c r="BF33" s="378"/>
      <c r="BG33" s="378"/>
      <c r="BH33" s="378"/>
      <c r="BI33" s="378"/>
      <c r="BJ33" s="378"/>
      <c r="BK33" s="378"/>
      <c r="BL33" s="378"/>
      <c r="BM33" s="378"/>
      <c r="BN33" s="378"/>
      <c r="BO33" s="378"/>
      <c r="BP33" s="378"/>
      <c r="BQ33" s="378"/>
      <c r="BR33" s="378"/>
      <c r="BS33" s="378"/>
      <c r="BT33" s="378"/>
      <c r="BU33" s="378"/>
      <c r="BV33" s="378"/>
    </row>
    <row r="34" spans="1:74" ht="11.05" customHeight="1" x14ac:dyDescent="0.2">
      <c r="A34" s="13" t="s">
        <v>316</v>
      </c>
      <c r="B34" s="387" t="s">
        <v>57</v>
      </c>
      <c r="C34" s="363">
        <v>8.5785123849999998</v>
      </c>
      <c r="D34" s="363">
        <v>7.8258419269999999</v>
      </c>
      <c r="E34" s="363">
        <v>7.7017807669999998</v>
      </c>
      <c r="F34" s="363">
        <v>7.1236642740000002</v>
      </c>
      <c r="G34" s="363">
        <v>7.3092981830000001</v>
      </c>
      <c r="H34" s="363">
        <v>7.6682406869999999</v>
      </c>
      <c r="I34" s="363">
        <v>8.0694532710000004</v>
      </c>
      <c r="J34" s="363">
        <v>8.1621314900000002</v>
      </c>
      <c r="K34" s="363">
        <v>7.3745649320000002</v>
      </c>
      <c r="L34" s="363">
        <v>7.4178166939999999</v>
      </c>
      <c r="M34" s="363">
        <v>7.773117622</v>
      </c>
      <c r="N34" s="363">
        <v>8.3484119420000003</v>
      </c>
      <c r="O34" s="363">
        <v>9.0356960239999999</v>
      </c>
      <c r="P34" s="363">
        <v>7.9980591619999997</v>
      </c>
      <c r="Q34" s="363">
        <v>8.0472975929999997</v>
      </c>
      <c r="R34" s="363">
        <v>7.2375263580000002</v>
      </c>
      <c r="S34" s="363">
        <v>7.4280078009999997</v>
      </c>
      <c r="T34" s="363">
        <v>7.6380590760000002</v>
      </c>
      <c r="U34" s="363">
        <v>8.1042492500000005</v>
      </c>
      <c r="V34" s="363">
        <v>8.1124905680000001</v>
      </c>
      <c r="W34" s="363">
        <v>7.387609876</v>
      </c>
      <c r="X34" s="363">
        <v>7.3812050960000004</v>
      </c>
      <c r="Y34" s="363">
        <v>7.8021344770000001</v>
      </c>
      <c r="Z34" s="363">
        <v>8.6395779289999997</v>
      </c>
      <c r="AA34" s="363">
        <v>8.4716453759999997</v>
      </c>
      <c r="AB34" s="363">
        <v>7.6001709469999996</v>
      </c>
      <c r="AC34" s="363">
        <v>8.1383503620000006</v>
      </c>
      <c r="AD34" s="363">
        <v>7.1693933650000004</v>
      </c>
      <c r="AE34" s="363">
        <v>7.3319593589999998</v>
      </c>
      <c r="AF34" s="363">
        <v>7.5095850789999998</v>
      </c>
      <c r="AG34" s="363">
        <v>8.0769621219999994</v>
      </c>
      <c r="AH34" s="363">
        <v>8.2189036059999996</v>
      </c>
      <c r="AI34" s="363">
        <v>7.4285460839999997</v>
      </c>
      <c r="AJ34" s="363">
        <v>7.5430397930000002</v>
      </c>
      <c r="AK34" s="363">
        <v>7.8401860299999999</v>
      </c>
      <c r="AL34" s="363">
        <v>8.3624845469999993</v>
      </c>
      <c r="AM34" s="363">
        <v>8.9794858469999994</v>
      </c>
      <c r="AN34" s="363">
        <v>7.7131948530000001</v>
      </c>
      <c r="AO34" s="363">
        <v>7.7124040870000004</v>
      </c>
      <c r="AP34" s="363">
        <v>7.1483032379999996</v>
      </c>
      <c r="AQ34" s="363">
        <v>7.4838666409999997</v>
      </c>
      <c r="AR34" s="363">
        <v>7.5849354760000001</v>
      </c>
      <c r="AS34" s="363">
        <v>8.1923680389999998</v>
      </c>
      <c r="AT34" s="363">
        <v>8.1565761630000004</v>
      </c>
      <c r="AU34" s="363">
        <v>7.3987594720000001</v>
      </c>
      <c r="AV34" s="363">
        <v>7.4340869999999999</v>
      </c>
      <c r="AW34" s="363">
        <v>7.5435980000000002</v>
      </c>
      <c r="AX34" s="363">
        <v>8.6206080000000007</v>
      </c>
      <c r="AY34" s="920">
        <v>9.3382559999999994</v>
      </c>
      <c r="AZ34" s="374">
        <v>7.7798470000000002</v>
      </c>
      <c r="BA34" s="374">
        <v>7.9260619999999999</v>
      </c>
      <c r="BB34" s="374">
        <v>7.1924929999999998</v>
      </c>
      <c r="BC34" s="374">
        <v>7.4391210000000001</v>
      </c>
      <c r="BD34" s="374">
        <v>7.5749420000000001</v>
      </c>
      <c r="BE34" s="374">
        <v>8.2831089999999996</v>
      </c>
      <c r="BF34" s="374">
        <v>8.2984270000000002</v>
      </c>
      <c r="BG34" s="374">
        <v>7.5146829999999998</v>
      </c>
      <c r="BH34" s="374">
        <v>7.6144129999999999</v>
      </c>
      <c r="BI34" s="374">
        <v>7.8216640000000002</v>
      </c>
      <c r="BJ34" s="374">
        <v>8.7310079999999992</v>
      </c>
      <c r="BK34" s="374">
        <v>8.9743270000000006</v>
      </c>
      <c r="BL34" s="374">
        <v>7.7521899999999997</v>
      </c>
      <c r="BM34" s="374">
        <v>7.9652010000000004</v>
      </c>
      <c r="BN34" s="374">
        <v>7.2129269999999996</v>
      </c>
      <c r="BO34" s="374">
        <v>7.4659259999999996</v>
      </c>
      <c r="BP34" s="374">
        <v>7.6397979999999999</v>
      </c>
      <c r="BQ34" s="374">
        <v>8.3387069999999994</v>
      </c>
      <c r="BR34" s="374">
        <v>8.3405950000000004</v>
      </c>
      <c r="BS34" s="374">
        <v>7.5623680000000002</v>
      </c>
      <c r="BT34" s="374">
        <v>7.6192140000000004</v>
      </c>
      <c r="BU34" s="374">
        <v>7.8381470000000002</v>
      </c>
      <c r="BV34" s="374">
        <v>8.7465700000000002</v>
      </c>
    </row>
    <row r="35" spans="1:74" ht="11.05" customHeight="1" x14ac:dyDescent="0.2">
      <c r="A35" s="10"/>
      <c r="B35" s="15"/>
      <c r="C35" s="368"/>
      <c r="D35" s="368"/>
      <c r="E35" s="368"/>
      <c r="F35" s="368"/>
      <c r="G35" s="368"/>
      <c r="H35" s="368"/>
      <c r="I35" s="368"/>
      <c r="J35" s="368"/>
      <c r="K35" s="368"/>
      <c r="L35" s="368"/>
      <c r="M35" s="368"/>
      <c r="N35" s="368"/>
      <c r="O35" s="368"/>
      <c r="P35" s="368"/>
      <c r="Q35" s="368"/>
      <c r="R35" s="368"/>
      <c r="S35" s="368"/>
      <c r="T35" s="368"/>
      <c r="U35" s="368"/>
      <c r="V35" s="368"/>
      <c r="W35" s="368"/>
      <c r="X35" s="368"/>
      <c r="Y35" s="368"/>
      <c r="Z35" s="368"/>
      <c r="AA35" s="368"/>
      <c r="AB35" s="368"/>
      <c r="AC35" s="368"/>
      <c r="AD35" s="368"/>
      <c r="AE35" s="368"/>
      <c r="AF35" s="368"/>
      <c r="AG35" s="368"/>
      <c r="AH35" s="368"/>
      <c r="AI35" s="368"/>
      <c r="AJ35" s="368"/>
      <c r="AK35" s="368"/>
      <c r="AL35" s="368"/>
      <c r="AM35" s="368"/>
      <c r="AN35" s="368"/>
      <c r="AO35" s="368"/>
      <c r="AP35" s="368"/>
      <c r="AQ35" s="368"/>
      <c r="AR35" s="368"/>
      <c r="AS35" s="368"/>
      <c r="AT35" s="368"/>
      <c r="AU35" s="368"/>
      <c r="AV35" s="368"/>
      <c r="AW35" s="368"/>
      <c r="AX35" s="368"/>
      <c r="AY35" s="925"/>
      <c r="AZ35" s="379"/>
      <c r="BA35" s="379"/>
      <c r="BB35" s="379"/>
      <c r="BC35" s="379"/>
      <c r="BD35" s="379"/>
      <c r="BE35" s="379"/>
      <c r="BF35" s="379"/>
      <c r="BG35" s="379"/>
      <c r="BH35" s="379"/>
      <c r="BI35" s="379"/>
      <c r="BJ35" s="379"/>
      <c r="BK35" s="379"/>
      <c r="BL35" s="379"/>
      <c r="BM35" s="379"/>
      <c r="BN35" s="379"/>
      <c r="BO35" s="379"/>
      <c r="BP35" s="379"/>
      <c r="BQ35" s="379"/>
      <c r="BR35" s="379"/>
      <c r="BS35" s="379"/>
      <c r="BT35" s="379"/>
      <c r="BU35" s="379"/>
      <c r="BV35" s="379"/>
    </row>
    <row r="36" spans="1:74" ht="11.05" customHeight="1" x14ac:dyDescent="0.2">
      <c r="A36" s="10"/>
      <c r="B36" s="14" t="s">
        <v>66</v>
      </c>
      <c r="C36" s="368"/>
      <c r="D36" s="368"/>
      <c r="E36" s="368"/>
      <c r="F36" s="368"/>
      <c r="G36" s="368"/>
      <c r="H36" s="368"/>
      <c r="I36" s="368"/>
      <c r="J36" s="368"/>
      <c r="K36" s="368"/>
      <c r="L36" s="368"/>
      <c r="M36" s="368"/>
      <c r="N36" s="368"/>
      <c r="O36" s="368"/>
      <c r="P36" s="368"/>
      <c r="Q36" s="368"/>
      <c r="R36" s="368"/>
      <c r="S36" s="368"/>
      <c r="T36" s="368"/>
      <c r="U36" s="368"/>
      <c r="V36" s="368"/>
      <c r="W36" s="368"/>
      <c r="X36" s="368"/>
      <c r="Y36" s="368"/>
      <c r="Z36" s="368"/>
      <c r="AA36" s="368"/>
      <c r="AB36" s="368"/>
      <c r="AC36" s="368"/>
      <c r="AD36" s="368"/>
      <c r="AE36" s="368"/>
      <c r="AF36" s="368"/>
      <c r="AG36" s="368"/>
      <c r="AH36" s="368"/>
      <c r="AI36" s="368"/>
      <c r="AJ36" s="368"/>
      <c r="AK36" s="368"/>
      <c r="AL36" s="368"/>
      <c r="AM36" s="368"/>
      <c r="AN36" s="368"/>
      <c r="AO36" s="368"/>
      <c r="AP36" s="368"/>
      <c r="AQ36" s="368"/>
      <c r="AR36" s="368"/>
      <c r="AS36" s="368"/>
      <c r="AT36" s="368"/>
      <c r="AU36" s="368"/>
      <c r="AV36" s="368"/>
      <c r="AW36" s="368"/>
      <c r="AX36" s="368"/>
      <c r="AY36" s="925"/>
      <c r="AZ36" s="379"/>
      <c r="BA36" s="379"/>
      <c r="BB36" s="379"/>
      <c r="BC36" s="379"/>
      <c r="BD36" s="379"/>
      <c r="BE36" s="379"/>
      <c r="BF36" s="379"/>
      <c r="BG36" s="379"/>
      <c r="BH36" s="379"/>
      <c r="BI36" s="379"/>
      <c r="BJ36" s="379"/>
      <c r="BK36" s="379"/>
      <c r="BL36" s="379"/>
      <c r="BM36" s="379"/>
      <c r="BN36" s="379"/>
      <c r="BO36" s="379"/>
      <c r="BP36" s="379"/>
      <c r="BQ36" s="379"/>
      <c r="BR36" s="379"/>
      <c r="BS36" s="379"/>
      <c r="BT36" s="379"/>
      <c r="BU36" s="379"/>
      <c r="BV36" s="379"/>
    </row>
    <row r="37" spans="1:74" ht="11.05" customHeight="1" x14ac:dyDescent="0.2">
      <c r="A37" s="13"/>
      <c r="B37" s="15"/>
      <c r="C37" s="364"/>
      <c r="D37" s="364"/>
      <c r="E37" s="364"/>
      <c r="F37" s="364"/>
      <c r="G37" s="364"/>
      <c r="H37" s="364"/>
      <c r="I37" s="364"/>
      <c r="J37" s="364"/>
      <c r="K37" s="364"/>
      <c r="L37" s="364"/>
      <c r="M37" s="364"/>
      <c r="N37" s="364"/>
      <c r="O37" s="364"/>
      <c r="P37" s="364"/>
      <c r="Q37" s="364"/>
      <c r="R37" s="364"/>
      <c r="S37" s="364"/>
      <c r="T37" s="364"/>
      <c r="U37" s="364"/>
      <c r="V37" s="364"/>
      <c r="W37" s="364"/>
      <c r="X37" s="364"/>
      <c r="Y37" s="364"/>
      <c r="Z37" s="364"/>
      <c r="AA37" s="364"/>
      <c r="AB37" s="364"/>
      <c r="AC37" s="364"/>
      <c r="AD37" s="364"/>
      <c r="AE37" s="364"/>
      <c r="AF37" s="364"/>
      <c r="AG37" s="364"/>
      <c r="AH37" s="364"/>
      <c r="AI37" s="364"/>
      <c r="AJ37" s="364"/>
      <c r="AK37" s="364"/>
      <c r="AL37" s="364"/>
      <c r="AM37" s="364"/>
      <c r="AN37" s="364"/>
      <c r="AO37" s="364"/>
      <c r="AP37" s="364"/>
      <c r="AQ37" s="364"/>
      <c r="AR37" s="364"/>
      <c r="AS37" s="364"/>
      <c r="AT37" s="364"/>
      <c r="AU37" s="364"/>
      <c r="AV37" s="364"/>
      <c r="AW37" s="364"/>
      <c r="AX37" s="364"/>
      <c r="AY37" s="921"/>
      <c r="AZ37" s="375"/>
      <c r="BA37" s="375"/>
      <c r="BB37" s="375"/>
      <c r="BC37" s="375"/>
      <c r="BD37" s="375"/>
      <c r="BE37" s="375"/>
      <c r="BF37" s="375"/>
      <c r="BG37" s="375"/>
      <c r="BH37" s="375"/>
      <c r="BI37" s="375"/>
      <c r="BJ37" s="375"/>
      <c r="BK37" s="375"/>
      <c r="BL37" s="375"/>
      <c r="BM37" s="375"/>
      <c r="BN37" s="375"/>
      <c r="BO37" s="375"/>
      <c r="BP37" s="375"/>
      <c r="BQ37" s="375"/>
      <c r="BR37" s="375"/>
      <c r="BS37" s="375"/>
      <c r="BT37" s="375"/>
      <c r="BU37" s="375"/>
      <c r="BV37" s="375"/>
    </row>
    <row r="38" spans="1:74" ht="11.05" customHeight="1" x14ac:dyDescent="0.2">
      <c r="A38" s="272"/>
      <c r="B38" s="383" t="s">
        <v>547</v>
      </c>
      <c r="C38" s="364"/>
      <c r="D38" s="364"/>
      <c r="E38" s="364"/>
      <c r="F38" s="364"/>
      <c r="G38" s="364"/>
      <c r="H38" s="364"/>
      <c r="I38" s="364"/>
      <c r="J38" s="364"/>
      <c r="K38" s="364"/>
      <c r="L38" s="364"/>
      <c r="M38" s="364"/>
      <c r="N38" s="364"/>
      <c r="O38" s="364"/>
      <c r="P38" s="364"/>
      <c r="Q38" s="364"/>
      <c r="R38" s="364"/>
      <c r="S38" s="364"/>
      <c r="T38" s="364"/>
      <c r="U38" s="364"/>
      <c r="V38" s="364"/>
      <c r="W38" s="364"/>
      <c r="X38" s="364"/>
      <c r="Y38" s="364"/>
      <c r="Z38" s="364"/>
      <c r="AA38" s="364"/>
      <c r="AB38" s="364"/>
      <c r="AC38" s="364"/>
      <c r="AD38" s="364"/>
      <c r="AE38" s="364"/>
      <c r="AF38" s="364"/>
      <c r="AG38" s="364"/>
      <c r="AH38" s="364"/>
      <c r="AI38" s="364"/>
      <c r="AJ38" s="364"/>
      <c r="AK38" s="364"/>
      <c r="AL38" s="364"/>
      <c r="AM38" s="364"/>
      <c r="AN38" s="364"/>
      <c r="AO38" s="364"/>
      <c r="AP38" s="364"/>
      <c r="AQ38" s="364"/>
      <c r="AR38" s="364"/>
      <c r="AS38" s="364"/>
      <c r="AT38" s="364"/>
      <c r="AU38" s="364"/>
      <c r="AV38" s="364"/>
      <c r="AW38" s="364"/>
      <c r="AX38" s="364"/>
      <c r="AY38" s="921"/>
      <c r="AZ38" s="375"/>
      <c r="BA38" s="375"/>
      <c r="BB38" s="375"/>
      <c r="BC38" s="375"/>
      <c r="BD38" s="375"/>
      <c r="BE38" s="375"/>
      <c r="BF38" s="375"/>
      <c r="BG38" s="375"/>
      <c r="BH38" s="375"/>
      <c r="BI38" s="375"/>
      <c r="BJ38" s="375"/>
      <c r="BK38" s="375"/>
      <c r="BL38" s="375"/>
      <c r="BM38" s="375"/>
      <c r="BN38" s="375"/>
      <c r="BO38" s="375"/>
      <c r="BP38" s="375"/>
      <c r="BQ38" s="375"/>
      <c r="BR38" s="375"/>
      <c r="BS38" s="375"/>
      <c r="BT38" s="375"/>
      <c r="BU38" s="375"/>
      <c r="BV38" s="375"/>
    </row>
    <row r="39" spans="1:74" ht="11.05" customHeight="1" x14ac:dyDescent="0.2">
      <c r="A39" s="272" t="s">
        <v>254</v>
      </c>
      <c r="B39" s="387" t="s">
        <v>61</v>
      </c>
      <c r="C39" s="363">
        <v>52</v>
      </c>
      <c r="D39" s="363">
        <v>59.04</v>
      </c>
      <c r="E39" s="363">
        <v>62.33</v>
      </c>
      <c r="F39" s="363">
        <v>61.72</v>
      </c>
      <c r="G39" s="363">
        <v>65.17</v>
      </c>
      <c r="H39" s="363">
        <v>71.38</v>
      </c>
      <c r="I39" s="363">
        <v>72.489999999999995</v>
      </c>
      <c r="J39" s="363">
        <v>67.73</v>
      </c>
      <c r="K39" s="363">
        <v>71.650000000000006</v>
      </c>
      <c r="L39" s="363">
        <v>81.48</v>
      </c>
      <c r="M39" s="363">
        <v>79.150000000000006</v>
      </c>
      <c r="N39" s="363">
        <v>71.709999999999994</v>
      </c>
      <c r="O39" s="363">
        <v>83.22</v>
      </c>
      <c r="P39" s="363">
        <v>91.64</v>
      </c>
      <c r="Q39" s="363">
        <v>108.5</v>
      </c>
      <c r="R39" s="363">
        <v>101.78</v>
      </c>
      <c r="S39" s="363">
        <v>109.55</v>
      </c>
      <c r="T39" s="363">
        <v>114.84</v>
      </c>
      <c r="U39" s="363">
        <v>101.62</v>
      </c>
      <c r="V39" s="363">
        <v>93.67</v>
      </c>
      <c r="W39" s="363">
        <v>84.26</v>
      </c>
      <c r="X39" s="363">
        <v>87.55</v>
      </c>
      <c r="Y39" s="363">
        <v>84.37</v>
      </c>
      <c r="Z39" s="363">
        <v>76.44</v>
      </c>
      <c r="AA39" s="363">
        <v>78.12</v>
      </c>
      <c r="AB39" s="363">
        <v>76.83</v>
      </c>
      <c r="AC39" s="363">
        <v>73.28</v>
      </c>
      <c r="AD39" s="363">
        <v>79.45</v>
      </c>
      <c r="AE39" s="363">
        <v>71.58</v>
      </c>
      <c r="AF39" s="363">
        <v>70.25</v>
      </c>
      <c r="AG39" s="363">
        <v>76.069999999999993</v>
      </c>
      <c r="AH39" s="363">
        <v>81.39</v>
      </c>
      <c r="AI39" s="363">
        <v>89.43</v>
      </c>
      <c r="AJ39" s="363">
        <v>85.64</v>
      </c>
      <c r="AK39" s="363">
        <v>77.69</v>
      </c>
      <c r="AL39" s="363">
        <v>71.900000000000006</v>
      </c>
      <c r="AM39" s="363">
        <v>74.150000000000006</v>
      </c>
      <c r="AN39" s="363">
        <v>77.25</v>
      </c>
      <c r="AO39" s="363">
        <v>81.28</v>
      </c>
      <c r="AP39" s="363">
        <v>85.35</v>
      </c>
      <c r="AQ39" s="363">
        <v>80.02</v>
      </c>
      <c r="AR39" s="363">
        <v>79.77</v>
      </c>
      <c r="AS39" s="363">
        <v>81.8</v>
      </c>
      <c r="AT39" s="363">
        <v>76.680000000000007</v>
      </c>
      <c r="AU39" s="363">
        <v>70.239999999999995</v>
      </c>
      <c r="AV39" s="363">
        <v>71.989999999999995</v>
      </c>
      <c r="AW39" s="363">
        <v>69.95</v>
      </c>
      <c r="AX39" s="363">
        <v>70.12</v>
      </c>
      <c r="AY39" s="920">
        <v>75.739999999999995</v>
      </c>
      <c r="AZ39" s="374">
        <v>72.5</v>
      </c>
      <c r="BA39" s="374">
        <v>72.5</v>
      </c>
      <c r="BB39" s="374">
        <v>71</v>
      </c>
      <c r="BC39" s="374">
        <v>71</v>
      </c>
      <c r="BD39" s="374">
        <v>71</v>
      </c>
      <c r="BE39" s="374">
        <v>70</v>
      </c>
      <c r="BF39" s="374">
        <v>70</v>
      </c>
      <c r="BG39" s="374">
        <v>70</v>
      </c>
      <c r="BH39" s="374">
        <v>68</v>
      </c>
      <c r="BI39" s="374">
        <v>68</v>
      </c>
      <c r="BJ39" s="374">
        <v>68</v>
      </c>
      <c r="BK39" s="374">
        <v>66</v>
      </c>
      <c r="BL39" s="374">
        <v>65</v>
      </c>
      <c r="BM39" s="374">
        <v>64</v>
      </c>
      <c r="BN39" s="374">
        <v>64</v>
      </c>
      <c r="BO39" s="374">
        <v>63</v>
      </c>
      <c r="BP39" s="374">
        <v>63</v>
      </c>
      <c r="BQ39" s="374">
        <v>62</v>
      </c>
      <c r="BR39" s="374">
        <v>62</v>
      </c>
      <c r="BS39" s="374">
        <v>61</v>
      </c>
      <c r="BT39" s="374">
        <v>61</v>
      </c>
      <c r="BU39" s="374">
        <v>60</v>
      </c>
      <c r="BV39" s="374">
        <v>59</v>
      </c>
    </row>
    <row r="40" spans="1:74" ht="11.05" customHeight="1" x14ac:dyDescent="0.2">
      <c r="A40" s="13"/>
      <c r="B40" s="383"/>
      <c r="C40" s="364"/>
      <c r="D40" s="364"/>
      <c r="E40" s="364"/>
      <c r="F40" s="364"/>
      <c r="G40" s="364"/>
      <c r="H40" s="364"/>
      <c r="I40" s="364"/>
      <c r="J40" s="364"/>
      <c r="K40" s="364"/>
      <c r="L40" s="364"/>
      <c r="M40" s="364"/>
      <c r="N40" s="364"/>
      <c r="O40" s="364"/>
      <c r="P40" s="364"/>
      <c r="Q40" s="364"/>
      <c r="R40" s="364"/>
      <c r="S40" s="364"/>
      <c r="T40" s="364"/>
      <c r="U40" s="364"/>
      <c r="V40" s="364"/>
      <c r="W40" s="364"/>
      <c r="X40" s="364"/>
      <c r="Y40" s="364"/>
      <c r="Z40" s="364"/>
      <c r="AA40" s="364"/>
      <c r="AB40" s="364"/>
      <c r="AC40" s="364"/>
      <c r="AD40" s="364"/>
      <c r="AE40" s="364"/>
      <c r="AF40" s="364"/>
      <c r="AG40" s="364"/>
      <c r="AH40" s="364"/>
      <c r="AI40" s="364"/>
      <c r="AJ40" s="364"/>
      <c r="AK40" s="364"/>
      <c r="AL40" s="364"/>
      <c r="AM40" s="364"/>
      <c r="AN40" s="364"/>
      <c r="AO40" s="364"/>
      <c r="AP40" s="364"/>
      <c r="AQ40" s="364"/>
      <c r="AR40" s="364"/>
      <c r="AS40" s="364"/>
      <c r="AT40" s="364"/>
      <c r="AU40" s="364"/>
      <c r="AV40" s="364"/>
      <c r="AW40" s="364"/>
      <c r="AX40" s="364"/>
      <c r="AY40" s="921"/>
      <c r="AZ40" s="375"/>
      <c r="BA40" s="375"/>
      <c r="BB40" s="375"/>
      <c r="BC40" s="375"/>
      <c r="BD40" s="375"/>
      <c r="BE40" s="375"/>
      <c r="BF40" s="375"/>
      <c r="BG40" s="375"/>
      <c r="BH40" s="375"/>
      <c r="BI40" s="375"/>
      <c r="BJ40" s="375"/>
      <c r="BK40" s="375"/>
      <c r="BL40" s="375"/>
      <c r="BM40" s="375"/>
      <c r="BN40" s="375"/>
      <c r="BO40" s="375"/>
      <c r="BP40" s="375"/>
      <c r="BQ40" s="375"/>
      <c r="BR40" s="375"/>
      <c r="BS40" s="375"/>
      <c r="BT40" s="375"/>
      <c r="BU40" s="375"/>
      <c r="BV40" s="375"/>
    </row>
    <row r="41" spans="1:74" ht="11.05" customHeight="1" x14ac:dyDescent="0.2">
      <c r="A41" s="271"/>
      <c r="B41" s="383" t="s">
        <v>484</v>
      </c>
      <c r="C41" s="368"/>
      <c r="D41" s="368"/>
      <c r="E41" s="368"/>
      <c r="F41" s="368"/>
      <c r="G41" s="368"/>
      <c r="H41" s="368"/>
      <c r="I41" s="368"/>
      <c r="J41" s="368"/>
      <c r="K41" s="368"/>
      <c r="L41" s="368"/>
      <c r="M41" s="368"/>
      <c r="N41" s="368"/>
      <c r="O41" s="368"/>
      <c r="P41" s="368"/>
      <c r="Q41" s="368"/>
      <c r="R41" s="368"/>
      <c r="S41" s="368"/>
      <c r="T41" s="368"/>
      <c r="U41" s="368"/>
      <c r="V41" s="368"/>
      <c r="W41" s="368"/>
      <c r="X41" s="368"/>
      <c r="Y41" s="368"/>
      <c r="Z41" s="368"/>
      <c r="AA41" s="368"/>
      <c r="AB41" s="368"/>
      <c r="AC41" s="368"/>
      <c r="AD41" s="368"/>
      <c r="AE41" s="368"/>
      <c r="AF41" s="368"/>
      <c r="AG41" s="368"/>
      <c r="AH41" s="368"/>
      <c r="AI41" s="368"/>
      <c r="AJ41" s="368"/>
      <c r="AK41" s="368"/>
      <c r="AL41" s="368"/>
      <c r="AM41" s="368"/>
      <c r="AN41" s="368"/>
      <c r="AO41" s="368"/>
      <c r="AP41" s="368"/>
      <c r="AQ41" s="368"/>
      <c r="AR41" s="368"/>
      <c r="AS41" s="368"/>
      <c r="AT41" s="368"/>
      <c r="AU41" s="368"/>
      <c r="AV41" s="368"/>
      <c r="AW41" s="368"/>
      <c r="AX41" s="368"/>
      <c r="AY41" s="925"/>
      <c r="AZ41" s="379"/>
      <c r="BA41" s="379"/>
      <c r="BB41" s="379"/>
      <c r="BC41" s="379"/>
      <c r="BD41" s="379"/>
      <c r="BE41" s="379"/>
      <c r="BF41" s="379"/>
      <c r="BG41" s="379"/>
      <c r="BH41" s="379"/>
      <c r="BI41" s="379"/>
      <c r="BJ41" s="379"/>
      <c r="BK41" s="379"/>
      <c r="BL41" s="379"/>
      <c r="BM41" s="379"/>
      <c r="BN41" s="379"/>
      <c r="BO41" s="379"/>
      <c r="BP41" s="379"/>
      <c r="BQ41" s="379"/>
      <c r="BR41" s="379"/>
      <c r="BS41" s="379"/>
      <c r="BT41" s="379"/>
      <c r="BU41" s="379"/>
      <c r="BV41" s="379"/>
    </row>
    <row r="42" spans="1:74" ht="11.05" customHeight="1" x14ac:dyDescent="0.2">
      <c r="A42" s="272" t="s">
        <v>70</v>
      </c>
      <c r="B42" s="387" t="s">
        <v>62</v>
      </c>
      <c r="C42" s="363">
        <v>2.71</v>
      </c>
      <c r="D42" s="363">
        <v>5.35</v>
      </c>
      <c r="E42" s="363">
        <v>2.62</v>
      </c>
      <c r="F42" s="363">
        <v>2.6629999999999998</v>
      </c>
      <c r="G42" s="363">
        <v>2.91</v>
      </c>
      <c r="H42" s="363">
        <v>3.26</v>
      </c>
      <c r="I42" s="363">
        <v>3.84</v>
      </c>
      <c r="J42" s="363">
        <v>4.07</v>
      </c>
      <c r="K42" s="363">
        <v>5.16</v>
      </c>
      <c r="L42" s="363">
        <v>5.51</v>
      </c>
      <c r="M42" s="363">
        <v>5.05</v>
      </c>
      <c r="N42" s="363">
        <v>3.76</v>
      </c>
      <c r="O42" s="363">
        <v>4.38</v>
      </c>
      <c r="P42" s="363">
        <v>4.6900000000000004</v>
      </c>
      <c r="Q42" s="363">
        <v>4.9000000000000004</v>
      </c>
      <c r="R42" s="363">
        <v>6.59</v>
      </c>
      <c r="S42" s="363">
        <v>8.14</v>
      </c>
      <c r="T42" s="363">
        <v>7.7</v>
      </c>
      <c r="U42" s="363">
        <v>7.2839999999999998</v>
      </c>
      <c r="V42" s="363">
        <v>8.8000000000000007</v>
      </c>
      <c r="W42" s="363">
        <v>7.88</v>
      </c>
      <c r="X42" s="363">
        <v>5.66</v>
      </c>
      <c r="Y42" s="363">
        <v>5.45</v>
      </c>
      <c r="Z42" s="363">
        <v>5.53</v>
      </c>
      <c r="AA42" s="363">
        <v>3.27</v>
      </c>
      <c r="AB42" s="363">
        <v>2.38</v>
      </c>
      <c r="AC42" s="363">
        <v>2.31</v>
      </c>
      <c r="AD42" s="363">
        <v>2.16</v>
      </c>
      <c r="AE42" s="363">
        <v>2.15</v>
      </c>
      <c r="AF42" s="363">
        <v>2.1800000000000002</v>
      </c>
      <c r="AG42" s="363">
        <v>2.5499999999999998</v>
      </c>
      <c r="AH42" s="363">
        <v>2.58</v>
      </c>
      <c r="AI42" s="363">
        <v>2.64</v>
      </c>
      <c r="AJ42" s="363">
        <v>2.98</v>
      </c>
      <c r="AK42" s="363">
        <v>2.71</v>
      </c>
      <c r="AL42" s="363">
        <v>2.52</v>
      </c>
      <c r="AM42" s="363">
        <v>3.18</v>
      </c>
      <c r="AN42" s="363">
        <v>1.72</v>
      </c>
      <c r="AO42" s="363">
        <v>1.49</v>
      </c>
      <c r="AP42" s="363">
        <v>1.6</v>
      </c>
      <c r="AQ42" s="363">
        <v>2.12</v>
      </c>
      <c r="AR42" s="363">
        <v>2.5299999999999998</v>
      </c>
      <c r="AS42" s="363">
        <v>2.0699999999999998</v>
      </c>
      <c r="AT42" s="363">
        <v>1.99</v>
      </c>
      <c r="AU42" s="363">
        <v>2.2799999999999998</v>
      </c>
      <c r="AV42" s="363">
        <v>2.2000000000000002</v>
      </c>
      <c r="AW42" s="363">
        <v>2.12</v>
      </c>
      <c r="AX42" s="363">
        <v>3.01</v>
      </c>
      <c r="AY42" s="920">
        <v>4.13</v>
      </c>
      <c r="AZ42" s="374">
        <v>3.6619619999999999</v>
      </c>
      <c r="BA42" s="374">
        <v>3.314549</v>
      </c>
      <c r="BB42" s="374">
        <v>3.2511049999999999</v>
      </c>
      <c r="BC42" s="374">
        <v>3.4069780000000001</v>
      </c>
      <c r="BD42" s="374">
        <v>3.5122969999999998</v>
      </c>
      <c r="BE42" s="374">
        <v>3.7629999999999999</v>
      </c>
      <c r="BF42" s="374">
        <v>4.0326659999999999</v>
      </c>
      <c r="BG42" s="374">
        <v>4.0642950000000004</v>
      </c>
      <c r="BH42" s="374">
        <v>4.0147069999999996</v>
      </c>
      <c r="BI42" s="374">
        <v>4.0426310000000001</v>
      </c>
      <c r="BJ42" s="374">
        <v>4.2781320000000003</v>
      </c>
      <c r="BK42" s="374">
        <v>4.4929230000000002</v>
      </c>
      <c r="BL42" s="374">
        <v>4.3309199999999999</v>
      </c>
      <c r="BM42" s="374">
        <v>3.9459300000000002</v>
      </c>
      <c r="BN42" s="374">
        <v>3.743592</v>
      </c>
      <c r="BO42" s="374">
        <v>3.8165939999999998</v>
      </c>
      <c r="BP42" s="374">
        <v>3.8614229999999998</v>
      </c>
      <c r="BQ42" s="374">
        <v>4.0550959999999998</v>
      </c>
      <c r="BR42" s="374">
        <v>4.2827590000000004</v>
      </c>
      <c r="BS42" s="374">
        <v>4.3026489999999997</v>
      </c>
      <c r="BT42" s="374">
        <v>4.2126359999999998</v>
      </c>
      <c r="BU42" s="374">
        <v>4.29671</v>
      </c>
      <c r="BV42" s="374">
        <v>4.5471440000000003</v>
      </c>
    </row>
    <row r="43" spans="1:74" ht="11.05" customHeight="1" x14ac:dyDescent="0.2">
      <c r="A43" s="10"/>
      <c r="B43" s="383"/>
      <c r="C43" s="367"/>
      <c r="D43" s="367"/>
      <c r="E43" s="367"/>
      <c r="F43" s="367"/>
      <c r="G43" s="367"/>
      <c r="H43" s="367"/>
      <c r="I43" s="367"/>
      <c r="J43" s="367"/>
      <c r="K43" s="367"/>
      <c r="L43" s="367"/>
      <c r="M43" s="367"/>
      <c r="N43" s="367"/>
      <c r="O43" s="367"/>
      <c r="P43" s="367"/>
      <c r="Q43" s="367"/>
      <c r="R43" s="367"/>
      <c r="S43" s="367"/>
      <c r="T43" s="367"/>
      <c r="U43" s="367"/>
      <c r="V43" s="367"/>
      <c r="W43" s="367"/>
      <c r="X43" s="367"/>
      <c r="Y43" s="367"/>
      <c r="Z43" s="367"/>
      <c r="AA43" s="367"/>
      <c r="AB43" s="367"/>
      <c r="AC43" s="367"/>
      <c r="AD43" s="367"/>
      <c r="AE43" s="367"/>
      <c r="AF43" s="367"/>
      <c r="AG43" s="367"/>
      <c r="AH43" s="367"/>
      <c r="AI43" s="367"/>
      <c r="AJ43" s="367"/>
      <c r="AK43" s="367"/>
      <c r="AL43" s="367"/>
      <c r="AM43" s="367"/>
      <c r="AN43" s="367"/>
      <c r="AO43" s="367"/>
      <c r="AP43" s="367"/>
      <c r="AQ43" s="367"/>
      <c r="AR43" s="367"/>
      <c r="AS43" s="367"/>
      <c r="AT43" s="367"/>
      <c r="AU43" s="367"/>
      <c r="AV43" s="367"/>
      <c r="AW43" s="367"/>
      <c r="AX43" s="367"/>
      <c r="AY43" s="924"/>
      <c r="AZ43" s="378"/>
      <c r="BA43" s="378"/>
      <c r="BB43" s="378"/>
      <c r="BC43" s="378"/>
      <c r="BD43" s="378"/>
      <c r="BE43" s="378"/>
      <c r="BF43" s="378"/>
      <c r="BG43" s="378"/>
      <c r="BH43" s="378"/>
      <c r="BI43" s="378"/>
      <c r="BJ43" s="378"/>
      <c r="BK43" s="378"/>
      <c r="BL43" s="378"/>
      <c r="BM43" s="378"/>
      <c r="BN43" s="378"/>
      <c r="BO43" s="378"/>
      <c r="BP43" s="378"/>
      <c r="BQ43" s="378"/>
      <c r="BR43" s="378"/>
      <c r="BS43" s="378"/>
      <c r="BT43" s="378"/>
      <c r="BU43" s="378"/>
      <c r="BV43" s="378"/>
    </row>
    <row r="44" spans="1:74" ht="11.05" customHeight="1" x14ac:dyDescent="0.2">
      <c r="A44" s="10"/>
      <c r="B44" s="383" t="s">
        <v>474</v>
      </c>
      <c r="C44" s="367"/>
      <c r="D44" s="367"/>
      <c r="E44" s="367"/>
      <c r="F44" s="367"/>
      <c r="G44" s="367"/>
      <c r="H44" s="367"/>
      <c r="I44" s="367"/>
      <c r="J44" s="367"/>
      <c r="K44" s="367"/>
      <c r="L44" s="367"/>
      <c r="M44" s="367"/>
      <c r="N44" s="367"/>
      <c r="O44" s="367"/>
      <c r="P44" s="367"/>
      <c r="Q44" s="367"/>
      <c r="R44" s="367"/>
      <c r="S44" s="367"/>
      <c r="T44" s="367"/>
      <c r="U44" s="367"/>
      <c r="V44" s="367"/>
      <c r="W44" s="367"/>
      <c r="X44" s="367"/>
      <c r="Y44" s="367"/>
      <c r="Z44" s="367"/>
      <c r="AA44" s="367"/>
      <c r="AB44" s="367"/>
      <c r="AC44" s="367"/>
      <c r="AD44" s="367"/>
      <c r="AE44" s="367"/>
      <c r="AF44" s="367"/>
      <c r="AG44" s="367"/>
      <c r="AH44" s="367"/>
      <c r="AI44" s="367"/>
      <c r="AJ44" s="367"/>
      <c r="AK44" s="367"/>
      <c r="AL44" s="367"/>
      <c r="AM44" s="367"/>
      <c r="AN44" s="367"/>
      <c r="AO44" s="367"/>
      <c r="AP44" s="367"/>
      <c r="AQ44" s="367"/>
      <c r="AR44" s="367"/>
      <c r="AS44" s="367"/>
      <c r="AT44" s="367"/>
      <c r="AU44" s="367"/>
      <c r="AV44" s="367"/>
      <c r="AW44" s="367"/>
      <c r="AX44" s="367"/>
      <c r="AY44" s="924"/>
      <c r="AZ44" s="378"/>
      <c r="BA44" s="378"/>
      <c r="BB44" s="378"/>
      <c r="BC44" s="378"/>
      <c r="BD44" s="378"/>
      <c r="BE44" s="378"/>
      <c r="BF44" s="378"/>
      <c r="BG44" s="378"/>
      <c r="BH44" s="378"/>
      <c r="BI44" s="378"/>
      <c r="BJ44" s="378"/>
      <c r="BK44" s="378"/>
      <c r="BL44" s="378"/>
      <c r="BM44" s="378"/>
      <c r="BN44" s="378"/>
      <c r="BO44" s="378"/>
      <c r="BP44" s="378"/>
      <c r="BQ44" s="378"/>
      <c r="BR44" s="378"/>
      <c r="BS44" s="378"/>
      <c r="BT44" s="378"/>
      <c r="BU44" s="378"/>
      <c r="BV44" s="378"/>
    </row>
    <row r="45" spans="1:74" ht="11.05" customHeight="1" x14ac:dyDescent="0.2">
      <c r="A45" s="13" t="s">
        <v>255</v>
      </c>
      <c r="B45" s="387" t="s">
        <v>62</v>
      </c>
      <c r="C45" s="363">
        <v>1.9002439028</v>
      </c>
      <c r="D45" s="363">
        <v>1.9264737038999999</v>
      </c>
      <c r="E45" s="363">
        <v>1.8933881796000001</v>
      </c>
      <c r="F45" s="363">
        <v>1.8952856568000001</v>
      </c>
      <c r="G45" s="363">
        <v>1.8931579256</v>
      </c>
      <c r="H45" s="363">
        <v>1.9520854196999999</v>
      </c>
      <c r="I45" s="363">
        <v>2.0075843822000001</v>
      </c>
      <c r="J45" s="363">
        <v>2.0562939591</v>
      </c>
      <c r="K45" s="363">
        <v>2.0089532846</v>
      </c>
      <c r="L45" s="363">
        <v>2.0282229179</v>
      </c>
      <c r="M45" s="363">
        <v>2.0357982250000002</v>
      </c>
      <c r="N45" s="363">
        <v>2.0715358930000001</v>
      </c>
      <c r="O45" s="363">
        <v>2.1999997519000001</v>
      </c>
      <c r="P45" s="363">
        <v>2.1699923609999998</v>
      </c>
      <c r="Q45" s="363">
        <v>2.1519612245999999</v>
      </c>
      <c r="R45" s="363">
        <v>2.1814958866</v>
      </c>
      <c r="S45" s="363">
        <v>2.2321288404000001</v>
      </c>
      <c r="T45" s="363">
        <v>2.3155552371999999</v>
      </c>
      <c r="U45" s="363">
        <v>2.4693298204</v>
      </c>
      <c r="V45" s="363">
        <v>2.5065243406</v>
      </c>
      <c r="W45" s="363">
        <v>2.5078223408000002</v>
      </c>
      <c r="X45" s="363">
        <v>2.4609091750999998</v>
      </c>
      <c r="Y45" s="363">
        <v>2.4777312747</v>
      </c>
      <c r="Z45" s="363">
        <v>2.6450427794000002</v>
      </c>
      <c r="AA45" s="363">
        <v>2.5903686218000002</v>
      </c>
      <c r="AB45" s="363">
        <v>2.5892527438999999</v>
      </c>
      <c r="AC45" s="363">
        <v>2.4979914435000001</v>
      </c>
      <c r="AD45" s="363">
        <v>2.4713572313999999</v>
      </c>
      <c r="AE45" s="363">
        <v>2.5092990619000002</v>
      </c>
      <c r="AF45" s="363">
        <v>2.4623011391</v>
      </c>
      <c r="AG45" s="363">
        <v>2.4738063500999998</v>
      </c>
      <c r="AH45" s="363">
        <v>2.4908998937</v>
      </c>
      <c r="AI45" s="363">
        <v>2.5303277523999999</v>
      </c>
      <c r="AJ45" s="363">
        <v>2.5308087511999999</v>
      </c>
      <c r="AK45" s="363">
        <v>2.5057355774999999</v>
      </c>
      <c r="AL45" s="363">
        <v>2.4743834294</v>
      </c>
      <c r="AM45" s="363">
        <v>2.4872913288</v>
      </c>
      <c r="AN45" s="363">
        <v>2.4938945472</v>
      </c>
      <c r="AO45" s="363">
        <v>2.5099162848000001</v>
      </c>
      <c r="AP45" s="363">
        <v>2.5443075621000002</v>
      </c>
      <c r="AQ45" s="363">
        <v>2.5722146629</v>
      </c>
      <c r="AR45" s="363">
        <v>2.5185119667999998</v>
      </c>
      <c r="AS45" s="363">
        <v>2.4817023506</v>
      </c>
      <c r="AT45" s="363">
        <v>2.4489638493000001</v>
      </c>
      <c r="AU45" s="363">
        <v>2.4246673535999999</v>
      </c>
      <c r="AV45" s="363">
        <v>2.4818705548</v>
      </c>
      <c r="AW45" s="363">
        <v>2.4268331958</v>
      </c>
      <c r="AX45" s="363">
        <v>2.4273060000000002</v>
      </c>
      <c r="AY45" s="920">
        <v>2.446923</v>
      </c>
      <c r="AZ45" s="374">
        <v>2.442761</v>
      </c>
      <c r="BA45" s="374">
        <v>2.4415089999999999</v>
      </c>
      <c r="BB45" s="374">
        <v>2.443362</v>
      </c>
      <c r="BC45" s="374">
        <v>2.4401459999999999</v>
      </c>
      <c r="BD45" s="374">
        <v>2.4256869999999999</v>
      </c>
      <c r="BE45" s="374">
        <v>2.4316589999999998</v>
      </c>
      <c r="BF45" s="374">
        <v>2.4406490000000001</v>
      </c>
      <c r="BG45" s="374">
        <v>2.425046</v>
      </c>
      <c r="BH45" s="374">
        <v>2.4036430000000002</v>
      </c>
      <c r="BI45" s="374">
        <v>2.406425</v>
      </c>
      <c r="BJ45" s="374">
        <v>2.4117250000000001</v>
      </c>
      <c r="BK45" s="374">
        <v>2.435962</v>
      </c>
      <c r="BL45" s="374">
        <v>2.4309620000000001</v>
      </c>
      <c r="BM45" s="374">
        <v>2.4330500000000002</v>
      </c>
      <c r="BN45" s="374">
        <v>2.436007</v>
      </c>
      <c r="BO45" s="374">
        <v>2.4329960000000002</v>
      </c>
      <c r="BP45" s="374">
        <v>2.4185940000000001</v>
      </c>
      <c r="BQ45" s="374">
        <v>2.42441</v>
      </c>
      <c r="BR45" s="374">
        <v>2.433071</v>
      </c>
      <c r="BS45" s="374">
        <v>2.4173589999999998</v>
      </c>
      <c r="BT45" s="374">
        <v>2.3945949999999998</v>
      </c>
      <c r="BU45" s="374">
        <v>2.394835</v>
      </c>
      <c r="BV45" s="374">
        <v>2.3980630000000001</v>
      </c>
    </row>
    <row r="46" spans="1:74" ht="11.05" customHeight="1" x14ac:dyDescent="0.2">
      <c r="A46" s="13"/>
      <c r="B46" s="16"/>
      <c r="C46" s="364"/>
      <c r="D46" s="364"/>
      <c r="E46" s="364"/>
      <c r="F46" s="364"/>
      <c r="G46" s="364"/>
      <c r="H46" s="364"/>
      <c r="I46" s="364"/>
      <c r="J46" s="364"/>
      <c r="K46" s="364"/>
      <c r="L46" s="364"/>
      <c r="M46" s="364"/>
      <c r="N46" s="364"/>
      <c r="O46" s="364"/>
      <c r="P46" s="364"/>
      <c r="Q46" s="364"/>
      <c r="R46" s="364"/>
      <c r="S46" s="364"/>
      <c r="T46" s="364"/>
      <c r="U46" s="364"/>
      <c r="V46" s="364"/>
      <c r="W46" s="364"/>
      <c r="X46" s="364"/>
      <c r="Y46" s="364"/>
      <c r="Z46" s="364"/>
      <c r="AA46" s="364"/>
      <c r="AB46" s="364"/>
      <c r="AC46" s="364"/>
      <c r="AD46" s="364"/>
      <c r="AE46" s="364"/>
      <c r="AF46" s="364"/>
      <c r="AG46" s="364"/>
      <c r="AH46" s="364"/>
      <c r="AI46" s="364"/>
      <c r="AJ46" s="364"/>
      <c r="AK46" s="364"/>
      <c r="AL46" s="364"/>
      <c r="AM46" s="364"/>
      <c r="AN46" s="364"/>
      <c r="AO46" s="364"/>
      <c r="AP46" s="364"/>
      <c r="AQ46" s="364"/>
      <c r="AR46" s="364"/>
      <c r="AS46" s="364"/>
      <c r="AT46" s="364"/>
      <c r="AU46" s="364"/>
      <c r="AV46" s="364"/>
      <c r="AW46" s="364"/>
      <c r="AX46" s="364"/>
      <c r="AY46" s="921"/>
      <c r="AZ46" s="375"/>
      <c r="BA46" s="375"/>
      <c r="BB46" s="375"/>
      <c r="BC46" s="375"/>
      <c r="BD46" s="375"/>
      <c r="BE46" s="375"/>
      <c r="BF46" s="375"/>
      <c r="BG46" s="375"/>
      <c r="BH46" s="375"/>
      <c r="BI46" s="375"/>
      <c r="BJ46" s="375"/>
      <c r="BK46" s="375"/>
      <c r="BL46" s="375"/>
      <c r="BM46" s="375"/>
      <c r="BN46" s="375"/>
      <c r="BO46" s="375"/>
      <c r="BP46" s="375"/>
      <c r="BQ46" s="375"/>
      <c r="BR46" s="375"/>
      <c r="BS46" s="375"/>
      <c r="BT46" s="375"/>
      <c r="BU46" s="375"/>
      <c r="BV46" s="375"/>
    </row>
    <row r="47" spans="1:74" ht="11.05" customHeight="1" x14ac:dyDescent="0.2">
      <c r="A47" s="13"/>
      <c r="B47" s="14" t="s">
        <v>475</v>
      </c>
      <c r="C47" s="364"/>
      <c r="D47" s="364"/>
      <c r="E47" s="364"/>
      <c r="F47" s="364"/>
      <c r="G47" s="364"/>
      <c r="H47" s="364"/>
      <c r="I47" s="364"/>
      <c r="J47" s="364"/>
      <c r="K47" s="364"/>
      <c r="L47" s="364"/>
      <c r="M47" s="364"/>
      <c r="N47" s="364"/>
      <c r="O47" s="364"/>
      <c r="P47" s="364"/>
      <c r="Q47" s="364"/>
      <c r="R47" s="364"/>
      <c r="S47" s="364"/>
      <c r="T47" s="364"/>
      <c r="U47" s="364"/>
      <c r="V47" s="364"/>
      <c r="W47" s="364"/>
      <c r="X47" s="364"/>
      <c r="Y47" s="364"/>
      <c r="Z47" s="364"/>
      <c r="AA47" s="364"/>
      <c r="AB47" s="364"/>
      <c r="AC47" s="364"/>
      <c r="AD47" s="364"/>
      <c r="AE47" s="364"/>
      <c r="AF47" s="364"/>
      <c r="AG47" s="364"/>
      <c r="AH47" s="364"/>
      <c r="AI47" s="364"/>
      <c r="AJ47" s="364"/>
      <c r="AK47" s="364"/>
      <c r="AL47" s="364"/>
      <c r="AM47" s="364"/>
      <c r="AN47" s="364"/>
      <c r="AO47" s="364"/>
      <c r="AP47" s="364"/>
      <c r="AQ47" s="364"/>
      <c r="AR47" s="364"/>
      <c r="AS47" s="364"/>
      <c r="AT47" s="364"/>
      <c r="AU47" s="364"/>
      <c r="AV47" s="364"/>
      <c r="AW47" s="364"/>
      <c r="AX47" s="364"/>
      <c r="AY47" s="921"/>
      <c r="AZ47" s="375"/>
      <c r="BA47" s="375"/>
      <c r="BB47" s="375"/>
      <c r="BC47" s="375"/>
      <c r="BD47" s="375"/>
      <c r="BE47" s="375"/>
      <c r="BF47" s="375"/>
      <c r="BG47" s="375"/>
      <c r="BH47" s="375"/>
      <c r="BI47" s="375"/>
      <c r="BJ47" s="375"/>
      <c r="BK47" s="375"/>
      <c r="BL47" s="375"/>
      <c r="BM47" s="375"/>
      <c r="BN47" s="375"/>
      <c r="BO47" s="375"/>
      <c r="BP47" s="375"/>
      <c r="BQ47" s="375"/>
      <c r="BR47" s="375"/>
      <c r="BS47" s="375"/>
      <c r="BT47" s="375"/>
      <c r="BU47" s="375"/>
      <c r="BV47" s="375"/>
    </row>
    <row r="48" spans="1:74" ht="11.05" customHeight="1" x14ac:dyDescent="0.2">
      <c r="A48" s="13"/>
      <c r="B48" s="15"/>
      <c r="C48" s="364"/>
      <c r="D48" s="364"/>
      <c r="E48" s="364"/>
      <c r="F48" s="364"/>
      <c r="G48" s="364"/>
      <c r="H48" s="364"/>
      <c r="I48" s="364"/>
      <c r="J48" s="364"/>
      <c r="K48" s="364"/>
      <c r="L48" s="364"/>
      <c r="M48" s="364"/>
      <c r="N48" s="364"/>
      <c r="O48" s="364"/>
      <c r="P48" s="364"/>
      <c r="Q48" s="364"/>
      <c r="R48" s="364"/>
      <c r="S48" s="364"/>
      <c r="T48" s="364"/>
      <c r="U48" s="364"/>
      <c r="V48" s="364"/>
      <c r="W48" s="364"/>
      <c r="X48" s="364"/>
      <c r="Y48" s="364"/>
      <c r="Z48" s="364"/>
      <c r="AA48" s="364"/>
      <c r="AB48" s="364"/>
      <c r="AC48" s="364"/>
      <c r="AD48" s="364"/>
      <c r="AE48" s="364"/>
      <c r="AF48" s="364"/>
      <c r="AG48" s="364"/>
      <c r="AH48" s="364"/>
      <c r="AI48" s="364"/>
      <c r="AJ48" s="364"/>
      <c r="AK48" s="364"/>
      <c r="AL48" s="364"/>
      <c r="AM48" s="364"/>
      <c r="AN48" s="364"/>
      <c r="AO48" s="364"/>
      <c r="AP48" s="364"/>
      <c r="AQ48" s="364"/>
      <c r="AR48" s="364"/>
      <c r="AS48" s="364"/>
      <c r="AT48" s="364"/>
      <c r="AU48" s="364"/>
      <c r="AV48" s="364"/>
      <c r="AW48" s="364"/>
      <c r="AX48" s="364"/>
      <c r="AY48" s="921"/>
      <c r="AZ48" s="375"/>
      <c r="BA48" s="375"/>
      <c r="BB48" s="375"/>
      <c r="BC48" s="375"/>
      <c r="BD48" s="375"/>
      <c r="BE48" s="375"/>
      <c r="BF48" s="375"/>
      <c r="BG48" s="375"/>
      <c r="BH48" s="375"/>
      <c r="BI48" s="375"/>
      <c r="BJ48" s="375"/>
      <c r="BK48" s="375"/>
      <c r="BL48" s="375"/>
      <c r="BM48" s="375"/>
      <c r="BN48" s="375"/>
      <c r="BO48" s="375"/>
      <c r="BP48" s="375"/>
      <c r="BQ48" s="375"/>
      <c r="BR48" s="375"/>
      <c r="BS48" s="375"/>
      <c r="BT48" s="375"/>
      <c r="BU48" s="375"/>
      <c r="BV48" s="375"/>
    </row>
    <row r="49" spans="1:74" ht="11.05" customHeight="1" x14ac:dyDescent="0.2">
      <c r="A49" s="17"/>
      <c r="B49" s="388" t="s">
        <v>277</v>
      </c>
      <c r="C49" s="364"/>
      <c r="D49" s="364"/>
      <c r="E49" s="364"/>
      <c r="F49" s="364"/>
      <c r="G49" s="364"/>
      <c r="H49" s="364"/>
      <c r="I49" s="364"/>
      <c r="J49" s="364"/>
      <c r="K49" s="364"/>
      <c r="L49" s="364"/>
      <c r="M49" s="364"/>
      <c r="N49" s="364"/>
      <c r="O49" s="364"/>
      <c r="P49" s="364"/>
      <c r="Q49" s="364"/>
      <c r="R49" s="364"/>
      <c r="S49" s="364"/>
      <c r="T49" s="364"/>
      <c r="U49" s="364"/>
      <c r="V49" s="364"/>
      <c r="W49" s="364"/>
      <c r="X49" s="364"/>
      <c r="Y49" s="364"/>
      <c r="Z49" s="364"/>
      <c r="AA49" s="364"/>
      <c r="AB49" s="364"/>
      <c r="AC49" s="364"/>
      <c r="AD49" s="364"/>
      <c r="AE49" s="364"/>
      <c r="AF49" s="364"/>
      <c r="AG49" s="364"/>
      <c r="AH49" s="364"/>
      <c r="AI49" s="364"/>
      <c r="AJ49" s="364"/>
      <c r="AK49" s="364"/>
      <c r="AL49" s="364"/>
      <c r="AM49" s="364"/>
      <c r="AN49" s="364"/>
      <c r="AO49" s="364"/>
      <c r="AP49" s="364"/>
      <c r="AQ49" s="364"/>
      <c r="AR49" s="364"/>
      <c r="AS49" s="364"/>
      <c r="AT49" s="364"/>
      <c r="AU49" s="364"/>
      <c r="AV49" s="364"/>
      <c r="AW49" s="364"/>
      <c r="AX49" s="364"/>
      <c r="AY49" s="921"/>
      <c r="AZ49" s="375"/>
      <c r="BA49" s="375"/>
      <c r="BB49" s="375"/>
      <c r="BC49" s="375"/>
      <c r="BD49" s="375"/>
      <c r="BE49" s="375"/>
      <c r="BF49" s="375"/>
      <c r="BG49" s="375"/>
      <c r="BH49" s="375"/>
      <c r="BI49" s="375"/>
      <c r="BJ49" s="375"/>
      <c r="BK49" s="375"/>
      <c r="BL49" s="375"/>
      <c r="BM49" s="375"/>
      <c r="BN49" s="375"/>
      <c r="BO49" s="375"/>
      <c r="BP49" s="375"/>
      <c r="BQ49" s="375"/>
      <c r="BR49" s="375"/>
      <c r="BS49" s="375"/>
      <c r="BT49" s="375"/>
      <c r="BU49" s="375"/>
      <c r="BV49" s="375"/>
    </row>
    <row r="50" spans="1:74" ht="11.05" customHeight="1" x14ac:dyDescent="0.2">
      <c r="A50" s="17" t="s">
        <v>278</v>
      </c>
      <c r="B50" s="389" t="s">
        <v>823</v>
      </c>
      <c r="C50" s="369">
        <v>21058.379000000001</v>
      </c>
      <c r="D50" s="369">
        <v>21058.379000000001</v>
      </c>
      <c r="E50" s="369">
        <v>21058.379000000001</v>
      </c>
      <c r="F50" s="369">
        <v>21389.005000000001</v>
      </c>
      <c r="G50" s="369">
        <v>21389.005000000001</v>
      </c>
      <c r="H50" s="369">
        <v>21389.005000000001</v>
      </c>
      <c r="I50" s="369">
        <v>21571.420999999998</v>
      </c>
      <c r="J50" s="369">
        <v>21571.420999999998</v>
      </c>
      <c r="K50" s="369">
        <v>21571.420999999998</v>
      </c>
      <c r="L50" s="369">
        <v>21960.387999999999</v>
      </c>
      <c r="M50" s="369">
        <v>21960.387999999999</v>
      </c>
      <c r="N50" s="369">
        <v>21960.387999999999</v>
      </c>
      <c r="O50" s="369">
        <v>21903.85</v>
      </c>
      <c r="P50" s="369">
        <v>21903.85</v>
      </c>
      <c r="Q50" s="369">
        <v>21903.85</v>
      </c>
      <c r="R50" s="369">
        <v>21919.222000000002</v>
      </c>
      <c r="S50" s="369">
        <v>21919.222000000002</v>
      </c>
      <c r="T50" s="369">
        <v>21919.222000000002</v>
      </c>
      <c r="U50" s="369">
        <v>22066.784</v>
      </c>
      <c r="V50" s="369">
        <v>22066.784</v>
      </c>
      <c r="W50" s="369">
        <v>22066.784</v>
      </c>
      <c r="X50" s="369">
        <v>22249.458999999999</v>
      </c>
      <c r="Y50" s="369">
        <v>22249.458999999999</v>
      </c>
      <c r="Z50" s="369">
        <v>22249.458999999999</v>
      </c>
      <c r="AA50" s="369">
        <v>22403.435000000001</v>
      </c>
      <c r="AB50" s="369">
        <v>22403.435000000001</v>
      </c>
      <c r="AC50" s="369">
        <v>22403.435000000001</v>
      </c>
      <c r="AD50" s="369">
        <v>22539.418000000001</v>
      </c>
      <c r="AE50" s="369">
        <v>22539.418000000001</v>
      </c>
      <c r="AF50" s="369">
        <v>22539.418000000001</v>
      </c>
      <c r="AG50" s="369">
        <v>22780.933000000001</v>
      </c>
      <c r="AH50" s="369">
        <v>22780.933000000001</v>
      </c>
      <c r="AI50" s="369">
        <v>22780.933000000001</v>
      </c>
      <c r="AJ50" s="369">
        <v>22960.6</v>
      </c>
      <c r="AK50" s="369">
        <v>22960.6</v>
      </c>
      <c r="AL50" s="369">
        <v>22960.6</v>
      </c>
      <c r="AM50" s="369">
        <v>23053.544999999998</v>
      </c>
      <c r="AN50" s="369">
        <v>23053.544999999998</v>
      </c>
      <c r="AO50" s="369">
        <v>23053.544999999998</v>
      </c>
      <c r="AP50" s="369">
        <v>23223.905999999999</v>
      </c>
      <c r="AQ50" s="369">
        <v>23223.905999999999</v>
      </c>
      <c r="AR50" s="369">
        <v>23223.905999999999</v>
      </c>
      <c r="AS50" s="369">
        <v>23400.294000000002</v>
      </c>
      <c r="AT50" s="369">
        <v>23400.294000000002</v>
      </c>
      <c r="AU50" s="369">
        <v>23400.294000000002</v>
      </c>
      <c r="AV50" s="369">
        <v>23468.949755000001</v>
      </c>
      <c r="AW50" s="369">
        <v>23503.851323999999</v>
      </c>
      <c r="AX50" s="369">
        <v>23539.097108999998</v>
      </c>
      <c r="AY50" s="926">
        <v>23573.946062999999</v>
      </c>
      <c r="AZ50" s="380">
        <v>23610.44</v>
      </c>
      <c r="BA50" s="380">
        <v>23647.83</v>
      </c>
      <c r="BB50" s="380">
        <v>23687.34</v>
      </c>
      <c r="BC50" s="380">
        <v>23725.61</v>
      </c>
      <c r="BD50" s="380">
        <v>23763.87</v>
      </c>
      <c r="BE50" s="380">
        <v>23803.42</v>
      </c>
      <c r="BF50" s="380">
        <v>23840.65</v>
      </c>
      <c r="BG50" s="380">
        <v>23876.87</v>
      </c>
      <c r="BH50" s="380">
        <v>23909.82</v>
      </c>
      <c r="BI50" s="380">
        <v>23945.73</v>
      </c>
      <c r="BJ50" s="380">
        <v>23982.32</v>
      </c>
      <c r="BK50" s="380">
        <v>24015.7</v>
      </c>
      <c r="BL50" s="380">
        <v>24056.59</v>
      </c>
      <c r="BM50" s="380">
        <v>24101.1</v>
      </c>
      <c r="BN50" s="380">
        <v>24158.1</v>
      </c>
      <c r="BO50" s="380">
        <v>24203.19</v>
      </c>
      <c r="BP50" s="380">
        <v>24245.24</v>
      </c>
      <c r="BQ50" s="380">
        <v>24279.97</v>
      </c>
      <c r="BR50" s="380">
        <v>24319.14</v>
      </c>
      <c r="BS50" s="380">
        <v>24358.48</v>
      </c>
      <c r="BT50" s="380">
        <v>24398.2</v>
      </c>
      <c r="BU50" s="380">
        <v>24437.7</v>
      </c>
      <c r="BV50" s="380">
        <v>24477.22</v>
      </c>
    </row>
    <row r="51" spans="1:74" ht="11.05" customHeight="1" x14ac:dyDescent="0.2">
      <c r="A51" s="17" t="s">
        <v>16</v>
      </c>
      <c r="B51" s="390" t="s">
        <v>5</v>
      </c>
      <c r="C51" s="365">
        <v>1.7645426008</v>
      </c>
      <c r="D51" s="365">
        <v>1.7645426008</v>
      </c>
      <c r="E51" s="365">
        <v>1.7645426008</v>
      </c>
      <c r="F51" s="365">
        <v>12.239255268000001</v>
      </c>
      <c r="G51" s="365">
        <v>12.239255268000001</v>
      </c>
      <c r="H51" s="365">
        <v>12.239255268000001</v>
      </c>
      <c r="I51" s="365">
        <v>4.9765842695</v>
      </c>
      <c r="J51" s="365">
        <v>4.9765842695</v>
      </c>
      <c r="K51" s="365">
        <v>4.9765842695</v>
      </c>
      <c r="L51" s="365">
        <v>5.7226780429000002</v>
      </c>
      <c r="M51" s="365">
        <v>5.7226780429000002</v>
      </c>
      <c r="N51" s="365">
        <v>5.7226780429000002</v>
      </c>
      <c r="O51" s="365">
        <v>4.0148911746999998</v>
      </c>
      <c r="P51" s="365">
        <v>4.0148911746999998</v>
      </c>
      <c r="Q51" s="365">
        <v>4.0148911746999998</v>
      </c>
      <c r="R51" s="365">
        <v>2.4789231664</v>
      </c>
      <c r="S51" s="365">
        <v>2.4789231664</v>
      </c>
      <c r="T51" s="365">
        <v>2.4789231664</v>
      </c>
      <c r="U51" s="365">
        <v>2.2963855741999999</v>
      </c>
      <c r="V51" s="365">
        <v>2.2963855741999999</v>
      </c>
      <c r="W51" s="365">
        <v>2.2963855741999999</v>
      </c>
      <c r="X51" s="365">
        <v>1.3163292015000001</v>
      </c>
      <c r="Y51" s="365">
        <v>1.3163292015000001</v>
      </c>
      <c r="Z51" s="365">
        <v>1.3163292015000001</v>
      </c>
      <c r="AA51" s="365">
        <v>2.2808090815000002</v>
      </c>
      <c r="AB51" s="365">
        <v>2.2808090815000002</v>
      </c>
      <c r="AC51" s="365">
        <v>2.2808090815000002</v>
      </c>
      <c r="AD51" s="365">
        <v>2.8294617391000001</v>
      </c>
      <c r="AE51" s="365">
        <v>2.8294617391000001</v>
      </c>
      <c r="AF51" s="365">
        <v>2.8294617391000001</v>
      </c>
      <c r="AG51" s="365">
        <v>3.2363075653000002</v>
      </c>
      <c r="AH51" s="365">
        <v>3.2363075653000002</v>
      </c>
      <c r="AI51" s="365">
        <v>3.2363075653000002</v>
      </c>
      <c r="AJ51" s="365">
        <v>3.1962170406000001</v>
      </c>
      <c r="AK51" s="365">
        <v>3.1962170406000001</v>
      </c>
      <c r="AL51" s="365">
        <v>3.1962170406000001</v>
      </c>
      <c r="AM51" s="365">
        <v>2.9018317950000001</v>
      </c>
      <c r="AN51" s="365">
        <v>2.9018317950000001</v>
      </c>
      <c r="AO51" s="365">
        <v>2.9018317950000001</v>
      </c>
      <c r="AP51" s="365">
        <v>3.0368486000999999</v>
      </c>
      <c r="AQ51" s="365">
        <v>3.0368486000999999</v>
      </c>
      <c r="AR51" s="365">
        <v>3.0368486000999999</v>
      </c>
      <c r="AS51" s="365">
        <v>2.7187692443999998</v>
      </c>
      <c r="AT51" s="365">
        <v>2.7187692443999998</v>
      </c>
      <c r="AU51" s="365">
        <v>2.7187692443999998</v>
      </c>
      <c r="AV51" s="365">
        <v>2.2140090184000001</v>
      </c>
      <c r="AW51" s="365">
        <v>2.3660153660000001</v>
      </c>
      <c r="AX51" s="365">
        <v>2.5195208699</v>
      </c>
      <c r="AY51" s="922">
        <v>2.2573580877000001</v>
      </c>
      <c r="AZ51" s="376">
        <v>2.4156420000000001</v>
      </c>
      <c r="BA51" s="376">
        <v>2.5778289999999999</v>
      </c>
      <c r="BB51" s="376">
        <v>1.995503</v>
      </c>
      <c r="BC51" s="376">
        <v>2.1602999999999999</v>
      </c>
      <c r="BD51" s="376">
        <v>2.3250199999999999</v>
      </c>
      <c r="BE51" s="376">
        <v>1.7227520000000001</v>
      </c>
      <c r="BF51" s="376">
        <v>1.881848</v>
      </c>
      <c r="BG51" s="376">
        <v>2.0366369999999998</v>
      </c>
      <c r="BH51" s="376">
        <v>1.878544</v>
      </c>
      <c r="BI51" s="376">
        <v>1.880012</v>
      </c>
      <c r="BJ51" s="376">
        <v>1.8829119999999999</v>
      </c>
      <c r="BK51" s="376">
        <v>1.873888</v>
      </c>
      <c r="BL51" s="376">
        <v>1.889651</v>
      </c>
      <c r="BM51" s="376">
        <v>1.916776</v>
      </c>
      <c r="BN51" s="376">
        <v>1.987403</v>
      </c>
      <c r="BO51" s="376">
        <v>2.0129190000000001</v>
      </c>
      <c r="BP51" s="376">
        <v>2.0256370000000001</v>
      </c>
      <c r="BQ51" s="376">
        <v>2.0020039999999999</v>
      </c>
      <c r="BR51" s="376">
        <v>2.0070290000000002</v>
      </c>
      <c r="BS51" s="376">
        <v>2.0170379999999999</v>
      </c>
      <c r="BT51" s="376">
        <v>2.0425599999999999</v>
      </c>
      <c r="BU51" s="376">
        <v>2.0545550000000001</v>
      </c>
      <c r="BV51" s="376">
        <v>2.0636009999999998</v>
      </c>
    </row>
    <row r="52" spans="1:74" ht="11.05" customHeight="1" x14ac:dyDescent="0.2">
      <c r="A52" s="13"/>
      <c r="B52" s="383"/>
      <c r="C52" s="364"/>
      <c r="D52" s="364"/>
      <c r="E52" s="364"/>
      <c r="F52" s="364"/>
      <c r="G52" s="364"/>
      <c r="H52" s="364"/>
      <c r="I52" s="364"/>
      <c r="J52" s="364"/>
      <c r="K52" s="364"/>
      <c r="L52" s="364"/>
      <c r="M52" s="364"/>
      <c r="N52" s="364"/>
      <c r="O52" s="364"/>
      <c r="P52" s="364"/>
      <c r="Q52" s="364"/>
      <c r="R52" s="364"/>
      <c r="S52" s="364"/>
      <c r="T52" s="364"/>
      <c r="U52" s="364"/>
      <c r="V52" s="364"/>
      <c r="W52" s="364"/>
      <c r="X52" s="364"/>
      <c r="Y52" s="364"/>
      <c r="Z52" s="364"/>
      <c r="AA52" s="364"/>
      <c r="AB52" s="364"/>
      <c r="AC52" s="364"/>
      <c r="AD52" s="364"/>
      <c r="AE52" s="364"/>
      <c r="AF52" s="364"/>
      <c r="AG52" s="364"/>
      <c r="AH52" s="364"/>
      <c r="AI52" s="364"/>
      <c r="AJ52" s="364"/>
      <c r="AK52" s="364"/>
      <c r="AL52" s="364"/>
      <c r="AM52" s="364"/>
      <c r="AN52" s="364"/>
      <c r="AO52" s="364"/>
      <c r="AP52" s="364"/>
      <c r="AQ52" s="364"/>
      <c r="AR52" s="364"/>
      <c r="AS52" s="364"/>
      <c r="AT52" s="364"/>
      <c r="AU52" s="364"/>
      <c r="AV52" s="364"/>
      <c r="AW52" s="364"/>
      <c r="AX52" s="364"/>
      <c r="AY52" s="921"/>
      <c r="AZ52" s="375"/>
      <c r="BA52" s="375"/>
      <c r="BB52" s="375"/>
      <c r="BC52" s="375"/>
      <c r="BD52" s="375"/>
      <c r="BE52" s="375"/>
      <c r="BF52" s="375"/>
      <c r="BG52" s="375"/>
      <c r="BH52" s="375"/>
      <c r="BI52" s="375"/>
      <c r="BJ52" s="375"/>
      <c r="BK52" s="375"/>
      <c r="BL52" s="375"/>
      <c r="BM52" s="375"/>
      <c r="BN52" s="375"/>
      <c r="BO52" s="375"/>
      <c r="BP52" s="375"/>
      <c r="BQ52" s="375"/>
      <c r="BR52" s="375"/>
      <c r="BS52" s="375"/>
      <c r="BT52" s="375"/>
      <c r="BU52" s="375"/>
      <c r="BV52" s="375"/>
    </row>
    <row r="53" spans="1:74" ht="11.05" customHeight="1" x14ac:dyDescent="0.2">
      <c r="A53" s="17"/>
      <c r="B53" s="388" t="s">
        <v>279</v>
      </c>
      <c r="C53" s="368"/>
      <c r="D53" s="368"/>
      <c r="E53" s="368"/>
      <c r="F53" s="368"/>
      <c r="G53" s="368"/>
      <c r="H53" s="368"/>
      <c r="I53" s="368"/>
      <c r="J53" s="368"/>
      <c r="K53" s="368"/>
      <c r="L53" s="368"/>
      <c r="M53" s="368"/>
      <c r="N53" s="368"/>
      <c r="O53" s="368"/>
      <c r="P53" s="368"/>
      <c r="Q53" s="368"/>
      <c r="R53" s="368"/>
      <c r="S53" s="368"/>
      <c r="T53" s="368"/>
      <c r="U53" s="368"/>
      <c r="V53" s="368"/>
      <c r="W53" s="368"/>
      <c r="X53" s="368"/>
      <c r="Y53" s="368"/>
      <c r="Z53" s="368"/>
      <c r="AA53" s="368"/>
      <c r="AB53" s="368"/>
      <c r="AC53" s="368"/>
      <c r="AD53" s="368"/>
      <c r="AE53" s="368"/>
      <c r="AF53" s="368"/>
      <c r="AG53" s="368"/>
      <c r="AH53" s="368"/>
      <c r="AI53" s="368"/>
      <c r="AJ53" s="368"/>
      <c r="AK53" s="368"/>
      <c r="AL53" s="368"/>
      <c r="AM53" s="368"/>
      <c r="AN53" s="368"/>
      <c r="AO53" s="368"/>
      <c r="AP53" s="368"/>
      <c r="AQ53" s="368"/>
      <c r="AR53" s="368"/>
      <c r="AS53" s="368"/>
      <c r="AT53" s="368"/>
      <c r="AU53" s="368"/>
      <c r="AV53" s="368"/>
      <c r="AW53" s="368"/>
      <c r="AX53" s="368"/>
      <c r="AY53" s="925"/>
      <c r="AZ53" s="379"/>
      <c r="BA53" s="379"/>
      <c r="BB53" s="379"/>
      <c r="BC53" s="379"/>
      <c r="BD53" s="379"/>
      <c r="BE53" s="379"/>
      <c r="BF53" s="379"/>
      <c r="BG53" s="379"/>
      <c r="BH53" s="379"/>
      <c r="BI53" s="379"/>
      <c r="BJ53" s="379"/>
      <c r="BK53" s="379"/>
      <c r="BL53" s="379"/>
      <c r="BM53" s="379"/>
      <c r="BN53" s="379"/>
      <c r="BO53" s="379"/>
      <c r="BP53" s="379"/>
      <c r="BQ53" s="379"/>
      <c r="BR53" s="379"/>
      <c r="BS53" s="379"/>
      <c r="BT53" s="379"/>
      <c r="BU53" s="379"/>
      <c r="BV53" s="379"/>
    </row>
    <row r="54" spans="1:74" ht="11.05" customHeight="1" x14ac:dyDescent="0.2">
      <c r="A54" s="17" t="s">
        <v>280</v>
      </c>
      <c r="B54" s="389" t="s">
        <v>767</v>
      </c>
      <c r="C54" s="365">
        <v>107.645</v>
      </c>
      <c r="D54" s="365">
        <v>107.645</v>
      </c>
      <c r="E54" s="365">
        <v>107.645</v>
      </c>
      <c r="F54" s="365">
        <v>109.27800000000001</v>
      </c>
      <c r="G54" s="365">
        <v>109.27800000000001</v>
      </c>
      <c r="H54" s="365">
        <v>109.27800000000001</v>
      </c>
      <c r="I54" s="365">
        <v>110.931</v>
      </c>
      <c r="J54" s="365">
        <v>110.931</v>
      </c>
      <c r="K54" s="365">
        <v>110.931</v>
      </c>
      <c r="L54" s="365">
        <v>112.836</v>
      </c>
      <c r="M54" s="365">
        <v>112.836</v>
      </c>
      <c r="N54" s="365">
        <v>112.836</v>
      </c>
      <c r="O54" s="365">
        <v>115.16</v>
      </c>
      <c r="P54" s="365">
        <v>115.16</v>
      </c>
      <c r="Q54" s="365">
        <v>115.16</v>
      </c>
      <c r="R54" s="365">
        <v>117.76</v>
      </c>
      <c r="S54" s="365">
        <v>117.76</v>
      </c>
      <c r="T54" s="365">
        <v>117.76</v>
      </c>
      <c r="U54" s="365">
        <v>119.07299999999999</v>
      </c>
      <c r="V54" s="365">
        <v>119.07299999999999</v>
      </c>
      <c r="W54" s="365">
        <v>119.07299999999999</v>
      </c>
      <c r="X54" s="365">
        <v>120.173</v>
      </c>
      <c r="Y54" s="365">
        <v>120.173</v>
      </c>
      <c r="Z54" s="365">
        <v>120.173</v>
      </c>
      <c r="AA54" s="365">
        <v>121.247</v>
      </c>
      <c r="AB54" s="365">
        <v>121.247</v>
      </c>
      <c r="AC54" s="365">
        <v>121.247</v>
      </c>
      <c r="AD54" s="365">
        <v>121.809</v>
      </c>
      <c r="AE54" s="365">
        <v>121.809</v>
      </c>
      <c r="AF54" s="365">
        <v>121.809</v>
      </c>
      <c r="AG54" s="365">
        <v>122.785</v>
      </c>
      <c r="AH54" s="365">
        <v>122.785</v>
      </c>
      <c r="AI54" s="365">
        <v>122.785</v>
      </c>
      <c r="AJ54" s="365">
        <v>123.247</v>
      </c>
      <c r="AK54" s="365">
        <v>123.247</v>
      </c>
      <c r="AL54" s="365">
        <v>123.247</v>
      </c>
      <c r="AM54" s="365">
        <v>124.16800000000001</v>
      </c>
      <c r="AN54" s="365">
        <v>124.16800000000001</v>
      </c>
      <c r="AO54" s="365">
        <v>124.16800000000001</v>
      </c>
      <c r="AP54" s="365">
        <v>124.94199999999999</v>
      </c>
      <c r="AQ54" s="365">
        <v>124.94199999999999</v>
      </c>
      <c r="AR54" s="365">
        <v>124.94199999999999</v>
      </c>
      <c r="AS54" s="365">
        <v>125.54300000000001</v>
      </c>
      <c r="AT54" s="365">
        <v>125.54300000000001</v>
      </c>
      <c r="AU54" s="365">
        <v>125.54300000000001</v>
      </c>
      <c r="AV54" s="365">
        <v>126.04073729</v>
      </c>
      <c r="AW54" s="365">
        <v>126.28436262</v>
      </c>
      <c r="AX54" s="365">
        <v>126.52484194</v>
      </c>
      <c r="AY54" s="922">
        <v>126.68024729</v>
      </c>
      <c r="AZ54" s="376">
        <v>126.9759</v>
      </c>
      <c r="BA54" s="376">
        <v>127.32980000000001</v>
      </c>
      <c r="BB54" s="376">
        <v>127.79859999999999</v>
      </c>
      <c r="BC54" s="376">
        <v>128.22669999999999</v>
      </c>
      <c r="BD54" s="376">
        <v>128.67070000000001</v>
      </c>
      <c r="BE54" s="376">
        <v>129.14599999999999</v>
      </c>
      <c r="BF54" s="376">
        <v>129.61009999999999</v>
      </c>
      <c r="BG54" s="376">
        <v>130.07839999999999</v>
      </c>
      <c r="BH54" s="376">
        <v>130.57470000000001</v>
      </c>
      <c r="BI54" s="376">
        <v>131.03370000000001</v>
      </c>
      <c r="BJ54" s="376">
        <v>131.47919999999999</v>
      </c>
      <c r="BK54" s="376">
        <v>132.0377</v>
      </c>
      <c r="BL54" s="376">
        <v>132.36109999999999</v>
      </c>
      <c r="BM54" s="376">
        <v>132.57599999999999</v>
      </c>
      <c r="BN54" s="376">
        <v>132.49940000000001</v>
      </c>
      <c r="BO54" s="376">
        <v>132.63470000000001</v>
      </c>
      <c r="BP54" s="376">
        <v>132.7988</v>
      </c>
      <c r="BQ54" s="376">
        <v>133.00630000000001</v>
      </c>
      <c r="BR54" s="376">
        <v>133.21700000000001</v>
      </c>
      <c r="BS54" s="376">
        <v>133.44540000000001</v>
      </c>
      <c r="BT54" s="376">
        <v>133.7526</v>
      </c>
      <c r="BU54" s="376">
        <v>133.971</v>
      </c>
      <c r="BV54" s="376">
        <v>134.16159999999999</v>
      </c>
    </row>
    <row r="55" spans="1:74" ht="11.05" customHeight="1" x14ac:dyDescent="0.2">
      <c r="A55" s="17" t="s">
        <v>17</v>
      </c>
      <c r="B55" s="390" t="s">
        <v>5</v>
      </c>
      <c r="C55" s="365">
        <v>2.5180712564999999</v>
      </c>
      <c r="D55" s="365">
        <v>2.5180712564999999</v>
      </c>
      <c r="E55" s="365">
        <v>2.5180712564999999</v>
      </c>
      <c r="F55" s="365">
        <v>4.4213624331999997</v>
      </c>
      <c r="G55" s="365">
        <v>4.4213624331999997</v>
      </c>
      <c r="H55" s="365">
        <v>4.4213624331999997</v>
      </c>
      <c r="I55" s="365">
        <v>5.0741659877999998</v>
      </c>
      <c r="J55" s="365">
        <v>5.0741659877999998</v>
      </c>
      <c r="K55" s="365">
        <v>5.0741659877999998</v>
      </c>
      <c r="L55" s="365">
        <v>6.1556264287999998</v>
      </c>
      <c r="M55" s="365">
        <v>6.1556264287999998</v>
      </c>
      <c r="N55" s="365">
        <v>6.1556264287999998</v>
      </c>
      <c r="O55" s="365">
        <v>6.9812810627999999</v>
      </c>
      <c r="P55" s="365">
        <v>6.9812810627999999</v>
      </c>
      <c r="Q55" s="365">
        <v>6.9812810627999999</v>
      </c>
      <c r="R55" s="365">
        <v>7.7618550851999997</v>
      </c>
      <c r="S55" s="365">
        <v>7.7618550851999997</v>
      </c>
      <c r="T55" s="365">
        <v>7.7618550851999997</v>
      </c>
      <c r="U55" s="365">
        <v>7.3396976498999997</v>
      </c>
      <c r="V55" s="365">
        <v>7.3396976498999997</v>
      </c>
      <c r="W55" s="365">
        <v>7.3396976498999997</v>
      </c>
      <c r="X55" s="365">
        <v>6.5023574036999996</v>
      </c>
      <c r="Y55" s="365">
        <v>6.5023574036999996</v>
      </c>
      <c r="Z55" s="365">
        <v>6.5023574036999996</v>
      </c>
      <c r="AA55" s="365">
        <v>5.2856894754999999</v>
      </c>
      <c r="AB55" s="365">
        <v>5.2856894754999999</v>
      </c>
      <c r="AC55" s="365">
        <v>5.2856894754999999</v>
      </c>
      <c r="AD55" s="365">
        <v>3.4383491847999998</v>
      </c>
      <c r="AE55" s="365">
        <v>3.4383491847999998</v>
      </c>
      <c r="AF55" s="365">
        <v>3.4383491847999998</v>
      </c>
      <c r="AG55" s="365">
        <v>3.117415367</v>
      </c>
      <c r="AH55" s="365">
        <v>3.117415367</v>
      </c>
      <c r="AI55" s="365">
        <v>3.117415367</v>
      </c>
      <c r="AJ55" s="365">
        <v>2.5579789137</v>
      </c>
      <c r="AK55" s="365">
        <v>2.5579789137</v>
      </c>
      <c r="AL55" s="365">
        <v>2.5579789137</v>
      </c>
      <c r="AM55" s="365">
        <v>2.4091317722999999</v>
      </c>
      <c r="AN55" s="365">
        <v>2.4091317722999999</v>
      </c>
      <c r="AO55" s="365">
        <v>2.4091317722999999</v>
      </c>
      <c r="AP55" s="365">
        <v>2.5720595357999998</v>
      </c>
      <c r="AQ55" s="365">
        <v>2.5720595357999998</v>
      </c>
      <c r="AR55" s="365">
        <v>2.5720595357999998</v>
      </c>
      <c r="AS55" s="365">
        <v>2.2462027121000001</v>
      </c>
      <c r="AT55" s="365">
        <v>2.2462027121000001</v>
      </c>
      <c r="AU55" s="365">
        <v>2.2462027121000001</v>
      </c>
      <c r="AV55" s="365">
        <v>2.2667791462000002</v>
      </c>
      <c r="AW55" s="365">
        <v>2.4644515622999998</v>
      </c>
      <c r="AX55" s="365">
        <v>2.6595713851</v>
      </c>
      <c r="AY55" s="922">
        <v>2.0232646779999999</v>
      </c>
      <c r="AZ55" s="376">
        <v>2.2613560000000001</v>
      </c>
      <c r="BA55" s="376">
        <v>2.5464000000000002</v>
      </c>
      <c r="BB55" s="376">
        <v>2.2863609999999999</v>
      </c>
      <c r="BC55" s="376">
        <v>2.629</v>
      </c>
      <c r="BD55" s="376">
        <v>2.9843380000000002</v>
      </c>
      <c r="BE55" s="376">
        <v>2.8699499999999998</v>
      </c>
      <c r="BF55" s="376">
        <v>3.2396060000000002</v>
      </c>
      <c r="BG55" s="376">
        <v>3.612644</v>
      </c>
      <c r="BH55" s="376">
        <v>3.5972369999999998</v>
      </c>
      <c r="BI55" s="376">
        <v>3.760853</v>
      </c>
      <c r="BJ55" s="376">
        <v>3.9157099999999998</v>
      </c>
      <c r="BK55" s="376">
        <v>4.2290760000000001</v>
      </c>
      <c r="BL55" s="376">
        <v>4.2411149999999997</v>
      </c>
      <c r="BM55" s="376">
        <v>4.1201689999999997</v>
      </c>
      <c r="BN55" s="376">
        <v>3.6783039999999998</v>
      </c>
      <c r="BO55" s="376">
        <v>3.4376519999999999</v>
      </c>
      <c r="BP55" s="376">
        <v>3.208259</v>
      </c>
      <c r="BQ55" s="376">
        <v>2.9890910000000002</v>
      </c>
      <c r="BR55" s="376">
        <v>2.7828710000000001</v>
      </c>
      <c r="BS55" s="376">
        <v>2.5884580000000001</v>
      </c>
      <c r="BT55" s="376">
        <v>2.4337309999999999</v>
      </c>
      <c r="BU55" s="376">
        <v>2.2416049999999998</v>
      </c>
      <c r="BV55" s="376">
        <v>2.0401739999999999</v>
      </c>
    </row>
    <row r="56" spans="1:74" ht="11.05" customHeight="1" x14ac:dyDescent="0.2">
      <c r="A56" s="10"/>
      <c r="B56" s="383"/>
      <c r="C56" s="370"/>
      <c r="D56" s="370"/>
      <c r="E56" s="370"/>
      <c r="F56" s="370"/>
      <c r="G56" s="370"/>
      <c r="H56" s="370"/>
      <c r="I56" s="370"/>
      <c r="J56" s="370"/>
      <c r="K56" s="370"/>
      <c r="L56" s="370"/>
      <c r="M56" s="370"/>
      <c r="N56" s="370"/>
      <c r="O56" s="370"/>
      <c r="P56" s="370"/>
      <c r="Q56" s="370"/>
      <c r="R56" s="370"/>
      <c r="S56" s="370"/>
      <c r="T56" s="370"/>
      <c r="U56" s="370"/>
      <c r="V56" s="370"/>
      <c r="W56" s="370"/>
      <c r="X56" s="370"/>
      <c r="Y56" s="370"/>
      <c r="Z56" s="370"/>
      <c r="AA56" s="370"/>
      <c r="AB56" s="370"/>
      <c r="AC56" s="370"/>
      <c r="AD56" s="370"/>
      <c r="AE56" s="370"/>
      <c r="AF56" s="370"/>
      <c r="AG56" s="370"/>
      <c r="AH56" s="370"/>
      <c r="AI56" s="370"/>
      <c r="AJ56" s="370"/>
      <c r="AK56" s="370"/>
      <c r="AL56" s="370"/>
      <c r="AM56" s="370"/>
      <c r="AN56" s="370"/>
      <c r="AO56" s="370"/>
      <c r="AP56" s="370"/>
      <c r="AQ56" s="370"/>
      <c r="AR56" s="370"/>
      <c r="AS56" s="370"/>
      <c r="AT56" s="370"/>
      <c r="AU56" s="370"/>
      <c r="AV56" s="370"/>
      <c r="AW56" s="370"/>
      <c r="AX56" s="370"/>
      <c r="AY56" s="927"/>
      <c r="AZ56" s="381"/>
      <c r="BA56" s="381"/>
      <c r="BB56" s="381"/>
      <c r="BC56" s="381"/>
      <c r="BD56" s="381"/>
      <c r="BE56" s="381"/>
      <c r="BF56" s="381"/>
      <c r="BG56" s="381"/>
      <c r="BH56" s="381"/>
      <c r="BI56" s="381"/>
      <c r="BJ56" s="381"/>
      <c r="BK56" s="381"/>
      <c r="BL56" s="381"/>
      <c r="BM56" s="381"/>
      <c r="BN56" s="381"/>
      <c r="BO56" s="381"/>
      <c r="BP56" s="381"/>
      <c r="BQ56" s="381"/>
      <c r="BR56" s="381"/>
      <c r="BS56" s="381"/>
      <c r="BT56" s="381"/>
      <c r="BU56" s="381"/>
      <c r="BV56" s="381"/>
    </row>
    <row r="57" spans="1:74" ht="11.05" customHeight="1" x14ac:dyDescent="0.2">
      <c r="A57" s="17"/>
      <c r="B57" s="388" t="s">
        <v>281</v>
      </c>
      <c r="C57" s="368"/>
      <c r="D57" s="368"/>
      <c r="E57" s="368"/>
      <c r="F57" s="368"/>
      <c r="G57" s="368"/>
      <c r="H57" s="368"/>
      <c r="I57" s="368"/>
      <c r="J57" s="368"/>
      <c r="K57" s="368"/>
      <c r="L57" s="368"/>
      <c r="M57" s="368"/>
      <c r="N57" s="368"/>
      <c r="O57" s="368"/>
      <c r="P57" s="368"/>
      <c r="Q57" s="368"/>
      <c r="R57" s="368"/>
      <c r="S57" s="368"/>
      <c r="T57" s="368"/>
      <c r="U57" s="368"/>
      <c r="V57" s="368"/>
      <c r="W57" s="368"/>
      <c r="X57" s="368"/>
      <c r="Y57" s="368"/>
      <c r="Z57" s="368"/>
      <c r="AA57" s="368"/>
      <c r="AB57" s="368"/>
      <c r="AC57" s="368"/>
      <c r="AD57" s="368"/>
      <c r="AE57" s="368"/>
      <c r="AF57" s="368"/>
      <c r="AG57" s="368"/>
      <c r="AH57" s="368"/>
      <c r="AI57" s="368"/>
      <c r="AJ57" s="368"/>
      <c r="AK57" s="368"/>
      <c r="AL57" s="368"/>
      <c r="AM57" s="368"/>
      <c r="AN57" s="368"/>
      <c r="AO57" s="368"/>
      <c r="AP57" s="368"/>
      <c r="AQ57" s="368"/>
      <c r="AR57" s="368"/>
      <c r="AS57" s="368"/>
      <c r="AT57" s="368"/>
      <c r="AU57" s="368"/>
      <c r="AV57" s="368"/>
      <c r="AW57" s="368"/>
      <c r="AX57" s="368"/>
      <c r="AY57" s="925"/>
      <c r="AZ57" s="379"/>
      <c r="BA57" s="379"/>
      <c r="BB57" s="379"/>
      <c r="BC57" s="379"/>
      <c r="BD57" s="379"/>
      <c r="BE57" s="379"/>
      <c r="BF57" s="379"/>
      <c r="BG57" s="379"/>
      <c r="BH57" s="379"/>
      <c r="BI57" s="379"/>
      <c r="BJ57" s="379"/>
      <c r="BK57" s="379"/>
      <c r="BL57" s="379"/>
      <c r="BM57" s="379"/>
      <c r="BN57" s="379"/>
      <c r="BO57" s="379"/>
      <c r="BP57" s="379"/>
      <c r="BQ57" s="379"/>
      <c r="BR57" s="379"/>
      <c r="BS57" s="379"/>
      <c r="BT57" s="379"/>
      <c r="BU57" s="379"/>
      <c r="BV57" s="379"/>
    </row>
    <row r="58" spans="1:74" ht="11.05" customHeight="1" x14ac:dyDescent="0.2">
      <c r="A58" s="17" t="s">
        <v>282</v>
      </c>
      <c r="B58" s="389" t="s">
        <v>823</v>
      </c>
      <c r="C58" s="369">
        <v>18146.5</v>
      </c>
      <c r="D58" s="369">
        <v>16633.900000000001</v>
      </c>
      <c r="E58" s="369">
        <v>20445.8</v>
      </c>
      <c r="F58" s="369">
        <v>17335.400000000001</v>
      </c>
      <c r="G58" s="369">
        <v>16836.3</v>
      </c>
      <c r="H58" s="369">
        <v>16757.8</v>
      </c>
      <c r="I58" s="369">
        <v>16867.8</v>
      </c>
      <c r="J58" s="369">
        <v>16832.400000000001</v>
      </c>
      <c r="K58" s="369">
        <v>16641.8</v>
      </c>
      <c r="L58" s="369">
        <v>16648.099999999999</v>
      </c>
      <c r="M58" s="369">
        <v>16598.3</v>
      </c>
      <c r="N58" s="369">
        <v>16525.400000000001</v>
      </c>
      <c r="O58" s="369">
        <v>16143.2</v>
      </c>
      <c r="P58" s="369">
        <v>16143</v>
      </c>
      <c r="Q58" s="369">
        <v>16065.5</v>
      </c>
      <c r="R58" s="369">
        <v>16063.7</v>
      </c>
      <c r="S58" s="369">
        <v>16049.1</v>
      </c>
      <c r="T58" s="369">
        <v>16015.9</v>
      </c>
      <c r="U58" s="369">
        <v>16219.1</v>
      </c>
      <c r="V58" s="369">
        <v>16314.4</v>
      </c>
      <c r="W58" s="369">
        <v>16372.3</v>
      </c>
      <c r="X58" s="369">
        <v>16424.3</v>
      </c>
      <c r="Y58" s="369">
        <v>16436.5</v>
      </c>
      <c r="Z58" s="369">
        <v>16497.5</v>
      </c>
      <c r="AA58" s="369">
        <v>16808.5</v>
      </c>
      <c r="AB58" s="369">
        <v>16879.099999999999</v>
      </c>
      <c r="AC58" s="369">
        <v>16968</v>
      </c>
      <c r="AD58" s="369">
        <v>16983.3</v>
      </c>
      <c r="AE58" s="369">
        <v>17041.900000000001</v>
      </c>
      <c r="AF58" s="369">
        <v>17050.3</v>
      </c>
      <c r="AG58" s="369">
        <v>17061.599999999999</v>
      </c>
      <c r="AH58" s="369">
        <v>17085.8</v>
      </c>
      <c r="AI58" s="369">
        <v>17101.099999999999</v>
      </c>
      <c r="AJ58" s="369">
        <v>17152.8</v>
      </c>
      <c r="AK58" s="369">
        <v>17229.400000000001</v>
      </c>
      <c r="AL58" s="369">
        <v>17267.400000000001</v>
      </c>
      <c r="AM58" s="369">
        <v>17426.2</v>
      </c>
      <c r="AN58" s="369">
        <v>17442.400000000001</v>
      </c>
      <c r="AO58" s="369">
        <v>17486.900000000001</v>
      </c>
      <c r="AP58" s="369">
        <v>17464.900000000001</v>
      </c>
      <c r="AQ58" s="369">
        <v>17511.099999999999</v>
      </c>
      <c r="AR58" s="369">
        <v>17515.599999999999</v>
      </c>
      <c r="AS58" s="369">
        <v>17528.900000000001</v>
      </c>
      <c r="AT58" s="369">
        <v>17535.900000000001</v>
      </c>
      <c r="AU58" s="369">
        <v>17569.8</v>
      </c>
      <c r="AV58" s="369">
        <v>17657.900000000001</v>
      </c>
      <c r="AW58" s="369">
        <v>17684.400000000001</v>
      </c>
      <c r="AX58" s="369">
        <v>17744.168271999999</v>
      </c>
      <c r="AY58" s="926">
        <v>17796.914218000002</v>
      </c>
      <c r="AZ58" s="380">
        <v>17839.93</v>
      </c>
      <c r="BA58" s="380">
        <v>17878.29</v>
      </c>
      <c r="BB58" s="380">
        <v>17881.61</v>
      </c>
      <c r="BC58" s="380">
        <v>17933.48</v>
      </c>
      <c r="BD58" s="380">
        <v>18003.5</v>
      </c>
      <c r="BE58" s="380">
        <v>18141.48</v>
      </c>
      <c r="BF58" s="380">
        <v>18210.45</v>
      </c>
      <c r="BG58" s="380">
        <v>18260.21</v>
      </c>
      <c r="BH58" s="380">
        <v>18257.63</v>
      </c>
      <c r="BI58" s="380">
        <v>18293.830000000002</v>
      </c>
      <c r="BJ58" s="380">
        <v>18335.66</v>
      </c>
      <c r="BK58" s="380">
        <v>18388.849999999999</v>
      </c>
      <c r="BL58" s="380">
        <v>18437.689999999999</v>
      </c>
      <c r="BM58" s="380">
        <v>18487.88</v>
      </c>
      <c r="BN58" s="380">
        <v>18549.16</v>
      </c>
      <c r="BO58" s="380">
        <v>18594.8</v>
      </c>
      <c r="BP58" s="380">
        <v>18634.5</v>
      </c>
      <c r="BQ58" s="380">
        <v>18658.189999999999</v>
      </c>
      <c r="BR58" s="380">
        <v>18693.59</v>
      </c>
      <c r="BS58" s="380">
        <v>18730.63</v>
      </c>
      <c r="BT58" s="380">
        <v>18761.060000000001</v>
      </c>
      <c r="BU58" s="380">
        <v>18807.54</v>
      </c>
      <c r="BV58" s="380">
        <v>18861.84</v>
      </c>
    </row>
    <row r="59" spans="1:74" ht="11.05" customHeight="1" x14ac:dyDescent="0.2">
      <c r="A59" s="17" t="s">
        <v>18</v>
      </c>
      <c r="B59" s="390" t="s">
        <v>5</v>
      </c>
      <c r="C59" s="365">
        <v>14.436253334</v>
      </c>
      <c r="D59" s="365">
        <v>4.5053025733999998</v>
      </c>
      <c r="E59" s="365">
        <v>30.187393743000001</v>
      </c>
      <c r="F59" s="365">
        <v>-3.8535346252</v>
      </c>
      <c r="G59" s="365">
        <v>-1.6249474127000001</v>
      </c>
      <c r="H59" s="365">
        <v>-1.699369409</v>
      </c>
      <c r="I59" s="365">
        <v>-1.9074425150000001</v>
      </c>
      <c r="J59" s="365">
        <v>1.8614446166</v>
      </c>
      <c r="K59" s="365">
        <v>0.15225829748</v>
      </c>
      <c r="L59" s="365">
        <v>0.57512580876999997</v>
      </c>
      <c r="M59" s="365">
        <v>1.5149291158</v>
      </c>
      <c r="N59" s="365">
        <v>0.81873200254</v>
      </c>
      <c r="O59" s="365">
        <v>-11.039594412</v>
      </c>
      <c r="P59" s="365">
        <v>-2.9512020632999998</v>
      </c>
      <c r="Q59" s="365">
        <v>-21.423959932999999</v>
      </c>
      <c r="R59" s="365">
        <v>-7.3358561094999999</v>
      </c>
      <c r="S59" s="365">
        <v>-4.6756116249000002</v>
      </c>
      <c r="T59" s="365">
        <v>-4.4271921135000003</v>
      </c>
      <c r="U59" s="365">
        <v>-3.8457890181000001</v>
      </c>
      <c r="V59" s="365">
        <v>-3.0773983507999998</v>
      </c>
      <c r="W59" s="365">
        <v>-1.6194161689</v>
      </c>
      <c r="X59" s="365">
        <v>-1.3442975475000001</v>
      </c>
      <c r="Y59" s="365">
        <v>-0.97479862396000005</v>
      </c>
      <c r="Z59" s="365">
        <v>-0.16883101165</v>
      </c>
      <c r="AA59" s="365">
        <v>4.1212399029000002</v>
      </c>
      <c r="AB59" s="365">
        <v>4.5598711516000003</v>
      </c>
      <c r="AC59" s="365">
        <v>5.6176278359999996</v>
      </c>
      <c r="AD59" s="365">
        <v>5.7247085042999997</v>
      </c>
      <c r="AE59" s="365">
        <v>6.1860166614000001</v>
      </c>
      <c r="AF59" s="365">
        <v>6.4585817843999997</v>
      </c>
      <c r="AG59" s="365">
        <v>5.1944929127000004</v>
      </c>
      <c r="AH59" s="365">
        <v>4.7283381552000003</v>
      </c>
      <c r="AI59" s="365">
        <v>4.4514209976999997</v>
      </c>
      <c r="AJ59" s="365">
        <v>4.4355010563999997</v>
      </c>
      <c r="AK59" s="365">
        <v>4.8240197122000001</v>
      </c>
      <c r="AL59" s="365">
        <v>4.6667676920999996</v>
      </c>
      <c r="AM59" s="365">
        <v>3.6749263765000002</v>
      </c>
      <c r="AN59" s="365">
        <v>3.3372632427000002</v>
      </c>
      <c r="AO59" s="365">
        <v>3.0581093824000001</v>
      </c>
      <c r="AP59" s="365">
        <v>2.8357268610999999</v>
      </c>
      <c r="AQ59" s="365">
        <v>2.7532141369000001</v>
      </c>
      <c r="AR59" s="365">
        <v>2.7289842407</v>
      </c>
      <c r="AS59" s="365">
        <v>2.7388990482</v>
      </c>
      <c r="AT59" s="365">
        <v>2.6343513327000001</v>
      </c>
      <c r="AU59" s="365">
        <v>2.7407593663999998</v>
      </c>
      <c r="AV59" s="365">
        <v>2.9447087355999999</v>
      </c>
      <c r="AW59" s="365">
        <v>2.6408348520999998</v>
      </c>
      <c r="AX59" s="365">
        <v>2.7610889421000002</v>
      </c>
      <c r="AY59" s="922">
        <v>2.127338248</v>
      </c>
      <c r="AZ59" s="376">
        <v>2.2790940000000002</v>
      </c>
      <c r="BA59" s="376">
        <v>2.2382140000000001</v>
      </c>
      <c r="BB59" s="376">
        <v>2.3859819999999998</v>
      </c>
      <c r="BC59" s="376">
        <v>2.4120599999999999</v>
      </c>
      <c r="BD59" s="376">
        <v>2.785514</v>
      </c>
      <c r="BE59" s="376">
        <v>3.4947119999999998</v>
      </c>
      <c r="BF59" s="376">
        <v>3.8466870000000002</v>
      </c>
      <c r="BG59" s="376">
        <v>3.9295339999999999</v>
      </c>
      <c r="BH59" s="376">
        <v>3.396407</v>
      </c>
      <c r="BI59" s="376">
        <v>3.4461369999999998</v>
      </c>
      <c r="BJ59" s="376">
        <v>3.3334670000000002</v>
      </c>
      <c r="BK59" s="376">
        <v>3.3260450000000001</v>
      </c>
      <c r="BL59" s="376">
        <v>3.3506670000000001</v>
      </c>
      <c r="BM59" s="376">
        <v>3.4096649999999999</v>
      </c>
      <c r="BN59" s="376">
        <v>3.7331919999999998</v>
      </c>
      <c r="BO59" s="376">
        <v>3.6876120000000001</v>
      </c>
      <c r="BP59" s="376">
        <v>3.504864</v>
      </c>
      <c r="BQ59" s="376">
        <v>2.848195</v>
      </c>
      <c r="BR59" s="376">
        <v>2.6531120000000001</v>
      </c>
      <c r="BS59" s="376">
        <v>2.5762109999999998</v>
      </c>
      <c r="BT59" s="376">
        <v>2.7573430000000001</v>
      </c>
      <c r="BU59" s="376">
        <v>2.8081360000000002</v>
      </c>
      <c r="BV59" s="376">
        <v>2.8697020000000002</v>
      </c>
    </row>
    <row r="60" spans="1:74" ht="11.05" customHeight="1" x14ac:dyDescent="0.2">
      <c r="A60" s="13"/>
      <c r="B60" s="391"/>
      <c r="C60" s="364"/>
      <c r="D60" s="364"/>
      <c r="E60" s="364"/>
      <c r="F60" s="364"/>
      <c r="G60" s="364"/>
      <c r="H60" s="364"/>
      <c r="I60" s="364"/>
      <c r="J60" s="364"/>
      <c r="K60" s="364"/>
      <c r="L60" s="364"/>
      <c r="M60" s="364"/>
      <c r="N60" s="364"/>
      <c r="O60" s="364"/>
      <c r="P60" s="364"/>
      <c r="Q60" s="364"/>
      <c r="R60" s="364"/>
      <c r="S60" s="364"/>
      <c r="T60" s="364"/>
      <c r="U60" s="364"/>
      <c r="V60" s="364"/>
      <c r="W60" s="364"/>
      <c r="X60" s="364"/>
      <c r="Y60" s="364"/>
      <c r="Z60" s="364"/>
      <c r="AA60" s="364"/>
      <c r="AB60" s="364"/>
      <c r="AC60" s="364"/>
      <c r="AD60" s="364"/>
      <c r="AE60" s="364"/>
      <c r="AF60" s="364"/>
      <c r="AG60" s="364"/>
      <c r="AH60" s="364"/>
      <c r="AI60" s="364"/>
      <c r="AJ60" s="364"/>
      <c r="AK60" s="364"/>
      <c r="AL60" s="364"/>
      <c r="AM60" s="364"/>
      <c r="AN60" s="364"/>
      <c r="AO60" s="364"/>
      <c r="AP60" s="364"/>
      <c r="AQ60" s="364"/>
      <c r="AR60" s="364"/>
      <c r="AS60" s="364"/>
      <c r="AT60" s="364"/>
      <c r="AU60" s="364"/>
      <c r="AV60" s="364"/>
      <c r="AW60" s="364"/>
      <c r="AX60" s="364"/>
      <c r="AY60" s="921"/>
      <c r="AZ60" s="375"/>
      <c r="BA60" s="375"/>
      <c r="BB60" s="375"/>
      <c r="BC60" s="375"/>
      <c r="BD60" s="375"/>
      <c r="BE60" s="375"/>
      <c r="BF60" s="375"/>
      <c r="BG60" s="375"/>
      <c r="BH60" s="375"/>
      <c r="BI60" s="375"/>
      <c r="BJ60" s="375"/>
      <c r="BK60" s="375"/>
      <c r="BL60" s="375"/>
      <c r="BM60" s="375"/>
      <c r="BN60" s="375"/>
      <c r="BO60" s="375"/>
      <c r="BP60" s="375"/>
      <c r="BQ60" s="375"/>
      <c r="BR60" s="375"/>
      <c r="BS60" s="375"/>
      <c r="BT60" s="375"/>
      <c r="BU60" s="375"/>
      <c r="BV60" s="375"/>
    </row>
    <row r="61" spans="1:74" ht="11.05" customHeight="1" x14ac:dyDescent="0.2">
      <c r="A61" s="17"/>
      <c r="B61" s="388" t="s">
        <v>476</v>
      </c>
      <c r="C61" s="364"/>
      <c r="D61" s="364"/>
      <c r="E61" s="364"/>
      <c r="F61" s="364"/>
      <c r="G61" s="364"/>
      <c r="H61" s="364"/>
      <c r="I61" s="364"/>
      <c r="J61" s="364"/>
      <c r="K61" s="364"/>
      <c r="L61" s="364"/>
      <c r="M61" s="364"/>
      <c r="N61" s="364"/>
      <c r="O61" s="364"/>
      <c r="P61" s="364"/>
      <c r="Q61" s="364"/>
      <c r="R61" s="364"/>
      <c r="S61" s="364"/>
      <c r="T61" s="364"/>
      <c r="U61" s="364"/>
      <c r="V61" s="364"/>
      <c r="W61" s="364"/>
      <c r="X61" s="364"/>
      <c r="Y61" s="364"/>
      <c r="Z61" s="364"/>
      <c r="AA61" s="364"/>
      <c r="AB61" s="364"/>
      <c r="AC61" s="364"/>
      <c r="AD61" s="364"/>
      <c r="AE61" s="364"/>
      <c r="AF61" s="364"/>
      <c r="AG61" s="364"/>
      <c r="AH61" s="364"/>
      <c r="AI61" s="364"/>
      <c r="AJ61" s="364"/>
      <c r="AK61" s="364"/>
      <c r="AL61" s="364"/>
      <c r="AM61" s="364"/>
      <c r="AN61" s="364"/>
      <c r="AO61" s="364"/>
      <c r="AP61" s="364"/>
      <c r="AQ61" s="364"/>
      <c r="AR61" s="364"/>
      <c r="AS61" s="364"/>
      <c r="AT61" s="364"/>
      <c r="AU61" s="364"/>
      <c r="AV61" s="364"/>
      <c r="AW61" s="364"/>
      <c r="AX61" s="364"/>
      <c r="AY61" s="921"/>
      <c r="AZ61" s="375"/>
      <c r="BA61" s="375"/>
      <c r="BB61" s="375"/>
      <c r="BC61" s="375"/>
      <c r="BD61" s="375"/>
      <c r="BE61" s="375"/>
      <c r="BF61" s="375"/>
      <c r="BG61" s="375"/>
      <c r="BH61" s="375"/>
      <c r="BI61" s="375"/>
      <c r="BJ61" s="375"/>
      <c r="BK61" s="375"/>
      <c r="BL61" s="375"/>
      <c r="BM61" s="375"/>
      <c r="BN61" s="375"/>
      <c r="BO61" s="375"/>
      <c r="BP61" s="375"/>
      <c r="BQ61" s="375"/>
      <c r="BR61" s="375"/>
      <c r="BS61" s="375"/>
      <c r="BT61" s="375"/>
      <c r="BU61" s="375"/>
      <c r="BV61" s="375"/>
    </row>
    <row r="62" spans="1:74" ht="11.05" customHeight="1" x14ac:dyDescent="0.2">
      <c r="A62" s="17" t="s">
        <v>283</v>
      </c>
      <c r="B62" s="389" t="s">
        <v>767</v>
      </c>
      <c r="C62" s="365">
        <v>97.611800000000002</v>
      </c>
      <c r="D62" s="365">
        <v>93.566100000000006</v>
      </c>
      <c r="E62" s="365">
        <v>96.533900000000003</v>
      </c>
      <c r="F62" s="365">
        <v>96.602999999999994</v>
      </c>
      <c r="G62" s="365">
        <v>97.702799999999996</v>
      </c>
      <c r="H62" s="365">
        <v>97.798000000000002</v>
      </c>
      <c r="I62" s="365">
        <v>98.621499999999997</v>
      </c>
      <c r="J62" s="365">
        <v>98.265199999999993</v>
      </c>
      <c r="K62" s="365">
        <v>97.309600000000003</v>
      </c>
      <c r="L62" s="365">
        <v>98.706400000000002</v>
      </c>
      <c r="M62" s="365">
        <v>99.630300000000005</v>
      </c>
      <c r="N62" s="365">
        <v>99.7196</v>
      </c>
      <c r="O62" s="365">
        <v>99.090100000000007</v>
      </c>
      <c r="P62" s="365">
        <v>99.997399999999999</v>
      </c>
      <c r="Q62" s="365">
        <v>100.925</v>
      </c>
      <c r="R62" s="365">
        <v>100.9186</v>
      </c>
      <c r="S62" s="365">
        <v>100.7136</v>
      </c>
      <c r="T62" s="365">
        <v>100.3815</v>
      </c>
      <c r="U62" s="365">
        <v>100.5031</v>
      </c>
      <c r="V62" s="365">
        <v>100.744</v>
      </c>
      <c r="W62" s="365">
        <v>100.94329999999999</v>
      </c>
      <c r="X62" s="365">
        <v>101.0181</v>
      </c>
      <c r="Y62" s="365">
        <v>100.3051</v>
      </c>
      <c r="Z62" s="365">
        <v>98.441000000000003</v>
      </c>
      <c r="AA62" s="365">
        <v>100.2508</v>
      </c>
      <c r="AB62" s="365">
        <v>100.2323</v>
      </c>
      <c r="AC62" s="365">
        <v>99.640799999999999</v>
      </c>
      <c r="AD62" s="365">
        <v>100.3856</v>
      </c>
      <c r="AE62" s="365">
        <v>100.28870000000001</v>
      </c>
      <c r="AF62" s="365">
        <v>99.649900000000002</v>
      </c>
      <c r="AG62" s="365">
        <v>99.936700000000002</v>
      </c>
      <c r="AH62" s="365">
        <v>99.9923</v>
      </c>
      <c r="AI62" s="365">
        <v>100.1002</v>
      </c>
      <c r="AJ62" s="365">
        <v>99.316599999999994</v>
      </c>
      <c r="AK62" s="365">
        <v>99.869399999999999</v>
      </c>
      <c r="AL62" s="365">
        <v>99.825100000000006</v>
      </c>
      <c r="AM62" s="365">
        <v>98.448899999999995</v>
      </c>
      <c r="AN62" s="365">
        <v>99.8476</v>
      </c>
      <c r="AO62" s="365">
        <v>100.0599</v>
      </c>
      <c r="AP62" s="365">
        <v>99.369600000000005</v>
      </c>
      <c r="AQ62" s="365">
        <v>100.0424</v>
      </c>
      <c r="AR62" s="365">
        <v>99.993499999999997</v>
      </c>
      <c r="AS62" s="365">
        <v>99.389899999999997</v>
      </c>
      <c r="AT62" s="365">
        <v>99.9846</v>
      </c>
      <c r="AU62" s="365">
        <v>99.473100000000002</v>
      </c>
      <c r="AV62" s="365">
        <v>98.769199999999998</v>
      </c>
      <c r="AW62" s="365">
        <v>98.9649</v>
      </c>
      <c r="AX62" s="365">
        <v>99.106170493999997</v>
      </c>
      <c r="AY62" s="922">
        <v>99.506595926000003</v>
      </c>
      <c r="AZ62" s="376">
        <v>99.732900000000001</v>
      </c>
      <c r="BA62" s="376">
        <v>99.96217</v>
      </c>
      <c r="BB62" s="376">
        <v>100.19370000000001</v>
      </c>
      <c r="BC62" s="376">
        <v>100.4294</v>
      </c>
      <c r="BD62" s="376">
        <v>100.6687</v>
      </c>
      <c r="BE62" s="376">
        <v>100.9314</v>
      </c>
      <c r="BF62" s="376">
        <v>101.16289999999999</v>
      </c>
      <c r="BG62" s="376">
        <v>101.383</v>
      </c>
      <c r="BH62" s="376">
        <v>101.59350000000001</v>
      </c>
      <c r="BI62" s="376">
        <v>101.7895</v>
      </c>
      <c r="BJ62" s="376">
        <v>101.9726</v>
      </c>
      <c r="BK62" s="376">
        <v>101.9889</v>
      </c>
      <c r="BL62" s="376">
        <v>102.26220000000001</v>
      </c>
      <c r="BM62" s="376">
        <v>102.6384</v>
      </c>
      <c r="BN62" s="376">
        <v>103.405</v>
      </c>
      <c r="BO62" s="376">
        <v>103.77119999999999</v>
      </c>
      <c r="BP62" s="376">
        <v>104.0247</v>
      </c>
      <c r="BQ62" s="376">
        <v>104.0197</v>
      </c>
      <c r="BR62" s="376">
        <v>104.1568</v>
      </c>
      <c r="BS62" s="376">
        <v>104.2903</v>
      </c>
      <c r="BT62" s="376">
        <v>104.3993</v>
      </c>
      <c r="BU62" s="376">
        <v>104.5415</v>
      </c>
      <c r="BV62" s="376">
        <v>104.69589999999999</v>
      </c>
    </row>
    <row r="63" spans="1:74" ht="11.05" customHeight="1" x14ac:dyDescent="0.2">
      <c r="A63" s="17" t="s">
        <v>19</v>
      </c>
      <c r="B63" s="390" t="s">
        <v>5</v>
      </c>
      <c r="C63" s="365">
        <v>-1.2335210951</v>
      </c>
      <c r="D63" s="365">
        <v>-5.5463187573999999</v>
      </c>
      <c r="E63" s="365">
        <v>2.1023584237000001</v>
      </c>
      <c r="F63" s="365">
        <v>20.81959668</v>
      </c>
      <c r="G63" s="365">
        <v>16.999252759000001</v>
      </c>
      <c r="H63" s="365">
        <v>8.5680601332999995</v>
      </c>
      <c r="I63" s="365">
        <v>5.7483009974000003</v>
      </c>
      <c r="J63" s="365">
        <v>3.8947362856000001</v>
      </c>
      <c r="K63" s="365">
        <v>2.9482833771000001</v>
      </c>
      <c r="L63" s="365">
        <v>3.5324621926000002</v>
      </c>
      <c r="M63" s="365">
        <v>3.8444100023000001</v>
      </c>
      <c r="N63" s="365">
        <v>3.1574243229999999</v>
      </c>
      <c r="O63" s="365">
        <v>1.5144685376</v>
      </c>
      <c r="P63" s="365">
        <v>6.8735364624999997</v>
      </c>
      <c r="Q63" s="365">
        <v>4.5487647344999997</v>
      </c>
      <c r="R63" s="365">
        <v>4.4673560861999997</v>
      </c>
      <c r="S63" s="365">
        <v>3.0815902922</v>
      </c>
      <c r="T63" s="365">
        <v>2.6416695637999998</v>
      </c>
      <c r="U63" s="365">
        <v>1.9079004071000001</v>
      </c>
      <c r="V63" s="365">
        <v>2.5225613950999999</v>
      </c>
      <c r="W63" s="365">
        <v>3.7341639467999999</v>
      </c>
      <c r="X63" s="365">
        <v>2.3419960610000001</v>
      </c>
      <c r="Y63" s="365">
        <v>0.67730399285999998</v>
      </c>
      <c r="Z63" s="365">
        <v>-1.2821952755999999</v>
      </c>
      <c r="AA63" s="365">
        <v>1.1713581881999999</v>
      </c>
      <c r="AB63" s="365">
        <v>0.23490610755999999</v>
      </c>
      <c r="AC63" s="365">
        <v>-1.2724300223</v>
      </c>
      <c r="AD63" s="365">
        <v>-0.52814842853999999</v>
      </c>
      <c r="AE63" s="365">
        <v>-0.42188939726000002</v>
      </c>
      <c r="AF63" s="365">
        <v>-0.72881955340000004</v>
      </c>
      <c r="AG63" s="365">
        <v>-0.56356470595999997</v>
      </c>
      <c r="AH63" s="365">
        <v>-0.74614865400999997</v>
      </c>
      <c r="AI63" s="365">
        <v>-0.83522135693999999</v>
      </c>
      <c r="AJ63" s="365">
        <v>-1.6843516162000001</v>
      </c>
      <c r="AK63" s="365">
        <v>-0.43437472271999999</v>
      </c>
      <c r="AL63" s="365">
        <v>1.4060198495</v>
      </c>
      <c r="AM63" s="365">
        <v>-1.7973921405</v>
      </c>
      <c r="AN63" s="365">
        <v>-0.38380841306000002</v>
      </c>
      <c r="AO63" s="365">
        <v>0.42061083412</v>
      </c>
      <c r="AP63" s="365">
        <v>-1.0120973526000001</v>
      </c>
      <c r="AQ63" s="365">
        <v>-0.24559097884</v>
      </c>
      <c r="AR63" s="365">
        <v>0.34480716989999999</v>
      </c>
      <c r="AS63" s="365">
        <v>-0.54714634364000003</v>
      </c>
      <c r="AT63" s="365">
        <v>-7.7005929457000001E-3</v>
      </c>
      <c r="AU63" s="365">
        <v>-0.62647227478</v>
      </c>
      <c r="AV63" s="365">
        <v>-0.55116667304</v>
      </c>
      <c r="AW63" s="365">
        <v>-0.90568282177000003</v>
      </c>
      <c r="AX63" s="365">
        <v>-0.72018911693999998</v>
      </c>
      <c r="AY63" s="922">
        <v>1.0743603289999999</v>
      </c>
      <c r="AZ63" s="376">
        <v>-0.11487360000000001</v>
      </c>
      <c r="BA63" s="376">
        <v>-9.7668900000000003E-2</v>
      </c>
      <c r="BB63" s="376">
        <v>0.8292815</v>
      </c>
      <c r="BC63" s="376">
        <v>0.3868586</v>
      </c>
      <c r="BD63" s="376">
        <v>0.67526759999999997</v>
      </c>
      <c r="BE63" s="376">
        <v>1.5509999999999999</v>
      </c>
      <c r="BF63" s="376">
        <v>1.178474</v>
      </c>
      <c r="BG63" s="376">
        <v>1.9199870000000001</v>
      </c>
      <c r="BH63" s="376">
        <v>2.859502</v>
      </c>
      <c r="BI63" s="376">
        <v>2.854095</v>
      </c>
      <c r="BJ63" s="376">
        <v>2.8923230000000002</v>
      </c>
      <c r="BK63" s="376">
        <v>2.494624</v>
      </c>
      <c r="BL63" s="376">
        <v>2.5360830000000001</v>
      </c>
      <c r="BM63" s="376">
        <v>2.6772179999999999</v>
      </c>
      <c r="BN63" s="376">
        <v>3.2050909999999999</v>
      </c>
      <c r="BO63" s="376">
        <v>3.3274849999999998</v>
      </c>
      <c r="BP63" s="376">
        <v>3.3336350000000001</v>
      </c>
      <c r="BQ63" s="376">
        <v>3.0597379999999998</v>
      </c>
      <c r="BR63" s="376">
        <v>2.9594770000000001</v>
      </c>
      <c r="BS63" s="376">
        <v>2.8677109999999999</v>
      </c>
      <c r="BT63" s="376">
        <v>2.7618309999999999</v>
      </c>
      <c r="BU63" s="376">
        <v>2.7037040000000001</v>
      </c>
      <c r="BV63" s="376">
        <v>2.6705930000000002</v>
      </c>
    </row>
    <row r="64" spans="1:74" ht="11.05" customHeight="1" x14ac:dyDescent="0.2">
      <c r="A64" s="13"/>
      <c r="B64" s="15"/>
      <c r="C64" s="364"/>
      <c r="D64" s="364"/>
      <c r="E64" s="364"/>
      <c r="F64" s="364"/>
      <c r="G64" s="364"/>
      <c r="H64" s="364"/>
      <c r="I64" s="364"/>
      <c r="J64" s="364"/>
      <c r="K64" s="364"/>
      <c r="L64" s="364"/>
      <c r="M64" s="364"/>
      <c r="N64" s="364"/>
      <c r="O64" s="364"/>
      <c r="P64" s="364"/>
      <c r="Q64" s="364"/>
      <c r="R64" s="364"/>
      <c r="S64" s="364"/>
      <c r="T64" s="364"/>
      <c r="U64" s="364"/>
      <c r="V64" s="364"/>
      <c r="W64" s="364"/>
      <c r="X64" s="364"/>
      <c r="Y64" s="364"/>
      <c r="Z64" s="364"/>
      <c r="AA64" s="364"/>
      <c r="AB64" s="364"/>
      <c r="AC64" s="364"/>
      <c r="AD64" s="364"/>
      <c r="AE64" s="364"/>
      <c r="AF64" s="364"/>
      <c r="AG64" s="364"/>
      <c r="AH64" s="364"/>
      <c r="AI64" s="364"/>
      <c r="AJ64" s="364"/>
      <c r="AK64" s="364"/>
      <c r="AL64" s="364"/>
      <c r="AM64" s="364"/>
      <c r="AN64" s="364"/>
      <c r="AO64" s="364"/>
      <c r="AP64" s="364"/>
      <c r="AQ64" s="364"/>
      <c r="AR64" s="364"/>
      <c r="AS64" s="364"/>
      <c r="AT64" s="364"/>
      <c r="AU64" s="364"/>
      <c r="AV64" s="364"/>
      <c r="AW64" s="364"/>
      <c r="AX64" s="364"/>
      <c r="AY64" s="921"/>
      <c r="AZ64" s="375"/>
      <c r="BA64" s="375"/>
      <c r="BB64" s="375"/>
      <c r="BC64" s="375"/>
      <c r="BD64" s="375"/>
      <c r="BE64" s="375"/>
      <c r="BF64" s="375"/>
      <c r="BG64" s="375"/>
      <c r="BH64" s="375"/>
      <c r="BI64" s="375"/>
      <c r="BJ64" s="375"/>
      <c r="BK64" s="375"/>
      <c r="BL64" s="375"/>
      <c r="BM64" s="375"/>
      <c r="BN64" s="375"/>
      <c r="BO64" s="375"/>
      <c r="BP64" s="375"/>
      <c r="BQ64" s="375"/>
      <c r="BR64" s="375"/>
      <c r="BS64" s="375"/>
      <c r="BT64" s="375"/>
      <c r="BU64" s="375"/>
      <c r="BV64" s="375"/>
    </row>
    <row r="65" spans="1:74" ht="11.05" customHeight="1" x14ac:dyDescent="0.2">
      <c r="A65" s="13"/>
      <c r="B65" s="14" t="s">
        <v>477</v>
      </c>
      <c r="C65" s="364"/>
      <c r="D65" s="364"/>
      <c r="E65" s="364"/>
      <c r="F65" s="364"/>
      <c r="G65" s="364"/>
      <c r="H65" s="364"/>
      <c r="I65" s="364"/>
      <c r="J65" s="364"/>
      <c r="K65" s="364"/>
      <c r="L65" s="364"/>
      <c r="M65" s="364"/>
      <c r="N65" s="364"/>
      <c r="O65" s="364"/>
      <c r="P65" s="364"/>
      <c r="Q65" s="364"/>
      <c r="R65" s="364"/>
      <c r="S65" s="364"/>
      <c r="T65" s="364"/>
      <c r="U65" s="364"/>
      <c r="V65" s="364"/>
      <c r="W65" s="364"/>
      <c r="X65" s="364"/>
      <c r="Y65" s="364"/>
      <c r="Z65" s="364"/>
      <c r="AA65" s="364"/>
      <c r="AB65" s="364"/>
      <c r="AC65" s="364"/>
      <c r="AD65" s="364"/>
      <c r="AE65" s="364"/>
      <c r="AF65" s="364"/>
      <c r="AG65" s="364"/>
      <c r="AH65" s="364"/>
      <c r="AI65" s="364"/>
      <c r="AJ65" s="364"/>
      <c r="AK65" s="364"/>
      <c r="AL65" s="364"/>
      <c r="AM65" s="364"/>
      <c r="AN65" s="364"/>
      <c r="AO65" s="364"/>
      <c r="AP65" s="364"/>
      <c r="AQ65" s="364"/>
      <c r="AR65" s="364"/>
      <c r="AS65" s="364"/>
      <c r="AT65" s="364"/>
      <c r="AU65" s="364"/>
      <c r="AV65" s="364"/>
      <c r="AW65" s="364"/>
      <c r="AX65" s="364"/>
      <c r="AY65" s="921"/>
      <c r="AZ65" s="375"/>
      <c r="BA65" s="375"/>
      <c r="BB65" s="375"/>
      <c r="BC65" s="375"/>
      <c r="BD65" s="375"/>
      <c r="BE65" s="375"/>
      <c r="BF65" s="375"/>
      <c r="BG65" s="375"/>
      <c r="BH65" s="375"/>
      <c r="BI65" s="375"/>
      <c r="BJ65" s="375"/>
      <c r="BK65" s="375"/>
      <c r="BL65" s="375"/>
      <c r="BM65" s="375"/>
      <c r="BN65" s="375"/>
      <c r="BO65" s="375"/>
      <c r="BP65" s="375"/>
      <c r="BQ65" s="375"/>
      <c r="BR65" s="375"/>
      <c r="BS65" s="375"/>
      <c r="BT65" s="375"/>
      <c r="BU65" s="375"/>
      <c r="BV65" s="375"/>
    </row>
    <row r="66" spans="1:74" ht="11.05" customHeight="1" x14ac:dyDescent="0.2">
      <c r="A66" s="13"/>
      <c r="B66" s="15"/>
      <c r="C66" s="364"/>
      <c r="D66" s="364"/>
      <c r="E66" s="364"/>
      <c r="F66" s="364"/>
      <c r="G66" s="364"/>
      <c r="H66" s="364"/>
      <c r="I66" s="364"/>
      <c r="J66" s="364"/>
      <c r="K66" s="364"/>
      <c r="L66" s="364"/>
      <c r="M66" s="364"/>
      <c r="N66" s="364"/>
      <c r="O66" s="364"/>
      <c r="P66" s="364"/>
      <c r="Q66" s="364"/>
      <c r="R66" s="364"/>
      <c r="S66" s="364"/>
      <c r="T66" s="364"/>
      <c r="U66" s="364"/>
      <c r="V66" s="364"/>
      <c r="W66" s="364"/>
      <c r="X66" s="364"/>
      <c r="Y66" s="364"/>
      <c r="Z66" s="364"/>
      <c r="AA66" s="364"/>
      <c r="AB66" s="364"/>
      <c r="AC66" s="364"/>
      <c r="AD66" s="364"/>
      <c r="AE66" s="364"/>
      <c r="AF66" s="364"/>
      <c r="AG66" s="364"/>
      <c r="AH66" s="364"/>
      <c r="AI66" s="364"/>
      <c r="AJ66" s="364"/>
      <c r="AK66" s="364"/>
      <c r="AL66" s="364"/>
      <c r="AM66" s="364"/>
      <c r="AN66" s="364"/>
      <c r="AO66" s="364"/>
      <c r="AP66" s="364"/>
      <c r="AQ66" s="364"/>
      <c r="AR66" s="364"/>
      <c r="AS66" s="364"/>
      <c r="AT66" s="364"/>
      <c r="AU66" s="364"/>
      <c r="AV66" s="364"/>
      <c r="AW66" s="364"/>
      <c r="AX66" s="364"/>
      <c r="AY66" s="921"/>
      <c r="AZ66" s="375"/>
      <c r="BA66" s="375"/>
      <c r="BB66" s="375"/>
      <c r="BC66" s="375"/>
      <c r="BD66" s="375"/>
      <c r="BE66" s="375"/>
      <c r="BF66" s="375"/>
      <c r="BG66" s="375"/>
      <c r="BH66" s="375"/>
      <c r="BI66" s="375"/>
      <c r="BJ66" s="375"/>
      <c r="BK66" s="375"/>
      <c r="BL66" s="375"/>
      <c r="BM66" s="375"/>
      <c r="BN66" s="375"/>
      <c r="BO66" s="375"/>
      <c r="BP66" s="375"/>
      <c r="BQ66" s="375"/>
      <c r="BR66" s="375"/>
      <c r="BS66" s="375"/>
      <c r="BT66" s="375"/>
      <c r="BU66" s="375"/>
      <c r="BV66" s="375"/>
    </row>
    <row r="67" spans="1:74" ht="11.05" customHeight="1" x14ac:dyDescent="0.2">
      <c r="A67" s="17" t="s">
        <v>284</v>
      </c>
      <c r="B67" s="390" t="s">
        <v>478</v>
      </c>
      <c r="C67" s="369">
        <v>804.64799478999998</v>
      </c>
      <c r="D67" s="369">
        <v>793.98244457999999</v>
      </c>
      <c r="E67" s="369">
        <v>508.32085900999999</v>
      </c>
      <c r="F67" s="369">
        <v>308.25292347999999</v>
      </c>
      <c r="G67" s="369">
        <v>151.07068433000001</v>
      </c>
      <c r="H67" s="369">
        <v>12.330113461</v>
      </c>
      <c r="I67" s="369">
        <v>4.5616309511999997</v>
      </c>
      <c r="J67" s="369">
        <v>5.9720163247000002</v>
      </c>
      <c r="K67" s="369">
        <v>40.066163111000002</v>
      </c>
      <c r="L67" s="369">
        <v>179.99051281000001</v>
      </c>
      <c r="M67" s="369">
        <v>509.39802329000003</v>
      </c>
      <c r="N67" s="369">
        <v>615.69717188000004</v>
      </c>
      <c r="O67" s="369">
        <v>914.31612460999997</v>
      </c>
      <c r="P67" s="369">
        <v>712.07821869999998</v>
      </c>
      <c r="Q67" s="369">
        <v>524.73971004999999</v>
      </c>
      <c r="R67" s="369">
        <v>341.71330318000003</v>
      </c>
      <c r="S67" s="369">
        <v>122.31098531000001</v>
      </c>
      <c r="T67" s="369">
        <v>25.919205014999999</v>
      </c>
      <c r="U67" s="369">
        <v>3.6341984293</v>
      </c>
      <c r="V67" s="369">
        <v>5.8200687941</v>
      </c>
      <c r="W67" s="369">
        <v>44.461342389999999</v>
      </c>
      <c r="X67" s="369">
        <v>257.62061211999998</v>
      </c>
      <c r="Y67" s="369">
        <v>511.37259153000002</v>
      </c>
      <c r="Z67" s="369">
        <v>781.20562273999997</v>
      </c>
      <c r="AA67" s="369">
        <v>715.28997420999997</v>
      </c>
      <c r="AB67" s="369">
        <v>621.52996453000003</v>
      </c>
      <c r="AC67" s="369">
        <v>585.63408690999995</v>
      </c>
      <c r="AD67" s="369">
        <v>297.5021701</v>
      </c>
      <c r="AE67" s="369">
        <v>144.76110976999999</v>
      </c>
      <c r="AF67" s="369">
        <v>42.935307160000001</v>
      </c>
      <c r="AG67" s="369">
        <v>4.7456561163000002</v>
      </c>
      <c r="AH67" s="369">
        <v>9.7260919170999998</v>
      </c>
      <c r="AI67" s="369">
        <v>45.663443448000002</v>
      </c>
      <c r="AJ67" s="369">
        <v>206.71011637000001</v>
      </c>
      <c r="AK67" s="369">
        <v>504.80040019</v>
      </c>
      <c r="AL67" s="369">
        <v>624.22368666</v>
      </c>
      <c r="AM67" s="369">
        <v>840.02835976999995</v>
      </c>
      <c r="AN67" s="369">
        <v>575.05480828999998</v>
      </c>
      <c r="AO67" s="369">
        <v>488.99247622000001</v>
      </c>
      <c r="AP67" s="369">
        <v>280.52837947</v>
      </c>
      <c r="AQ67" s="369">
        <v>112.96771739</v>
      </c>
      <c r="AR67" s="369">
        <v>19.600159226999999</v>
      </c>
      <c r="AS67" s="369">
        <v>3.9708240306999998</v>
      </c>
      <c r="AT67" s="369">
        <v>9.1368613046</v>
      </c>
      <c r="AU67" s="369">
        <v>37.057886983000003</v>
      </c>
      <c r="AV67" s="369">
        <v>186.56808336</v>
      </c>
      <c r="AW67" s="369">
        <v>429.51393256</v>
      </c>
      <c r="AX67" s="369">
        <v>702.45615008000004</v>
      </c>
      <c r="AY67" s="926">
        <v>927.02888886999995</v>
      </c>
      <c r="AZ67" s="380">
        <v>644.55132313000001</v>
      </c>
      <c r="BA67" s="380">
        <v>527.63008674000002</v>
      </c>
      <c r="BB67" s="380">
        <v>299.11612172000002</v>
      </c>
      <c r="BC67" s="380">
        <v>135.03164491999999</v>
      </c>
      <c r="BD67" s="380">
        <v>31.040604855000002</v>
      </c>
      <c r="BE67" s="380">
        <v>7.2490372870000002</v>
      </c>
      <c r="BF67" s="380">
        <v>11.108301368999999</v>
      </c>
      <c r="BG67" s="380">
        <v>55.150271236000002</v>
      </c>
      <c r="BH67" s="380">
        <v>236.65439506000001</v>
      </c>
      <c r="BI67" s="380">
        <v>478.93893350000002</v>
      </c>
      <c r="BJ67" s="380">
        <v>713.89791363999996</v>
      </c>
      <c r="BK67" s="380">
        <v>790.39180147000002</v>
      </c>
      <c r="BL67" s="380">
        <v>643.52956752</v>
      </c>
      <c r="BM67" s="380">
        <v>524.97442641999999</v>
      </c>
      <c r="BN67" s="380">
        <v>297.60123398000002</v>
      </c>
      <c r="BO67" s="380">
        <v>134.36740155999999</v>
      </c>
      <c r="BP67" s="380">
        <v>30.937752392</v>
      </c>
      <c r="BQ67" s="380">
        <v>7.2325998143000003</v>
      </c>
      <c r="BR67" s="380">
        <v>11.073182545</v>
      </c>
      <c r="BS67" s="380">
        <v>54.927720002999997</v>
      </c>
      <c r="BT67" s="380">
        <v>235.55078277999999</v>
      </c>
      <c r="BU67" s="380">
        <v>476.74586148999998</v>
      </c>
      <c r="BV67" s="380">
        <v>710.62583529000005</v>
      </c>
    </row>
    <row r="68" spans="1:74" ht="11.05" customHeight="1" x14ac:dyDescent="0.2">
      <c r="A68" s="17" t="s">
        <v>287</v>
      </c>
      <c r="B68" s="392" t="s">
        <v>0</v>
      </c>
      <c r="C68" s="371">
        <v>9.7552369871</v>
      </c>
      <c r="D68" s="371">
        <v>12.057174921</v>
      </c>
      <c r="E68" s="371">
        <v>28.021786050999999</v>
      </c>
      <c r="F68" s="371">
        <v>36.153455842</v>
      </c>
      <c r="G68" s="371">
        <v>100.4702963</v>
      </c>
      <c r="H68" s="371">
        <v>273.91394320000001</v>
      </c>
      <c r="I68" s="371">
        <v>346.84906525999997</v>
      </c>
      <c r="J68" s="371">
        <v>357.33680164999998</v>
      </c>
      <c r="K68" s="371">
        <v>199.99507007</v>
      </c>
      <c r="L68" s="371">
        <v>84.077635663999999</v>
      </c>
      <c r="M68" s="371">
        <v>17.997552690999999</v>
      </c>
      <c r="N68" s="371">
        <v>25.538035780000001</v>
      </c>
      <c r="O68" s="371">
        <v>8.4242525510000004</v>
      </c>
      <c r="P68" s="371">
        <v>11.260588297</v>
      </c>
      <c r="Q68" s="371">
        <v>26.890371204000001</v>
      </c>
      <c r="R68" s="371">
        <v>48.755679065000002</v>
      </c>
      <c r="S68" s="371">
        <v>147.2827825</v>
      </c>
      <c r="T68" s="371">
        <v>269.80127011000002</v>
      </c>
      <c r="U68" s="371">
        <v>393.73474308999999</v>
      </c>
      <c r="V68" s="371">
        <v>358.79913636999999</v>
      </c>
      <c r="W68" s="371">
        <v>201.85759207999999</v>
      </c>
      <c r="X68" s="371">
        <v>55.078439846000002</v>
      </c>
      <c r="Y68" s="371">
        <v>23.187775995999999</v>
      </c>
      <c r="Z68" s="371">
        <v>10.816905758000001</v>
      </c>
      <c r="AA68" s="371">
        <v>16.739369006</v>
      </c>
      <c r="AB68" s="371">
        <v>19.764267856</v>
      </c>
      <c r="AC68" s="371">
        <v>31.469716266999999</v>
      </c>
      <c r="AD68" s="371">
        <v>43.740381401</v>
      </c>
      <c r="AE68" s="371">
        <v>109.309719</v>
      </c>
      <c r="AF68" s="371">
        <v>209.88634514</v>
      </c>
      <c r="AG68" s="371">
        <v>390.14350863999999</v>
      </c>
      <c r="AH68" s="371">
        <v>349.67608654999998</v>
      </c>
      <c r="AI68" s="371">
        <v>203.53120430999999</v>
      </c>
      <c r="AJ68" s="371">
        <v>72.642773789000003</v>
      </c>
      <c r="AK68" s="371">
        <v>20.340290500999998</v>
      </c>
      <c r="AL68" s="371">
        <v>11.039252968</v>
      </c>
      <c r="AM68" s="371">
        <v>9.3996982758000005</v>
      </c>
      <c r="AN68" s="371">
        <v>12.663385257</v>
      </c>
      <c r="AO68" s="371">
        <v>31.163471216000001</v>
      </c>
      <c r="AP68" s="371">
        <v>46.41186665</v>
      </c>
      <c r="AQ68" s="371">
        <v>157.46975594</v>
      </c>
      <c r="AR68" s="371">
        <v>292.56301037999998</v>
      </c>
      <c r="AS68" s="371">
        <v>390.38808599999999</v>
      </c>
      <c r="AT68" s="371">
        <v>342.15575224000003</v>
      </c>
      <c r="AU68" s="371">
        <v>210.35560265999999</v>
      </c>
      <c r="AV68" s="371">
        <v>96.659952974000007</v>
      </c>
      <c r="AW68" s="371">
        <v>32.15936404</v>
      </c>
      <c r="AX68" s="371">
        <v>12.913691522000001</v>
      </c>
      <c r="AY68" s="928">
        <v>3.4789208471999999</v>
      </c>
      <c r="AZ68" s="382">
        <v>15.81856546</v>
      </c>
      <c r="BA68" s="382">
        <v>26.72471311</v>
      </c>
      <c r="BB68" s="382">
        <v>44.798668051999996</v>
      </c>
      <c r="BC68" s="382">
        <v>133.60078394000001</v>
      </c>
      <c r="BD68" s="382">
        <v>269.96243000999999</v>
      </c>
      <c r="BE68" s="382">
        <v>398.48957960000001</v>
      </c>
      <c r="BF68" s="382">
        <v>367.15068071000002</v>
      </c>
      <c r="BG68" s="382">
        <v>207.34197799</v>
      </c>
      <c r="BH68" s="382">
        <v>72.641761072999998</v>
      </c>
      <c r="BI68" s="382">
        <v>21.882032260999999</v>
      </c>
      <c r="BJ68" s="382">
        <v>11.832930014</v>
      </c>
      <c r="BK68" s="382">
        <v>11.405363201</v>
      </c>
      <c r="BL68" s="382">
        <v>12.977929488999999</v>
      </c>
      <c r="BM68" s="382">
        <v>26.976350082</v>
      </c>
      <c r="BN68" s="382">
        <v>45.225973160999999</v>
      </c>
      <c r="BO68" s="382">
        <v>134.73669192</v>
      </c>
      <c r="BP68" s="382">
        <v>272.06247599</v>
      </c>
      <c r="BQ68" s="382">
        <v>401.45467822000001</v>
      </c>
      <c r="BR68" s="382">
        <v>369.92686784</v>
      </c>
      <c r="BS68" s="382">
        <v>209.01737928</v>
      </c>
      <c r="BT68" s="382">
        <v>73.295243595000002</v>
      </c>
      <c r="BU68" s="382">
        <v>22.081082847000001</v>
      </c>
      <c r="BV68" s="382">
        <v>11.933171159</v>
      </c>
    </row>
    <row r="69" spans="1:74" s="156" customFormat="1" ht="11.95" customHeight="1" x14ac:dyDescent="0.2">
      <c r="A69" s="155"/>
      <c r="B69" s="1001" t="s">
        <v>1442</v>
      </c>
      <c r="C69" s="1002"/>
      <c r="D69" s="1002"/>
      <c r="E69" s="1002"/>
      <c r="F69" s="1002"/>
      <c r="G69" s="1002"/>
      <c r="H69" s="1002"/>
      <c r="I69" s="1002"/>
      <c r="J69" s="1002"/>
      <c r="K69" s="1002"/>
      <c r="L69" s="1002"/>
      <c r="M69" s="1002"/>
      <c r="N69" s="1002"/>
      <c r="O69" s="1002"/>
      <c r="P69" s="1002"/>
      <c r="Q69" s="1003"/>
      <c r="R69" s="803"/>
      <c r="AY69" s="848"/>
      <c r="AZ69" s="198"/>
      <c r="BA69" s="198"/>
      <c r="BB69" s="198"/>
      <c r="BC69" s="198"/>
      <c r="BD69" s="741"/>
      <c r="BE69" s="741"/>
      <c r="BF69" s="741"/>
      <c r="BG69" s="741"/>
      <c r="BH69" s="848"/>
      <c r="BI69" s="848"/>
      <c r="BJ69" s="198"/>
    </row>
    <row r="70" spans="1:74" s="156" customFormat="1" ht="11.95" customHeight="1" x14ac:dyDescent="0.2">
      <c r="A70" s="155"/>
      <c r="B70" s="1001" t="s">
        <v>1443</v>
      </c>
      <c r="C70" s="1002"/>
      <c r="D70" s="1002"/>
      <c r="E70" s="1002"/>
      <c r="F70" s="1002"/>
      <c r="G70" s="1002"/>
      <c r="H70" s="1002"/>
      <c r="I70" s="1002"/>
      <c r="J70" s="1002"/>
      <c r="K70" s="1002"/>
      <c r="L70" s="1002"/>
      <c r="M70" s="1002"/>
      <c r="N70" s="1002"/>
      <c r="O70" s="1002"/>
      <c r="P70" s="1002"/>
      <c r="Q70" s="1003"/>
      <c r="R70" s="803"/>
      <c r="AY70" s="848"/>
      <c r="AZ70" s="198"/>
      <c r="BA70" s="198"/>
      <c r="BB70" s="198"/>
      <c r="BC70" s="198"/>
      <c r="BD70" s="657"/>
      <c r="BE70" s="657"/>
      <c r="BF70" s="657"/>
      <c r="BG70" s="657"/>
      <c r="BH70" s="848"/>
      <c r="BI70" s="848"/>
      <c r="BJ70" s="198"/>
    </row>
    <row r="71" spans="1:74" s="156" customFormat="1" ht="11.95" customHeight="1" x14ac:dyDescent="0.2">
      <c r="A71" s="155"/>
      <c r="B71" s="1001" t="s">
        <v>1444</v>
      </c>
      <c r="C71" s="1002"/>
      <c r="D71" s="1002"/>
      <c r="E71" s="1002"/>
      <c r="F71" s="1002"/>
      <c r="G71" s="1002"/>
      <c r="H71" s="1002"/>
      <c r="I71" s="1002"/>
      <c r="J71" s="1002"/>
      <c r="K71" s="1002"/>
      <c r="L71" s="1002"/>
      <c r="M71" s="1002"/>
      <c r="N71" s="1002"/>
      <c r="O71" s="1002"/>
      <c r="P71" s="1002"/>
      <c r="Q71" s="1003"/>
      <c r="R71" s="803"/>
      <c r="AY71" s="848"/>
      <c r="AZ71" s="198"/>
      <c r="BA71" s="198"/>
      <c r="BB71" s="198"/>
      <c r="BC71" s="198"/>
      <c r="BD71" s="657"/>
      <c r="BE71" s="265"/>
      <c r="BF71" s="657"/>
      <c r="BG71" s="848"/>
      <c r="BH71" s="848"/>
      <c r="BI71" s="848"/>
      <c r="BJ71" s="198"/>
    </row>
    <row r="72" spans="1:74" s="156" customFormat="1" ht="11.95" customHeight="1" x14ac:dyDescent="0.2">
      <c r="A72" s="155"/>
      <c r="B72" s="1001" t="s">
        <v>812</v>
      </c>
      <c r="C72" s="1003"/>
      <c r="D72" s="1003"/>
      <c r="E72" s="1003"/>
      <c r="F72" s="1003"/>
      <c r="G72" s="1003"/>
      <c r="H72" s="1003"/>
      <c r="I72" s="1003"/>
      <c r="J72" s="1003"/>
      <c r="K72" s="1003"/>
      <c r="L72" s="1003"/>
      <c r="M72" s="1003"/>
      <c r="N72" s="1003"/>
      <c r="O72" s="1003"/>
      <c r="P72" s="1003"/>
      <c r="Q72" s="1003"/>
      <c r="R72" s="803"/>
      <c r="AY72" s="848"/>
      <c r="AZ72" s="198"/>
      <c r="BA72" s="198"/>
      <c r="BB72" s="198"/>
      <c r="BC72" s="198"/>
      <c r="BD72" s="657"/>
      <c r="BE72" s="265"/>
      <c r="BF72" s="657"/>
      <c r="BG72" s="848"/>
      <c r="BH72" s="848"/>
      <c r="BI72" s="848"/>
      <c r="BJ72" s="198"/>
    </row>
    <row r="73" spans="1:74" s="156" customFormat="1" ht="11.95" customHeight="1" x14ac:dyDescent="0.2">
      <c r="A73" s="155"/>
      <c r="B73" s="1001" t="s">
        <v>1445</v>
      </c>
      <c r="C73" s="1002"/>
      <c r="D73" s="1002"/>
      <c r="E73" s="1002"/>
      <c r="F73" s="1002"/>
      <c r="G73" s="1002"/>
      <c r="H73" s="1002"/>
      <c r="I73" s="1002"/>
      <c r="J73" s="1002"/>
      <c r="K73" s="1002"/>
      <c r="L73" s="1002"/>
      <c r="M73" s="1002"/>
      <c r="N73" s="1002"/>
      <c r="O73" s="1002"/>
      <c r="P73" s="1002"/>
      <c r="Q73" s="1003"/>
      <c r="R73" s="803"/>
      <c r="AY73" s="848"/>
      <c r="AZ73" s="198"/>
      <c r="BA73" s="198"/>
      <c r="BB73" s="198"/>
      <c r="BC73" s="198"/>
      <c r="BD73" s="741"/>
      <c r="BE73" s="265"/>
      <c r="BF73" s="657"/>
      <c r="BG73" s="848"/>
      <c r="BH73" s="848"/>
      <c r="BI73" s="848"/>
      <c r="BJ73" s="198"/>
    </row>
    <row r="74" spans="1:74" s="156" customFormat="1" ht="11.95" customHeight="1" x14ac:dyDescent="0.2">
      <c r="A74" s="155"/>
      <c r="B74" s="1001" t="s">
        <v>813</v>
      </c>
      <c r="C74" s="1003"/>
      <c r="D74" s="1003"/>
      <c r="E74" s="1003"/>
      <c r="F74" s="1003"/>
      <c r="G74" s="1003"/>
      <c r="H74" s="1003"/>
      <c r="I74" s="1003"/>
      <c r="J74" s="1003"/>
      <c r="K74" s="1003"/>
      <c r="L74" s="1003"/>
      <c r="M74" s="1003"/>
      <c r="N74" s="1003"/>
      <c r="O74" s="1003"/>
      <c r="P74" s="1003"/>
      <c r="Q74" s="1003"/>
      <c r="R74" s="803"/>
      <c r="AY74" s="848"/>
      <c r="AZ74" s="198"/>
      <c r="BA74" s="198"/>
      <c r="BB74" s="198"/>
      <c r="BC74" s="198"/>
      <c r="BD74" s="657"/>
      <c r="BE74" s="265"/>
      <c r="BF74" s="657"/>
      <c r="BG74" s="848"/>
      <c r="BH74" s="848"/>
      <c r="BI74" s="848"/>
      <c r="BJ74" s="198"/>
    </row>
    <row r="75" spans="1:74" s="156" customFormat="1" ht="11.95" customHeight="1" x14ac:dyDescent="0.2">
      <c r="A75" s="155"/>
      <c r="B75" s="799" t="s">
        <v>826</v>
      </c>
      <c r="C75" s="814"/>
      <c r="D75" s="814"/>
      <c r="E75" s="814"/>
      <c r="F75" s="814"/>
      <c r="G75" s="814"/>
      <c r="H75" s="826"/>
      <c r="I75" s="814"/>
      <c r="J75" s="814"/>
      <c r="K75" s="814"/>
      <c r="L75" s="814"/>
      <c r="M75" s="814"/>
      <c r="N75" s="814"/>
      <c r="O75" s="814"/>
      <c r="P75" s="814"/>
      <c r="Q75" s="814"/>
      <c r="R75" s="350"/>
      <c r="AY75" s="848"/>
      <c r="AZ75" s="198"/>
      <c r="BA75" s="198"/>
      <c r="BB75" s="198"/>
      <c r="BC75" s="198"/>
      <c r="BD75" s="657"/>
      <c r="BE75" s="265"/>
      <c r="BF75" s="657"/>
      <c r="BG75" s="848"/>
      <c r="BH75" s="848"/>
      <c r="BI75" s="848"/>
      <c r="BJ75" s="198"/>
    </row>
    <row r="76" spans="1:74" s="162" customFormat="1" ht="11.95" customHeight="1" x14ac:dyDescent="0.2">
      <c r="A76" s="161"/>
      <c r="B76" s="1018" t="str">
        <f>Dates!$G$2</f>
        <v>EIA completed modeling and analysis for this report on Thursday, February 6, 2025.</v>
      </c>
      <c r="C76" s="1019"/>
      <c r="D76" s="1019"/>
      <c r="E76" s="1019"/>
      <c r="F76" s="1019"/>
      <c r="G76" s="1019"/>
      <c r="H76" s="1019"/>
      <c r="I76" s="1019"/>
      <c r="J76" s="1019"/>
      <c r="K76" s="1019"/>
      <c r="L76" s="1019"/>
      <c r="M76" s="1019"/>
      <c r="N76" s="1019"/>
      <c r="O76" s="1019"/>
      <c r="P76" s="1019"/>
      <c r="Q76" s="1019"/>
      <c r="R76" s="350"/>
      <c r="AY76" s="849"/>
      <c r="AZ76" s="227"/>
      <c r="BA76" s="227"/>
      <c r="BB76" s="227"/>
      <c r="BC76" s="227"/>
      <c r="BD76" s="658"/>
      <c r="BE76" s="283"/>
      <c r="BF76" s="658"/>
      <c r="BG76" s="849"/>
      <c r="BH76" s="849"/>
      <c r="BI76" s="849"/>
      <c r="BJ76" s="227"/>
    </row>
    <row r="77" spans="1:74" s="156" customFormat="1" ht="11.95" customHeight="1" x14ac:dyDescent="0.2">
      <c r="A77" s="155"/>
      <c r="B77" s="1017" t="s">
        <v>483</v>
      </c>
      <c r="C77" s="1010"/>
      <c r="D77" s="1010"/>
      <c r="E77" s="1010"/>
      <c r="F77" s="1010"/>
      <c r="G77" s="1010"/>
      <c r="H77" s="1010"/>
      <c r="I77" s="1010"/>
      <c r="J77" s="1010"/>
      <c r="K77" s="1010"/>
      <c r="L77" s="1010"/>
      <c r="M77" s="1010"/>
      <c r="N77" s="1010"/>
      <c r="O77" s="1010"/>
      <c r="P77" s="1010"/>
      <c r="Q77" s="1010"/>
      <c r="R77" s="803"/>
      <c r="AY77" s="848"/>
      <c r="AZ77" s="198"/>
      <c r="BA77" s="198"/>
      <c r="BB77" s="198"/>
      <c r="BC77" s="198"/>
      <c r="BD77" s="657"/>
      <c r="BE77" s="265"/>
      <c r="BF77" s="657"/>
      <c r="BG77" s="848"/>
      <c r="BH77" s="848"/>
      <c r="BI77" s="848"/>
      <c r="BJ77" s="198"/>
    </row>
    <row r="78" spans="1:74" s="156" customFormat="1" ht="11.95" customHeight="1" x14ac:dyDescent="0.2">
      <c r="A78" s="155"/>
      <c r="B78" s="1009" t="s">
        <v>1440</v>
      </c>
      <c r="C78" s="1010"/>
      <c r="D78" s="1010"/>
      <c r="E78" s="1010"/>
      <c r="F78" s="1010"/>
      <c r="G78" s="1010"/>
      <c r="H78" s="1010"/>
      <c r="I78" s="1010"/>
      <c r="J78" s="1010"/>
      <c r="K78" s="1010"/>
      <c r="L78" s="1010"/>
      <c r="M78" s="1010"/>
      <c r="N78" s="1010"/>
      <c r="O78" s="1010"/>
      <c r="P78" s="1010"/>
      <c r="Q78" s="1010"/>
      <c r="R78" s="803"/>
      <c r="AY78" s="848"/>
      <c r="AZ78" s="198"/>
      <c r="BA78" s="198"/>
      <c r="BB78" s="198"/>
      <c r="BC78" s="198"/>
      <c r="BD78" s="657"/>
      <c r="BE78" s="265"/>
      <c r="BF78" s="657"/>
      <c r="BG78" s="848"/>
      <c r="BH78" s="848"/>
      <c r="BI78" s="848"/>
      <c r="BJ78" s="198"/>
    </row>
    <row r="79" spans="1:74" s="156" customFormat="1" ht="11.95" customHeight="1" x14ac:dyDescent="0.2">
      <c r="A79" s="155"/>
      <c r="B79" s="1011" t="s">
        <v>67</v>
      </c>
      <c r="C79" s="1010"/>
      <c r="D79" s="1010"/>
      <c r="E79" s="1010"/>
      <c r="F79" s="1010"/>
      <c r="G79" s="1010"/>
      <c r="H79" s="1010"/>
      <c r="I79" s="1010"/>
      <c r="J79" s="1010"/>
      <c r="K79" s="1010"/>
      <c r="L79" s="1010"/>
      <c r="M79" s="1010"/>
      <c r="N79" s="1010"/>
      <c r="O79" s="1010"/>
      <c r="P79" s="1010"/>
      <c r="Q79" s="1010"/>
      <c r="R79" s="803"/>
      <c r="AY79" s="848"/>
      <c r="AZ79" s="198"/>
      <c r="BA79" s="198"/>
      <c r="BB79" s="198"/>
      <c r="BC79" s="198"/>
      <c r="BD79" s="657"/>
      <c r="BE79" s="265"/>
      <c r="BF79" s="657"/>
      <c r="BG79" s="848"/>
      <c r="BH79" s="848"/>
      <c r="BI79" s="848"/>
      <c r="BJ79" s="198"/>
    </row>
    <row r="80" spans="1:74" s="156" customFormat="1" ht="11.95" customHeight="1" x14ac:dyDescent="0.2">
      <c r="A80" s="155"/>
      <c r="B80" s="998" t="s">
        <v>840</v>
      </c>
      <c r="C80" s="998"/>
      <c r="D80" s="998"/>
      <c r="E80" s="998"/>
      <c r="F80" s="998"/>
      <c r="G80" s="998"/>
      <c r="H80" s="998"/>
      <c r="I80" s="998"/>
      <c r="J80" s="998"/>
      <c r="K80" s="998"/>
      <c r="L80" s="998"/>
      <c r="M80" s="998"/>
      <c r="N80" s="998"/>
      <c r="O80" s="998"/>
      <c r="P80" s="998"/>
      <c r="Q80" s="998"/>
      <c r="R80" s="998"/>
      <c r="AY80" s="848"/>
      <c r="AZ80" s="198"/>
      <c r="BA80" s="198"/>
      <c r="BB80" s="198"/>
      <c r="BC80" s="198"/>
      <c r="BD80" s="657"/>
      <c r="BE80" s="265"/>
      <c r="BF80" s="657"/>
      <c r="BG80" s="848"/>
      <c r="BH80" s="848"/>
      <c r="BI80" s="848"/>
      <c r="BJ80" s="198"/>
    </row>
    <row r="81" spans="1:74" s="156" customFormat="1" ht="11.95" customHeight="1" x14ac:dyDescent="0.2">
      <c r="A81" s="155"/>
      <c r="B81" s="1004" t="s">
        <v>1586</v>
      </c>
      <c r="C81" s="1005"/>
      <c r="D81" s="1005"/>
      <c r="E81" s="1005"/>
      <c r="F81" s="1005"/>
      <c r="G81" s="1005"/>
      <c r="H81" s="1005"/>
      <c r="I81" s="1005"/>
      <c r="J81" s="1005"/>
      <c r="K81" s="1005"/>
      <c r="L81" s="1005"/>
      <c r="M81" s="1005"/>
      <c r="N81" s="1005"/>
      <c r="O81" s="1005"/>
      <c r="P81" s="1005"/>
      <c r="Q81" s="1006"/>
      <c r="R81" s="803"/>
      <c r="AY81" s="848"/>
      <c r="AZ81" s="198"/>
      <c r="BA81" s="198"/>
      <c r="BB81" s="198"/>
      <c r="BC81" s="198"/>
      <c r="BD81" s="657"/>
      <c r="BE81" s="265"/>
      <c r="BF81" s="657"/>
      <c r="BG81" s="848"/>
      <c r="BH81" s="848"/>
      <c r="BI81" s="848"/>
      <c r="BJ81" s="198"/>
    </row>
    <row r="82" spans="1:74" s="156" customFormat="1" ht="11.95" customHeight="1" x14ac:dyDescent="0.2">
      <c r="A82" s="155"/>
      <c r="B82" s="1007" t="s">
        <v>1593</v>
      </c>
      <c r="C82" s="1006"/>
      <c r="D82" s="1006"/>
      <c r="E82" s="1006"/>
      <c r="F82" s="1006"/>
      <c r="G82" s="1006"/>
      <c r="H82" s="1006"/>
      <c r="I82" s="1006"/>
      <c r="J82" s="1006"/>
      <c r="K82" s="1006"/>
      <c r="L82" s="1006"/>
      <c r="M82" s="1006"/>
      <c r="N82" s="1006"/>
      <c r="O82" s="1006"/>
      <c r="P82" s="1006"/>
      <c r="Q82" s="1006"/>
      <c r="R82" s="803"/>
      <c r="AY82" s="848"/>
      <c r="AZ82" s="198"/>
      <c r="BA82" s="198"/>
      <c r="BB82" s="198"/>
      <c r="BC82" s="198"/>
      <c r="BD82" s="657"/>
      <c r="BE82" s="265"/>
      <c r="BF82" s="657"/>
      <c r="BG82" s="848"/>
      <c r="BH82" s="848"/>
      <c r="BI82" s="848"/>
      <c r="BJ82" s="198"/>
    </row>
    <row r="83" spans="1:74" s="156" customFormat="1" ht="11.95" customHeight="1" x14ac:dyDescent="0.2">
      <c r="A83" s="155"/>
      <c r="B83" s="1007" t="s">
        <v>1597</v>
      </c>
      <c r="C83" s="1006"/>
      <c r="D83" s="1006"/>
      <c r="E83" s="1006"/>
      <c r="F83" s="1006"/>
      <c r="G83" s="1006"/>
      <c r="H83" s="1006"/>
      <c r="I83" s="1006"/>
      <c r="J83" s="1006"/>
      <c r="K83" s="1006"/>
      <c r="L83" s="1006"/>
      <c r="M83" s="1006"/>
      <c r="N83" s="1006"/>
      <c r="O83" s="1006"/>
      <c r="P83" s="1006"/>
      <c r="Q83" s="1006"/>
      <c r="R83" s="803"/>
      <c r="AY83" s="848"/>
      <c r="AZ83" s="198"/>
      <c r="BA83" s="198"/>
      <c r="BB83" s="198"/>
      <c r="BC83" s="198"/>
      <c r="BD83" s="657"/>
      <c r="BE83" s="265"/>
      <c r="BF83" s="657"/>
      <c r="BG83" s="848"/>
      <c r="BH83" s="848"/>
      <c r="BI83" s="848"/>
      <c r="BJ83" s="198"/>
    </row>
    <row r="84" spans="1:74" s="156" customFormat="1" ht="11.95" customHeight="1" x14ac:dyDescent="0.2">
      <c r="A84" s="155"/>
      <c r="B84" s="1004" t="s">
        <v>492</v>
      </c>
      <c r="C84" s="1006"/>
      <c r="D84" s="1006"/>
      <c r="E84" s="1006"/>
      <c r="F84" s="1006"/>
      <c r="G84" s="1006"/>
      <c r="H84" s="1006"/>
      <c r="I84" s="1006"/>
      <c r="J84" s="1006"/>
      <c r="K84" s="1006"/>
      <c r="L84" s="1006"/>
      <c r="M84" s="1006"/>
      <c r="N84" s="1006"/>
      <c r="O84" s="1006"/>
      <c r="P84" s="1006"/>
      <c r="Q84" s="1006"/>
      <c r="R84" s="803"/>
      <c r="AY84" s="848"/>
      <c r="AZ84" s="198"/>
      <c r="BA84" s="198"/>
      <c r="BB84" s="198"/>
      <c r="BC84" s="198"/>
      <c r="BD84" s="657"/>
      <c r="BE84" s="265"/>
      <c r="BF84" s="657"/>
      <c r="BG84" s="848"/>
      <c r="BH84" s="848"/>
      <c r="BI84" s="848"/>
      <c r="BJ84" s="198"/>
    </row>
    <row r="85" spans="1:74" s="156" customFormat="1" ht="11.95" customHeight="1" x14ac:dyDescent="0.2">
      <c r="A85" s="155"/>
      <c r="B85" s="1008" t="s">
        <v>1441</v>
      </c>
      <c r="C85" s="1006"/>
      <c r="D85" s="1006"/>
      <c r="E85" s="1006"/>
      <c r="F85" s="1006"/>
      <c r="G85" s="1006"/>
      <c r="H85" s="1006"/>
      <c r="I85" s="1006"/>
      <c r="J85" s="1006"/>
      <c r="K85" s="1006"/>
      <c r="L85" s="1006"/>
      <c r="M85" s="1006"/>
      <c r="N85" s="1006"/>
      <c r="O85" s="1006"/>
      <c r="P85" s="1006"/>
      <c r="Q85" s="1006"/>
      <c r="R85" s="803"/>
      <c r="AY85" s="848"/>
      <c r="AZ85" s="198"/>
      <c r="BA85" s="198"/>
      <c r="BB85" s="198"/>
      <c r="BC85" s="198"/>
      <c r="BD85" s="657"/>
      <c r="BE85" s="265"/>
      <c r="BF85" s="657"/>
      <c r="BG85" s="848"/>
      <c r="BH85" s="848"/>
      <c r="BI85" s="848"/>
      <c r="BJ85" s="198"/>
    </row>
    <row r="86" spans="1:74" s="157" customFormat="1" ht="11.95" customHeight="1" x14ac:dyDescent="0.2">
      <c r="A86" s="155"/>
      <c r="B86" s="1008" t="s">
        <v>811</v>
      </c>
      <c r="C86" s="1006"/>
      <c r="D86" s="1006"/>
      <c r="E86" s="1006"/>
      <c r="F86" s="1006"/>
      <c r="G86" s="1006"/>
      <c r="H86" s="1006"/>
      <c r="I86" s="1006"/>
      <c r="J86" s="1006"/>
      <c r="K86" s="1006"/>
      <c r="L86" s="1006"/>
      <c r="M86" s="1006"/>
      <c r="N86" s="1006"/>
      <c r="O86" s="1006"/>
      <c r="P86" s="1006"/>
      <c r="Q86" s="1006"/>
      <c r="R86" s="680"/>
      <c r="AY86" s="848"/>
      <c r="AZ86" s="199"/>
      <c r="BA86" s="199"/>
      <c r="BB86" s="199"/>
      <c r="BC86" s="199"/>
      <c r="BD86" s="657"/>
      <c r="BE86" s="316"/>
      <c r="BF86" s="657"/>
      <c r="BG86" s="848"/>
      <c r="BH86" s="848"/>
      <c r="BI86" s="848"/>
      <c r="BJ86" s="199"/>
    </row>
    <row r="87" spans="1:74" s="157" customFormat="1" ht="11.95" customHeight="1" x14ac:dyDescent="0.2">
      <c r="A87" s="7"/>
      <c r="B87" s="999"/>
      <c r="C87" s="1000"/>
      <c r="D87" s="1000"/>
      <c r="E87" s="1000"/>
      <c r="F87" s="1000"/>
      <c r="G87" s="1000"/>
      <c r="H87" s="1000"/>
      <c r="I87" s="1000"/>
      <c r="J87" s="1000"/>
      <c r="K87" s="1000"/>
      <c r="L87" s="1000"/>
      <c r="M87" s="1000"/>
      <c r="N87" s="1000"/>
      <c r="O87" s="1000"/>
      <c r="P87" s="1000"/>
      <c r="Q87" s="1000"/>
      <c r="AY87" s="848"/>
      <c r="AZ87" s="199"/>
      <c r="BA87" s="199"/>
      <c r="BB87" s="199"/>
      <c r="BC87" s="199"/>
      <c r="BD87" s="657"/>
      <c r="BE87" s="316"/>
      <c r="BF87" s="657"/>
      <c r="BG87" s="848"/>
      <c r="BH87" s="848"/>
      <c r="BI87" s="848"/>
      <c r="BJ87" s="199"/>
    </row>
    <row r="88" spans="1:74" x14ac:dyDescent="0.2">
      <c r="BK88" s="132"/>
      <c r="BL88" s="132"/>
      <c r="BM88" s="132"/>
      <c r="BN88" s="132"/>
      <c r="BO88" s="132"/>
      <c r="BP88" s="132"/>
      <c r="BQ88" s="132"/>
      <c r="BR88" s="132"/>
      <c r="BS88" s="132"/>
      <c r="BT88" s="132"/>
      <c r="BU88" s="132"/>
      <c r="BV88" s="132"/>
    </row>
    <row r="89" spans="1:74" x14ac:dyDescent="0.2">
      <c r="BK89" s="132"/>
      <c r="BL89" s="132"/>
      <c r="BM89" s="132"/>
      <c r="BN89" s="132"/>
      <c r="BO89" s="132"/>
      <c r="BP89" s="132"/>
      <c r="BQ89" s="132"/>
      <c r="BR89" s="132"/>
      <c r="BS89" s="132"/>
      <c r="BT89" s="132"/>
      <c r="BU89" s="132"/>
      <c r="BV89" s="132"/>
    </row>
    <row r="90" spans="1:74" x14ac:dyDescent="0.2">
      <c r="B90" s="333"/>
      <c r="BK90" s="132"/>
      <c r="BL90" s="132"/>
      <c r="BM90" s="132"/>
      <c r="BN90" s="132"/>
      <c r="BO90" s="132"/>
      <c r="BP90" s="132"/>
      <c r="BQ90" s="132"/>
      <c r="BR90" s="132"/>
      <c r="BS90" s="132"/>
      <c r="BT90" s="132"/>
      <c r="BU90" s="132"/>
      <c r="BV90" s="132"/>
    </row>
    <row r="91" spans="1:74" x14ac:dyDescent="0.2">
      <c r="BK91" s="132"/>
      <c r="BL91" s="132"/>
      <c r="BM91" s="132"/>
      <c r="BN91" s="132"/>
      <c r="BO91" s="132"/>
      <c r="BP91" s="132"/>
      <c r="BQ91" s="132"/>
      <c r="BR91" s="132"/>
      <c r="BS91" s="132"/>
      <c r="BT91" s="132"/>
      <c r="BU91" s="132"/>
      <c r="BV91" s="132"/>
    </row>
    <row r="92" spans="1:74" x14ac:dyDescent="0.2">
      <c r="BK92" s="132"/>
      <c r="BL92" s="132"/>
      <c r="BM92" s="132"/>
      <c r="BN92" s="132"/>
      <c r="BO92" s="132"/>
      <c r="BP92" s="132"/>
      <c r="BQ92" s="132"/>
      <c r="BR92" s="132"/>
      <c r="BS92" s="132"/>
      <c r="BT92" s="132"/>
      <c r="BU92" s="132"/>
      <c r="BV92" s="132"/>
    </row>
    <row r="93" spans="1:74" x14ac:dyDescent="0.2">
      <c r="BK93" s="132"/>
      <c r="BL93" s="132"/>
      <c r="BM93" s="132"/>
      <c r="BN93" s="132"/>
      <c r="BO93" s="132"/>
      <c r="BP93" s="132"/>
      <c r="BQ93" s="132"/>
      <c r="BR93" s="132"/>
      <c r="BS93" s="132"/>
      <c r="BT93" s="132"/>
      <c r="BU93" s="132"/>
      <c r="BV93" s="132"/>
    </row>
    <row r="94" spans="1:74" x14ac:dyDescent="0.2">
      <c r="BK94" s="132"/>
      <c r="BL94" s="132"/>
      <c r="BM94" s="132"/>
      <c r="BN94" s="132"/>
      <c r="BO94" s="132"/>
      <c r="BP94" s="132"/>
      <c r="BQ94" s="132"/>
      <c r="BR94" s="132"/>
      <c r="BS94" s="132"/>
      <c r="BT94" s="132"/>
      <c r="BU94" s="132"/>
      <c r="BV94" s="132"/>
    </row>
    <row r="95" spans="1:74" x14ac:dyDescent="0.2">
      <c r="BK95" s="132"/>
      <c r="BL95" s="132"/>
      <c r="BM95" s="132"/>
      <c r="BN95" s="132"/>
      <c r="BO95" s="132"/>
      <c r="BP95" s="132"/>
      <c r="BQ95" s="132"/>
      <c r="BR95" s="132"/>
      <c r="BS95" s="132"/>
      <c r="BT95" s="132"/>
      <c r="BU95" s="132"/>
      <c r="BV95" s="132"/>
    </row>
    <row r="96" spans="1:74" x14ac:dyDescent="0.2">
      <c r="BK96" s="132"/>
      <c r="BL96" s="132"/>
      <c r="BM96" s="132"/>
      <c r="BN96" s="132"/>
      <c r="BO96" s="132"/>
      <c r="BP96" s="132"/>
      <c r="BQ96" s="132"/>
      <c r="BR96" s="132"/>
      <c r="BS96" s="132"/>
      <c r="BT96" s="132"/>
      <c r="BU96" s="132"/>
      <c r="BV96" s="132"/>
    </row>
    <row r="97" spans="63:74" x14ac:dyDescent="0.2">
      <c r="BK97" s="132"/>
      <c r="BL97" s="132"/>
      <c r="BM97" s="132"/>
      <c r="BN97" s="132"/>
      <c r="BO97" s="132"/>
      <c r="BP97" s="132"/>
      <c r="BQ97" s="132"/>
      <c r="BR97" s="132"/>
      <c r="BS97" s="132"/>
      <c r="BT97" s="132"/>
      <c r="BU97" s="132"/>
      <c r="BV97" s="132"/>
    </row>
    <row r="98" spans="63:74" x14ac:dyDescent="0.2">
      <c r="BK98" s="132"/>
      <c r="BL98" s="132"/>
      <c r="BM98" s="132"/>
      <c r="BN98" s="132"/>
      <c r="BO98" s="132"/>
      <c r="BP98" s="132"/>
      <c r="BQ98" s="132"/>
      <c r="BR98" s="132"/>
      <c r="BS98" s="132"/>
      <c r="BT98" s="132"/>
      <c r="BU98" s="132"/>
      <c r="BV98" s="132"/>
    </row>
    <row r="99" spans="63:74" x14ac:dyDescent="0.2">
      <c r="BK99" s="132"/>
      <c r="BL99" s="132"/>
      <c r="BM99" s="132"/>
      <c r="BN99" s="132"/>
      <c r="BO99" s="132"/>
      <c r="BP99" s="132"/>
      <c r="BQ99" s="132"/>
      <c r="BR99" s="132"/>
      <c r="BS99" s="132"/>
      <c r="BT99" s="132"/>
      <c r="BU99" s="132"/>
      <c r="BV99" s="132"/>
    </row>
    <row r="100" spans="63:74" x14ac:dyDescent="0.2">
      <c r="BK100" s="132"/>
      <c r="BL100" s="132"/>
      <c r="BM100" s="132"/>
      <c r="BN100" s="132"/>
      <c r="BO100" s="132"/>
      <c r="BP100" s="132"/>
      <c r="BQ100" s="132"/>
      <c r="BR100" s="132"/>
      <c r="BS100" s="132"/>
      <c r="BT100" s="132"/>
      <c r="BU100" s="132"/>
      <c r="BV100" s="132"/>
    </row>
    <row r="101" spans="63:74" x14ac:dyDescent="0.2">
      <c r="BK101" s="132"/>
      <c r="BL101" s="132"/>
      <c r="BM101" s="132"/>
      <c r="BN101" s="132"/>
      <c r="BO101" s="132"/>
      <c r="BP101" s="132"/>
      <c r="BQ101" s="132"/>
      <c r="BR101" s="132"/>
      <c r="BS101" s="132"/>
      <c r="BT101" s="132"/>
      <c r="BU101" s="132"/>
      <c r="BV101" s="132"/>
    </row>
    <row r="102" spans="63:74" x14ac:dyDescent="0.2">
      <c r="BK102" s="132"/>
      <c r="BL102" s="132"/>
      <c r="BM102" s="132"/>
      <c r="BN102" s="132"/>
      <c r="BO102" s="132"/>
      <c r="BP102" s="132"/>
      <c r="BQ102" s="132"/>
      <c r="BR102" s="132"/>
      <c r="BS102" s="132"/>
      <c r="BT102" s="132"/>
      <c r="BU102" s="132"/>
      <c r="BV102" s="132"/>
    </row>
    <row r="103" spans="63:74" x14ac:dyDescent="0.2">
      <c r="BK103" s="132"/>
      <c r="BL103" s="132"/>
      <c r="BM103" s="132"/>
      <c r="BN103" s="132"/>
      <c r="BO103" s="132"/>
      <c r="BP103" s="132"/>
      <c r="BQ103" s="132"/>
      <c r="BR103" s="132"/>
      <c r="BS103" s="132"/>
      <c r="BT103" s="132"/>
      <c r="BU103" s="132"/>
      <c r="BV103" s="132"/>
    </row>
    <row r="104" spans="63:74" x14ac:dyDescent="0.2">
      <c r="BK104" s="132"/>
      <c r="BL104" s="132"/>
      <c r="BM104" s="132"/>
      <c r="BN104" s="132"/>
      <c r="BO104" s="132"/>
      <c r="BP104" s="132"/>
      <c r="BQ104" s="132"/>
      <c r="BR104" s="132"/>
      <c r="BS104" s="132"/>
      <c r="BT104" s="132"/>
      <c r="BU104" s="132"/>
      <c r="BV104" s="132"/>
    </row>
    <row r="105" spans="63:74" x14ac:dyDescent="0.2">
      <c r="BK105" s="132"/>
      <c r="BL105" s="132"/>
      <c r="BM105" s="132"/>
      <c r="BN105" s="132"/>
      <c r="BO105" s="132"/>
      <c r="BP105" s="132"/>
      <c r="BQ105" s="132"/>
      <c r="BR105" s="132"/>
      <c r="BS105" s="132"/>
      <c r="BT105" s="132"/>
      <c r="BU105" s="132"/>
      <c r="BV105" s="132"/>
    </row>
    <row r="106" spans="63:74" x14ac:dyDescent="0.2">
      <c r="BK106" s="132"/>
      <c r="BL106" s="132"/>
      <c r="BM106" s="132"/>
      <c r="BN106" s="132"/>
      <c r="BO106" s="132"/>
      <c r="BP106" s="132"/>
      <c r="BQ106" s="132"/>
      <c r="BR106" s="132"/>
      <c r="BS106" s="132"/>
      <c r="BT106" s="132"/>
      <c r="BU106" s="132"/>
      <c r="BV106" s="132"/>
    </row>
    <row r="107" spans="63:74" x14ac:dyDescent="0.2">
      <c r="BK107" s="132"/>
      <c r="BL107" s="132"/>
      <c r="BM107" s="132"/>
      <c r="BN107" s="132"/>
      <c r="BO107" s="132"/>
      <c r="BP107" s="132"/>
      <c r="BQ107" s="132"/>
      <c r="BR107" s="132"/>
      <c r="BS107" s="132"/>
      <c r="BT107" s="132"/>
      <c r="BU107" s="132"/>
      <c r="BV107" s="132"/>
    </row>
    <row r="108" spans="63:74" x14ac:dyDescent="0.2">
      <c r="BK108" s="132"/>
      <c r="BL108" s="132"/>
      <c r="BM108" s="132"/>
      <c r="BN108" s="132"/>
      <c r="BO108" s="132"/>
      <c r="BP108" s="132"/>
      <c r="BQ108" s="132"/>
      <c r="BR108" s="132"/>
      <c r="BS108" s="132"/>
      <c r="BT108" s="132"/>
      <c r="BU108" s="132"/>
      <c r="BV108" s="132"/>
    </row>
    <row r="109" spans="63:74" x14ac:dyDescent="0.2">
      <c r="BK109" s="132"/>
      <c r="BL109" s="132"/>
      <c r="BM109" s="132"/>
      <c r="BN109" s="132"/>
      <c r="BO109" s="132"/>
      <c r="BP109" s="132"/>
      <c r="BQ109" s="132"/>
      <c r="BR109" s="132"/>
      <c r="BS109" s="132"/>
      <c r="BT109" s="132"/>
      <c r="BU109" s="132"/>
      <c r="BV109" s="132"/>
    </row>
    <row r="110" spans="63:74" x14ac:dyDescent="0.2">
      <c r="BK110" s="132"/>
      <c r="BL110" s="132"/>
      <c r="BM110" s="132"/>
      <c r="BN110" s="132"/>
      <c r="BO110" s="132"/>
      <c r="BP110" s="132"/>
      <c r="BQ110" s="132"/>
      <c r="BR110" s="132"/>
      <c r="BS110" s="132"/>
      <c r="BT110" s="132"/>
      <c r="BU110" s="132"/>
      <c r="BV110" s="132"/>
    </row>
    <row r="111" spans="63:74" x14ac:dyDescent="0.2">
      <c r="BK111" s="132"/>
      <c r="BL111" s="132"/>
      <c r="BM111" s="132"/>
      <c r="BN111" s="132"/>
      <c r="BO111" s="132"/>
      <c r="BP111" s="132"/>
      <c r="BQ111" s="132"/>
      <c r="BR111" s="132"/>
      <c r="BS111" s="132"/>
      <c r="BT111" s="132"/>
      <c r="BU111" s="132"/>
      <c r="BV111" s="132"/>
    </row>
    <row r="112" spans="63:74" x14ac:dyDescent="0.2">
      <c r="BK112" s="132"/>
      <c r="BL112" s="132"/>
      <c r="BM112" s="132"/>
      <c r="BN112" s="132"/>
      <c r="BO112" s="132"/>
      <c r="BP112" s="132"/>
      <c r="BQ112" s="132"/>
      <c r="BR112" s="132"/>
      <c r="BS112" s="132"/>
      <c r="BT112" s="132"/>
      <c r="BU112" s="132"/>
      <c r="BV112" s="132"/>
    </row>
    <row r="113" spans="63:74" x14ac:dyDescent="0.2">
      <c r="BK113" s="132"/>
      <c r="BL113" s="132"/>
      <c r="BM113" s="132"/>
      <c r="BN113" s="132"/>
      <c r="BO113" s="132"/>
      <c r="BP113" s="132"/>
      <c r="BQ113" s="132"/>
      <c r="BR113" s="132"/>
      <c r="BS113" s="132"/>
      <c r="BT113" s="132"/>
      <c r="BU113" s="132"/>
      <c r="BV113" s="132"/>
    </row>
    <row r="114" spans="63:74" x14ac:dyDescent="0.2">
      <c r="BK114" s="132"/>
      <c r="BL114" s="132"/>
      <c r="BM114" s="132"/>
      <c r="BN114" s="132"/>
      <c r="BO114" s="132"/>
      <c r="BP114" s="132"/>
      <c r="BQ114" s="132"/>
      <c r="BR114" s="132"/>
      <c r="BS114" s="132"/>
      <c r="BT114" s="132"/>
      <c r="BU114" s="132"/>
      <c r="BV114" s="132"/>
    </row>
    <row r="115" spans="63:74" x14ac:dyDescent="0.2">
      <c r="BK115" s="132"/>
      <c r="BL115" s="132"/>
      <c r="BM115" s="132"/>
      <c r="BN115" s="132"/>
      <c r="BO115" s="132"/>
      <c r="BP115" s="132"/>
      <c r="BQ115" s="132"/>
      <c r="BR115" s="132"/>
      <c r="BS115" s="132"/>
      <c r="BT115" s="132"/>
      <c r="BU115" s="132"/>
      <c r="BV115" s="132"/>
    </row>
    <row r="116" spans="63:74" x14ac:dyDescent="0.2">
      <c r="BK116" s="132"/>
      <c r="BL116" s="132"/>
      <c r="BM116" s="132"/>
      <c r="BN116" s="132"/>
      <c r="BO116" s="132"/>
      <c r="BP116" s="132"/>
      <c r="BQ116" s="132"/>
      <c r="BR116" s="132"/>
      <c r="BS116" s="132"/>
      <c r="BT116" s="132"/>
      <c r="BU116" s="132"/>
      <c r="BV116" s="132"/>
    </row>
    <row r="117" spans="63:74" x14ac:dyDescent="0.2">
      <c r="BK117" s="132"/>
      <c r="BL117" s="132"/>
      <c r="BM117" s="132"/>
      <c r="BN117" s="132"/>
      <c r="BO117" s="132"/>
      <c r="BP117" s="132"/>
      <c r="BQ117" s="132"/>
      <c r="BR117" s="132"/>
      <c r="BS117" s="132"/>
      <c r="BT117" s="132"/>
      <c r="BU117" s="132"/>
      <c r="BV117" s="132"/>
    </row>
    <row r="118" spans="63:74" x14ac:dyDescent="0.2">
      <c r="BK118" s="132"/>
      <c r="BL118" s="132"/>
      <c r="BM118" s="132"/>
      <c r="BN118" s="132"/>
      <c r="BO118" s="132"/>
      <c r="BP118" s="132"/>
      <c r="BQ118" s="132"/>
      <c r="BR118" s="132"/>
      <c r="BS118" s="132"/>
      <c r="BT118" s="132"/>
      <c r="BU118" s="132"/>
      <c r="BV118" s="132"/>
    </row>
    <row r="119" spans="63:74" x14ac:dyDescent="0.2">
      <c r="BK119" s="132"/>
      <c r="BL119" s="132"/>
      <c r="BM119" s="132"/>
      <c r="BN119" s="132"/>
      <c r="BO119" s="132"/>
      <c r="BP119" s="132"/>
      <c r="BQ119" s="132"/>
      <c r="BR119" s="132"/>
      <c r="BS119" s="132"/>
      <c r="BT119" s="132"/>
      <c r="BU119" s="132"/>
      <c r="BV119" s="132"/>
    </row>
    <row r="120" spans="63:74" x14ac:dyDescent="0.2">
      <c r="BK120" s="132"/>
      <c r="BL120" s="132"/>
      <c r="BM120" s="132"/>
      <c r="BN120" s="132"/>
      <c r="BO120" s="132"/>
      <c r="BP120" s="132"/>
      <c r="BQ120" s="132"/>
      <c r="BR120" s="132"/>
      <c r="BS120" s="132"/>
      <c r="BT120" s="132"/>
      <c r="BU120" s="132"/>
      <c r="BV120" s="132"/>
    </row>
    <row r="121" spans="63:74" x14ac:dyDescent="0.2">
      <c r="BK121" s="132"/>
      <c r="BL121" s="132"/>
      <c r="BM121" s="132"/>
      <c r="BN121" s="132"/>
      <c r="BO121" s="132"/>
      <c r="BP121" s="132"/>
      <c r="BQ121" s="132"/>
      <c r="BR121" s="132"/>
      <c r="BS121" s="132"/>
      <c r="BT121" s="132"/>
      <c r="BU121" s="132"/>
      <c r="BV121" s="132"/>
    </row>
    <row r="122" spans="63:74" x14ac:dyDescent="0.2">
      <c r="BK122" s="132"/>
      <c r="BL122" s="132"/>
      <c r="BM122" s="132"/>
      <c r="BN122" s="132"/>
      <c r="BO122" s="132"/>
      <c r="BP122" s="132"/>
      <c r="BQ122" s="132"/>
      <c r="BR122" s="132"/>
      <c r="BS122" s="132"/>
      <c r="BT122" s="132"/>
      <c r="BU122" s="132"/>
      <c r="BV122" s="132"/>
    </row>
    <row r="123" spans="63:74" x14ac:dyDescent="0.2">
      <c r="BK123" s="132"/>
      <c r="BL123" s="132"/>
      <c r="BM123" s="132"/>
      <c r="BN123" s="132"/>
      <c r="BO123" s="132"/>
      <c r="BP123" s="132"/>
      <c r="BQ123" s="132"/>
      <c r="BR123" s="132"/>
      <c r="BS123" s="132"/>
      <c r="BT123" s="132"/>
      <c r="BU123" s="132"/>
      <c r="BV123" s="132"/>
    </row>
    <row r="124" spans="63:74" x14ac:dyDescent="0.2">
      <c r="BK124" s="132"/>
      <c r="BL124" s="132"/>
      <c r="BM124" s="132"/>
      <c r="BN124" s="132"/>
      <c r="BO124" s="132"/>
      <c r="BP124" s="132"/>
      <c r="BQ124" s="132"/>
      <c r="BR124" s="132"/>
      <c r="BS124" s="132"/>
      <c r="BT124" s="132"/>
      <c r="BU124" s="132"/>
      <c r="BV124" s="132"/>
    </row>
    <row r="125" spans="63:74" x14ac:dyDescent="0.2">
      <c r="BK125" s="132"/>
      <c r="BL125" s="132"/>
      <c r="BM125" s="132"/>
      <c r="BN125" s="132"/>
      <c r="BO125" s="132"/>
      <c r="BP125" s="132"/>
      <c r="BQ125" s="132"/>
      <c r="BR125" s="132"/>
      <c r="BS125" s="132"/>
      <c r="BT125" s="132"/>
      <c r="BU125" s="132"/>
      <c r="BV125" s="132"/>
    </row>
    <row r="126" spans="63:74" x14ac:dyDescent="0.2">
      <c r="BK126" s="132"/>
      <c r="BL126" s="132"/>
      <c r="BM126" s="132"/>
      <c r="BN126" s="132"/>
      <c r="BO126" s="132"/>
      <c r="BP126" s="132"/>
      <c r="BQ126" s="132"/>
      <c r="BR126" s="132"/>
      <c r="BS126" s="132"/>
      <c r="BT126" s="132"/>
      <c r="BU126" s="132"/>
      <c r="BV126" s="132"/>
    </row>
    <row r="127" spans="63:74" x14ac:dyDescent="0.2">
      <c r="BK127" s="132"/>
      <c r="BL127" s="132"/>
      <c r="BM127" s="132"/>
      <c r="BN127" s="132"/>
      <c r="BO127" s="132"/>
      <c r="BP127" s="132"/>
      <c r="BQ127" s="132"/>
      <c r="BR127" s="132"/>
      <c r="BS127" s="132"/>
      <c r="BT127" s="132"/>
      <c r="BU127" s="132"/>
      <c r="BV127" s="132"/>
    </row>
    <row r="128" spans="63:74" x14ac:dyDescent="0.2">
      <c r="BK128" s="132"/>
      <c r="BL128" s="132"/>
      <c r="BM128" s="132"/>
      <c r="BN128" s="132"/>
      <c r="BO128" s="132"/>
      <c r="BP128" s="132"/>
      <c r="BQ128" s="132"/>
      <c r="BR128" s="132"/>
      <c r="BS128" s="132"/>
      <c r="BT128" s="132"/>
      <c r="BU128" s="132"/>
      <c r="BV128" s="132"/>
    </row>
    <row r="129" spans="63:74" x14ac:dyDescent="0.2">
      <c r="BK129" s="132"/>
      <c r="BL129" s="132"/>
      <c r="BM129" s="132"/>
      <c r="BN129" s="132"/>
      <c r="BO129" s="132"/>
      <c r="BP129" s="132"/>
      <c r="BQ129" s="132"/>
      <c r="BR129" s="132"/>
      <c r="BS129" s="132"/>
      <c r="BT129" s="132"/>
      <c r="BU129" s="132"/>
      <c r="BV129" s="132"/>
    </row>
    <row r="130" spans="63:74" x14ac:dyDescent="0.2">
      <c r="BK130" s="132"/>
      <c r="BL130" s="132"/>
      <c r="BM130" s="132"/>
      <c r="BN130" s="132"/>
      <c r="BO130" s="132"/>
      <c r="BP130" s="132"/>
      <c r="BQ130" s="132"/>
      <c r="BR130" s="132"/>
      <c r="BS130" s="132"/>
      <c r="BT130" s="132"/>
      <c r="BU130" s="132"/>
      <c r="BV130" s="132"/>
    </row>
    <row r="131" spans="63:74" x14ac:dyDescent="0.2">
      <c r="BK131" s="132"/>
      <c r="BL131" s="132"/>
      <c r="BM131" s="132"/>
      <c r="BN131" s="132"/>
      <c r="BO131" s="132"/>
      <c r="BP131" s="132"/>
      <c r="BQ131" s="132"/>
      <c r="BR131" s="132"/>
      <c r="BS131" s="132"/>
      <c r="BT131" s="132"/>
      <c r="BU131" s="132"/>
      <c r="BV131" s="132"/>
    </row>
    <row r="132" spans="63:74" x14ac:dyDescent="0.2">
      <c r="BK132" s="132"/>
      <c r="BL132" s="132"/>
      <c r="BM132" s="132"/>
      <c r="BN132" s="132"/>
      <c r="BO132" s="132"/>
      <c r="BP132" s="132"/>
      <c r="BQ132" s="132"/>
      <c r="BR132" s="132"/>
      <c r="BS132" s="132"/>
      <c r="BT132" s="132"/>
      <c r="BU132" s="132"/>
      <c r="BV132" s="132"/>
    </row>
    <row r="133" spans="63:74" x14ac:dyDescent="0.2">
      <c r="BK133" s="132"/>
      <c r="BL133" s="132"/>
      <c r="BM133" s="132"/>
      <c r="BN133" s="132"/>
      <c r="BO133" s="132"/>
      <c r="BP133" s="132"/>
      <c r="BQ133" s="132"/>
      <c r="BR133" s="132"/>
      <c r="BS133" s="132"/>
      <c r="BT133" s="132"/>
      <c r="BU133" s="132"/>
      <c r="BV133" s="132"/>
    </row>
    <row r="134" spans="63:74" x14ac:dyDescent="0.2">
      <c r="BK134" s="132"/>
      <c r="BL134" s="132"/>
      <c r="BM134" s="132"/>
      <c r="BN134" s="132"/>
      <c r="BO134" s="132"/>
      <c r="BP134" s="132"/>
      <c r="BQ134" s="132"/>
      <c r="BR134" s="132"/>
      <c r="BS134" s="132"/>
      <c r="BT134" s="132"/>
      <c r="BU134" s="132"/>
      <c r="BV134" s="132"/>
    </row>
    <row r="135" spans="63:74" x14ac:dyDescent="0.2">
      <c r="BK135" s="132"/>
      <c r="BL135" s="132"/>
      <c r="BM135" s="132"/>
      <c r="BN135" s="132"/>
      <c r="BO135" s="132"/>
      <c r="BP135" s="132"/>
      <c r="BQ135" s="132"/>
      <c r="BR135" s="132"/>
      <c r="BS135" s="132"/>
      <c r="BT135" s="132"/>
      <c r="BU135" s="132"/>
      <c r="BV135" s="132"/>
    </row>
    <row r="136" spans="63:74" x14ac:dyDescent="0.2">
      <c r="BK136" s="132"/>
      <c r="BL136" s="132"/>
      <c r="BM136" s="132"/>
      <c r="BN136" s="132"/>
      <c r="BO136" s="132"/>
      <c r="BP136" s="132"/>
      <c r="BQ136" s="132"/>
      <c r="BR136" s="132"/>
      <c r="BS136" s="132"/>
      <c r="BT136" s="132"/>
      <c r="BU136" s="132"/>
      <c r="BV136" s="132"/>
    </row>
    <row r="137" spans="63:74" x14ac:dyDescent="0.2">
      <c r="BK137" s="132"/>
      <c r="BL137" s="132"/>
      <c r="BM137" s="132"/>
      <c r="BN137" s="132"/>
      <c r="BO137" s="132"/>
      <c r="BP137" s="132"/>
      <c r="BQ137" s="132"/>
      <c r="BR137" s="132"/>
      <c r="BS137" s="132"/>
      <c r="BT137" s="132"/>
      <c r="BU137" s="132"/>
      <c r="BV137" s="132"/>
    </row>
    <row r="138" spans="63:74" x14ac:dyDescent="0.2">
      <c r="BK138" s="132"/>
      <c r="BL138" s="132"/>
      <c r="BM138" s="132"/>
      <c r="BN138" s="132"/>
      <c r="BO138" s="132"/>
      <c r="BP138" s="132"/>
      <c r="BQ138" s="132"/>
      <c r="BR138" s="132"/>
      <c r="BS138" s="132"/>
      <c r="BT138" s="132"/>
      <c r="BU138" s="132"/>
      <c r="BV138" s="132"/>
    </row>
    <row r="139" spans="63:74" x14ac:dyDescent="0.2">
      <c r="BK139" s="132"/>
      <c r="BL139" s="132"/>
      <c r="BM139" s="132"/>
      <c r="BN139" s="132"/>
      <c r="BO139" s="132"/>
      <c r="BP139" s="132"/>
      <c r="BQ139" s="132"/>
      <c r="BR139" s="132"/>
      <c r="BS139" s="132"/>
      <c r="BT139" s="132"/>
      <c r="BU139" s="132"/>
      <c r="BV139" s="132"/>
    </row>
    <row r="140" spans="63:74" x14ac:dyDescent="0.2">
      <c r="BK140" s="132"/>
      <c r="BL140" s="132"/>
      <c r="BM140" s="132"/>
      <c r="BN140" s="132"/>
      <c r="BO140" s="132"/>
      <c r="BP140" s="132"/>
      <c r="BQ140" s="132"/>
      <c r="BR140" s="132"/>
      <c r="BS140" s="132"/>
      <c r="BT140" s="132"/>
      <c r="BU140" s="132"/>
      <c r="BV140" s="132"/>
    </row>
    <row r="141" spans="63:74" x14ac:dyDescent="0.2">
      <c r="BK141" s="132"/>
      <c r="BL141" s="132"/>
      <c r="BM141" s="132"/>
      <c r="BN141" s="132"/>
      <c r="BO141" s="132"/>
      <c r="BP141" s="132"/>
      <c r="BQ141" s="132"/>
      <c r="BR141" s="132"/>
      <c r="BS141" s="132"/>
      <c r="BT141" s="132"/>
      <c r="BU141" s="132"/>
      <c r="BV141" s="132"/>
    </row>
    <row r="142" spans="63:74" x14ac:dyDescent="0.2">
      <c r="BK142" s="132"/>
      <c r="BL142" s="132"/>
      <c r="BM142" s="132"/>
      <c r="BN142" s="132"/>
      <c r="BO142" s="132"/>
      <c r="BP142" s="132"/>
      <c r="BQ142" s="132"/>
      <c r="BR142" s="132"/>
      <c r="BS142" s="132"/>
      <c r="BT142" s="132"/>
      <c r="BU142" s="132"/>
      <c r="BV142" s="132"/>
    </row>
    <row r="143" spans="63:74" x14ac:dyDescent="0.2">
      <c r="BK143" s="132"/>
      <c r="BL143" s="132"/>
      <c r="BM143" s="132"/>
      <c r="BN143" s="132"/>
      <c r="BO143" s="132"/>
      <c r="BP143" s="132"/>
      <c r="BQ143" s="132"/>
      <c r="BR143" s="132"/>
      <c r="BS143" s="132"/>
      <c r="BT143" s="132"/>
      <c r="BU143" s="132"/>
      <c r="BV143" s="132"/>
    </row>
    <row r="144" spans="63:74" x14ac:dyDescent="0.2">
      <c r="BK144" s="132"/>
      <c r="BL144" s="132"/>
      <c r="BM144" s="132"/>
      <c r="BN144" s="132"/>
      <c r="BO144" s="132"/>
      <c r="BP144" s="132"/>
      <c r="BQ144" s="132"/>
      <c r="BR144" s="132"/>
      <c r="BS144" s="132"/>
      <c r="BT144" s="132"/>
      <c r="BU144" s="132"/>
      <c r="BV144" s="132"/>
    </row>
    <row r="145" spans="63:74" x14ac:dyDescent="0.2">
      <c r="BK145" s="132"/>
      <c r="BL145" s="132"/>
      <c r="BM145" s="132"/>
      <c r="BN145" s="132"/>
      <c r="BO145" s="132"/>
      <c r="BP145" s="132"/>
      <c r="BQ145" s="132"/>
      <c r="BR145" s="132"/>
      <c r="BS145" s="132"/>
      <c r="BT145" s="132"/>
      <c r="BU145" s="132"/>
      <c r="BV145" s="132"/>
    </row>
  </sheetData>
  <mergeCells count="26">
    <mergeCell ref="A1:A2"/>
    <mergeCell ref="B1:AL1"/>
    <mergeCell ref="C3:N3"/>
    <mergeCell ref="O3:Z3"/>
    <mergeCell ref="AA3:AL3"/>
    <mergeCell ref="AY3:BJ3"/>
    <mergeCell ref="BK3:BV3"/>
    <mergeCell ref="B77:Q77"/>
    <mergeCell ref="B69:Q69"/>
    <mergeCell ref="AM3:AX3"/>
    <mergeCell ref="B70:Q70"/>
    <mergeCell ref="B76:Q76"/>
    <mergeCell ref="B80:R80"/>
    <mergeCell ref="B87:Q87"/>
    <mergeCell ref="B71:Q71"/>
    <mergeCell ref="B72:Q72"/>
    <mergeCell ref="B73:Q73"/>
    <mergeCell ref="B74:Q74"/>
    <mergeCell ref="B81:Q81"/>
    <mergeCell ref="B82:Q82"/>
    <mergeCell ref="B83:Q83"/>
    <mergeCell ref="B85:Q85"/>
    <mergeCell ref="B86:Q86"/>
    <mergeCell ref="B78:Q78"/>
    <mergeCell ref="B79:Q79"/>
    <mergeCell ref="B84:Q84"/>
  </mergeCells>
  <hyperlinks>
    <hyperlink ref="A1:A2" location="Contents!A1" display="Table of Contents"/>
  </hyperlinks>
  <pageMargins left="0.25" right="0.25" top="0.25" bottom="0.25" header="0.54" footer="0.5"/>
  <pageSetup scale="38"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1">
    <pageSetUpPr fitToPage="1"/>
  </sheetPr>
  <dimension ref="A1:BV144"/>
  <sheetViews>
    <sheetView showGridLines="0" zoomScaleNormal="100" workbookViewId="0">
      <pane xSplit="2" ySplit="4" topLeftCell="AQ5" activePane="bottomRight" state="frozen"/>
      <selection activeCell="BF63" sqref="BF63"/>
      <selection pane="topRight" activeCell="BF63" sqref="BF63"/>
      <selection pane="bottomLeft" activeCell="BF63" sqref="BF63"/>
      <selection pane="bottomRight" activeCell="B1" sqref="B1:AL1"/>
    </sheetView>
  </sheetViews>
  <sheetFormatPr defaultColWidth="9.5" defaultRowHeight="10.7" x14ac:dyDescent="0.2"/>
  <cols>
    <col min="1" max="1" width="10.5" style="8" customWidth="1"/>
    <col min="2" max="2" width="40.5" style="8" customWidth="1"/>
    <col min="3" max="3" width="6.875" style="8" customWidth="1"/>
    <col min="4" max="50" width="6.5" style="8" customWidth="1"/>
    <col min="51" max="51" width="6.5" style="847" customWidth="1"/>
    <col min="52" max="55" width="6.5" style="154" customWidth="1"/>
    <col min="56" max="56" width="6.5" style="349" customWidth="1"/>
    <col min="57" max="57" width="6.5" style="284" customWidth="1"/>
    <col min="58" max="58" width="6.5" style="349" customWidth="1"/>
    <col min="59" max="61" width="6.5" style="847" customWidth="1"/>
    <col min="62" max="62" width="6.5" style="154" customWidth="1"/>
    <col min="63" max="74" width="6.5" style="8" customWidth="1"/>
    <col min="75" max="16384" width="9.5" style="8"/>
  </cols>
  <sheetData>
    <row r="1" spans="1:74" ht="13.4" customHeight="1" x14ac:dyDescent="0.2">
      <c r="A1" s="1020" t="s">
        <v>479</v>
      </c>
      <c r="B1" s="1026" t="s">
        <v>544</v>
      </c>
      <c r="C1" s="1019"/>
      <c r="D1" s="1019"/>
      <c r="E1" s="1019"/>
      <c r="F1" s="1019"/>
      <c r="G1" s="1019"/>
      <c r="H1" s="1019"/>
      <c r="I1" s="1019"/>
      <c r="J1" s="1019"/>
      <c r="K1" s="1019"/>
      <c r="L1" s="1019"/>
      <c r="M1" s="1019"/>
      <c r="N1" s="1019"/>
      <c r="O1" s="1019"/>
      <c r="P1" s="1019"/>
      <c r="Q1" s="1019"/>
      <c r="R1" s="1019"/>
      <c r="S1" s="1019"/>
      <c r="T1" s="1019"/>
      <c r="U1" s="1019"/>
      <c r="V1" s="1019"/>
      <c r="W1" s="1019"/>
      <c r="X1" s="1019"/>
      <c r="Y1" s="1019"/>
      <c r="Z1" s="1019"/>
      <c r="AA1" s="1019"/>
      <c r="AB1" s="1019"/>
      <c r="AC1" s="1019"/>
      <c r="AD1" s="1019"/>
      <c r="AE1" s="1019"/>
      <c r="AF1" s="1019"/>
      <c r="AG1" s="1019"/>
      <c r="AH1" s="1019"/>
      <c r="AI1" s="1019"/>
      <c r="AJ1" s="1019"/>
      <c r="AK1" s="1019"/>
      <c r="AL1" s="1019"/>
    </row>
    <row r="2" spans="1:74" ht="12.85" x14ac:dyDescent="0.2">
      <c r="A2" s="1021"/>
      <c r="B2" s="228" t="str">
        <f>"U.S. Energy Information Administration  |  Short-Term Energy Outlook  - "&amp;Dates!D1</f>
        <v>U.S. Energy Information Administration  |  Short-Term Energy Outlook  - February 2025</v>
      </c>
      <c r="C2" s="230"/>
      <c r="D2" s="230"/>
      <c r="E2" s="230"/>
      <c r="F2" s="230"/>
      <c r="G2" s="230"/>
      <c r="H2" s="230"/>
      <c r="I2" s="230"/>
      <c r="J2" s="230"/>
      <c r="K2" s="230"/>
      <c r="L2" s="230"/>
      <c r="M2" s="230"/>
      <c r="N2" s="230"/>
      <c r="O2" s="230"/>
      <c r="P2" s="230"/>
      <c r="Q2" s="230"/>
      <c r="R2" s="230"/>
      <c r="S2" s="230"/>
      <c r="T2" s="230"/>
      <c r="U2" s="230"/>
      <c r="V2" s="230"/>
      <c r="W2" s="230"/>
      <c r="X2" s="230"/>
      <c r="Y2" s="230"/>
      <c r="Z2" s="230"/>
      <c r="AA2" s="230"/>
      <c r="AB2" s="230"/>
      <c r="AC2" s="230"/>
      <c r="AD2" s="230"/>
      <c r="AE2" s="230"/>
      <c r="AF2" s="230"/>
      <c r="AG2" s="230"/>
      <c r="AH2" s="230"/>
      <c r="AI2" s="230"/>
      <c r="AJ2" s="230"/>
      <c r="AK2" s="230"/>
      <c r="AL2" s="230"/>
    </row>
    <row r="3" spans="1:74" s="7" customFormat="1" ht="12.85" x14ac:dyDescent="0.2">
      <c r="A3" s="338" t="s">
        <v>777</v>
      </c>
      <c r="B3" s="9"/>
      <c r="C3" s="1023">
        <f>Dates!D3</f>
        <v>2021</v>
      </c>
      <c r="D3" s="1015"/>
      <c r="E3" s="1015"/>
      <c r="F3" s="1015"/>
      <c r="G3" s="1015"/>
      <c r="H3" s="1015"/>
      <c r="I3" s="1015"/>
      <c r="J3" s="1015"/>
      <c r="K3" s="1015"/>
      <c r="L3" s="1015"/>
      <c r="M3" s="1015"/>
      <c r="N3" s="1016"/>
      <c r="O3" s="1023">
        <f>C3+1</f>
        <v>2022</v>
      </c>
      <c r="P3" s="1024"/>
      <c r="Q3" s="1024"/>
      <c r="R3" s="1024"/>
      <c r="S3" s="1024"/>
      <c r="T3" s="1024"/>
      <c r="U3" s="1024"/>
      <c r="V3" s="1024"/>
      <c r="W3" s="1024"/>
      <c r="X3" s="1015"/>
      <c r="Y3" s="1015"/>
      <c r="Z3" s="1016"/>
      <c r="AA3" s="1012">
        <f>O3+1</f>
        <v>2023</v>
      </c>
      <c r="AB3" s="1015"/>
      <c r="AC3" s="1015"/>
      <c r="AD3" s="1015"/>
      <c r="AE3" s="1015"/>
      <c r="AF3" s="1015"/>
      <c r="AG3" s="1015"/>
      <c r="AH3" s="1015"/>
      <c r="AI3" s="1015"/>
      <c r="AJ3" s="1015"/>
      <c r="AK3" s="1015"/>
      <c r="AL3" s="1016"/>
      <c r="AM3" s="1012">
        <f>AA3+1</f>
        <v>2024</v>
      </c>
      <c r="AN3" s="1015"/>
      <c r="AO3" s="1015"/>
      <c r="AP3" s="1015"/>
      <c r="AQ3" s="1015"/>
      <c r="AR3" s="1015"/>
      <c r="AS3" s="1015"/>
      <c r="AT3" s="1015"/>
      <c r="AU3" s="1015"/>
      <c r="AV3" s="1015"/>
      <c r="AW3" s="1015"/>
      <c r="AX3" s="1016"/>
      <c r="AY3" s="1012">
        <f>AM3+1</f>
        <v>2025</v>
      </c>
      <c r="AZ3" s="1013"/>
      <c r="BA3" s="1013"/>
      <c r="BB3" s="1013"/>
      <c r="BC3" s="1013"/>
      <c r="BD3" s="1013"/>
      <c r="BE3" s="1013"/>
      <c r="BF3" s="1013"/>
      <c r="BG3" s="1013"/>
      <c r="BH3" s="1013"/>
      <c r="BI3" s="1013"/>
      <c r="BJ3" s="1014"/>
      <c r="BK3" s="1012">
        <f>AY3+1</f>
        <v>2026</v>
      </c>
      <c r="BL3" s="1015"/>
      <c r="BM3" s="1015"/>
      <c r="BN3" s="1015"/>
      <c r="BO3" s="1015"/>
      <c r="BP3" s="1015"/>
      <c r="BQ3" s="1015"/>
      <c r="BR3" s="1015"/>
      <c r="BS3" s="1015"/>
      <c r="BT3" s="1015"/>
      <c r="BU3" s="1015"/>
      <c r="BV3" s="1016"/>
    </row>
    <row r="4" spans="1:74" s="7" customFormat="1" x14ac:dyDescent="0.2">
      <c r="A4" s="344" t="str">
        <f>TEXT(Dates!$D$2,"dddd, mmmm d, yyyy")</f>
        <v>Thursday, February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6" t="s">
        <v>215</v>
      </c>
      <c r="AZ4" s="12" t="s">
        <v>216</v>
      </c>
      <c r="BA4" s="12" t="s">
        <v>217</v>
      </c>
      <c r="BB4" s="12" t="s">
        <v>218</v>
      </c>
      <c r="BC4" s="12" t="s">
        <v>219</v>
      </c>
      <c r="BD4" s="656" t="s">
        <v>220</v>
      </c>
      <c r="BE4" s="12"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26"/>
      <c r="B5" s="27" t="s">
        <v>949</v>
      </c>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929"/>
      <c r="AZ5" s="877"/>
      <c r="BA5" s="877"/>
      <c r="BB5" s="877"/>
      <c r="BC5" s="877"/>
      <c r="BD5" s="878"/>
      <c r="BE5" s="878"/>
      <c r="BF5" s="878"/>
      <c r="BG5" s="878"/>
      <c r="BH5" s="878"/>
      <c r="BI5" s="878"/>
      <c r="BJ5" s="396"/>
      <c r="BK5" s="396"/>
      <c r="BL5" s="396"/>
      <c r="BM5" s="396"/>
      <c r="BN5" s="396"/>
      <c r="BO5" s="396"/>
      <c r="BP5" s="396"/>
      <c r="BQ5" s="396"/>
      <c r="BR5" s="396"/>
      <c r="BS5" s="396"/>
      <c r="BT5" s="396"/>
      <c r="BU5" s="396"/>
      <c r="BV5" s="396"/>
    </row>
    <row r="6" spans="1:74" ht="11.05" customHeight="1" x14ac:dyDescent="0.2">
      <c r="A6" s="29" t="s">
        <v>254</v>
      </c>
      <c r="B6" s="401" t="s">
        <v>937</v>
      </c>
      <c r="C6" s="363">
        <v>52</v>
      </c>
      <c r="D6" s="363">
        <v>59.04</v>
      </c>
      <c r="E6" s="363">
        <v>62.33</v>
      </c>
      <c r="F6" s="363">
        <v>61.72</v>
      </c>
      <c r="G6" s="363">
        <v>65.17</v>
      </c>
      <c r="H6" s="363">
        <v>71.38</v>
      </c>
      <c r="I6" s="363">
        <v>72.489999999999995</v>
      </c>
      <c r="J6" s="363">
        <v>67.73</v>
      </c>
      <c r="K6" s="363">
        <v>71.650000000000006</v>
      </c>
      <c r="L6" s="363">
        <v>81.48</v>
      </c>
      <c r="M6" s="363">
        <v>79.150000000000006</v>
      </c>
      <c r="N6" s="363">
        <v>71.709999999999994</v>
      </c>
      <c r="O6" s="363">
        <v>83.22</v>
      </c>
      <c r="P6" s="363">
        <v>91.64</v>
      </c>
      <c r="Q6" s="363">
        <v>108.5</v>
      </c>
      <c r="R6" s="363">
        <v>101.78</v>
      </c>
      <c r="S6" s="363">
        <v>109.55</v>
      </c>
      <c r="T6" s="363">
        <v>114.84</v>
      </c>
      <c r="U6" s="363">
        <v>101.62</v>
      </c>
      <c r="V6" s="363">
        <v>93.67</v>
      </c>
      <c r="W6" s="363">
        <v>84.26</v>
      </c>
      <c r="X6" s="363">
        <v>87.55</v>
      </c>
      <c r="Y6" s="363">
        <v>84.37</v>
      </c>
      <c r="Z6" s="363">
        <v>76.44</v>
      </c>
      <c r="AA6" s="363">
        <v>78.12</v>
      </c>
      <c r="AB6" s="363">
        <v>76.83</v>
      </c>
      <c r="AC6" s="363">
        <v>73.28</v>
      </c>
      <c r="AD6" s="363">
        <v>79.45</v>
      </c>
      <c r="AE6" s="363">
        <v>71.58</v>
      </c>
      <c r="AF6" s="363">
        <v>70.25</v>
      </c>
      <c r="AG6" s="363">
        <v>76.069999999999993</v>
      </c>
      <c r="AH6" s="363">
        <v>81.39</v>
      </c>
      <c r="AI6" s="363">
        <v>89.43</v>
      </c>
      <c r="AJ6" s="363">
        <v>85.64</v>
      </c>
      <c r="AK6" s="363">
        <v>77.69</v>
      </c>
      <c r="AL6" s="363">
        <v>71.900000000000006</v>
      </c>
      <c r="AM6" s="363">
        <v>74.150000000000006</v>
      </c>
      <c r="AN6" s="363">
        <v>77.25</v>
      </c>
      <c r="AO6" s="363">
        <v>81.28</v>
      </c>
      <c r="AP6" s="363">
        <v>85.35</v>
      </c>
      <c r="AQ6" s="363">
        <v>80.02</v>
      </c>
      <c r="AR6" s="363">
        <v>79.77</v>
      </c>
      <c r="AS6" s="363">
        <v>81.8</v>
      </c>
      <c r="AT6" s="363">
        <v>76.680000000000007</v>
      </c>
      <c r="AU6" s="363">
        <v>70.239999999999995</v>
      </c>
      <c r="AV6" s="363">
        <v>71.989999999999995</v>
      </c>
      <c r="AW6" s="363">
        <v>69.95</v>
      </c>
      <c r="AX6" s="363">
        <v>70.12</v>
      </c>
      <c r="AY6" s="920">
        <v>75.739999999999995</v>
      </c>
      <c r="AZ6" s="374">
        <v>72.5</v>
      </c>
      <c r="BA6" s="374">
        <v>72.5</v>
      </c>
      <c r="BB6" s="374">
        <v>71</v>
      </c>
      <c r="BC6" s="374">
        <v>71</v>
      </c>
      <c r="BD6" s="374">
        <v>71</v>
      </c>
      <c r="BE6" s="374">
        <v>70</v>
      </c>
      <c r="BF6" s="374">
        <v>70</v>
      </c>
      <c r="BG6" s="374">
        <v>70</v>
      </c>
      <c r="BH6" s="374">
        <v>68</v>
      </c>
      <c r="BI6" s="374">
        <v>68</v>
      </c>
      <c r="BJ6" s="374">
        <v>68</v>
      </c>
      <c r="BK6" s="374">
        <v>66</v>
      </c>
      <c r="BL6" s="374">
        <v>65</v>
      </c>
      <c r="BM6" s="374">
        <v>64</v>
      </c>
      <c r="BN6" s="374">
        <v>64</v>
      </c>
      <c r="BO6" s="374">
        <v>63</v>
      </c>
      <c r="BP6" s="374">
        <v>63</v>
      </c>
      <c r="BQ6" s="374">
        <v>62</v>
      </c>
      <c r="BR6" s="374">
        <v>62</v>
      </c>
      <c r="BS6" s="374">
        <v>61</v>
      </c>
      <c r="BT6" s="374">
        <v>61</v>
      </c>
      <c r="BU6" s="374">
        <v>60</v>
      </c>
      <c r="BV6" s="374">
        <v>59</v>
      </c>
    </row>
    <row r="7" spans="1:74" ht="11.05" customHeight="1" x14ac:dyDescent="0.2">
      <c r="A7" s="29" t="s">
        <v>55</v>
      </c>
      <c r="B7" s="401" t="s">
        <v>938</v>
      </c>
      <c r="C7" s="363">
        <v>54.77</v>
      </c>
      <c r="D7" s="363">
        <v>62.28</v>
      </c>
      <c r="E7" s="363">
        <v>65.41</v>
      </c>
      <c r="F7" s="363">
        <v>64.81</v>
      </c>
      <c r="G7" s="363">
        <v>68.53</v>
      </c>
      <c r="H7" s="363">
        <v>73.16</v>
      </c>
      <c r="I7" s="363">
        <v>75.17</v>
      </c>
      <c r="J7" s="363">
        <v>70.75</v>
      </c>
      <c r="K7" s="363">
        <v>74.489999999999995</v>
      </c>
      <c r="L7" s="363">
        <v>83.54</v>
      </c>
      <c r="M7" s="363">
        <v>81.05</v>
      </c>
      <c r="N7" s="363">
        <v>74.17</v>
      </c>
      <c r="O7" s="363">
        <v>86.51</v>
      </c>
      <c r="P7" s="363">
        <v>97.13</v>
      </c>
      <c r="Q7" s="363">
        <v>117.25</v>
      </c>
      <c r="R7" s="363">
        <v>104.58</v>
      </c>
      <c r="S7" s="363">
        <v>113.38</v>
      </c>
      <c r="T7" s="363">
        <v>122.71</v>
      </c>
      <c r="U7" s="363">
        <v>111.93</v>
      </c>
      <c r="V7" s="363">
        <v>100.45</v>
      </c>
      <c r="W7" s="363">
        <v>89.76</v>
      </c>
      <c r="X7" s="363">
        <v>93.33</v>
      </c>
      <c r="Y7" s="363">
        <v>91.42</v>
      </c>
      <c r="Z7" s="363">
        <v>80.92</v>
      </c>
      <c r="AA7" s="363">
        <v>82.5</v>
      </c>
      <c r="AB7" s="363">
        <v>82.59</v>
      </c>
      <c r="AC7" s="363">
        <v>78.430000000000007</v>
      </c>
      <c r="AD7" s="363">
        <v>84.64</v>
      </c>
      <c r="AE7" s="363">
        <v>75.47</v>
      </c>
      <c r="AF7" s="363">
        <v>74.84</v>
      </c>
      <c r="AG7" s="363">
        <v>80.11</v>
      </c>
      <c r="AH7" s="363">
        <v>86.15</v>
      </c>
      <c r="AI7" s="363">
        <v>93.72</v>
      </c>
      <c r="AJ7" s="363">
        <v>90.6</v>
      </c>
      <c r="AK7" s="363">
        <v>82.94</v>
      </c>
      <c r="AL7" s="363">
        <v>77.63</v>
      </c>
      <c r="AM7" s="363">
        <v>80.12</v>
      </c>
      <c r="AN7" s="363">
        <v>83.48</v>
      </c>
      <c r="AO7" s="363">
        <v>85.41</v>
      </c>
      <c r="AP7" s="363">
        <v>89.94</v>
      </c>
      <c r="AQ7" s="363">
        <v>81.75</v>
      </c>
      <c r="AR7" s="363">
        <v>82.25</v>
      </c>
      <c r="AS7" s="363">
        <v>85.15</v>
      </c>
      <c r="AT7" s="363">
        <v>80.36</v>
      </c>
      <c r="AU7" s="363">
        <v>74.02</v>
      </c>
      <c r="AV7" s="363">
        <v>75.63</v>
      </c>
      <c r="AW7" s="363">
        <v>74.349999999999994</v>
      </c>
      <c r="AX7" s="363">
        <v>73.86</v>
      </c>
      <c r="AY7" s="920">
        <v>79.27</v>
      </c>
      <c r="AZ7" s="374">
        <v>76</v>
      </c>
      <c r="BA7" s="374">
        <v>76</v>
      </c>
      <c r="BB7" s="374">
        <v>75</v>
      </c>
      <c r="BC7" s="374">
        <v>75</v>
      </c>
      <c r="BD7" s="374">
        <v>75</v>
      </c>
      <c r="BE7" s="374">
        <v>74</v>
      </c>
      <c r="BF7" s="374">
        <v>74</v>
      </c>
      <c r="BG7" s="374">
        <v>74</v>
      </c>
      <c r="BH7" s="374">
        <v>72</v>
      </c>
      <c r="BI7" s="374">
        <v>72</v>
      </c>
      <c r="BJ7" s="374">
        <v>72</v>
      </c>
      <c r="BK7" s="374">
        <v>70</v>
      </c>
      <c r="BL7" s="374">
        <v>69</v>
      </c>
      <c r="BM7" s="374">
        <v>68</v>
      </c>
      <c r="BN7" s="374">
        <v>68</v>
      </c>
      <c r="BO7" s="374">
        <v>67</v>
      </c>
      <c r="BP7" s="374">
        <v>67</v>
      </c>
      <c r="BQ7" s="374">
        <v>66</v>
      </c>
      <c r="BR7" s="374">
        <v>66</v>
      </c>
      <c r="BS7" s="374">
        <v>65</v>
      </c>
      <c r="BT7" s="374">
        <v>65</v>
      </c>
      <c r="BU7" s="374">
        <v>64</v>
      </c>
      <c r="BV7" s="374">
        <v>63</v>
      </c>
    </row>
    <row r="8" spans="1:74" ht="11.05" customHeight="1" x14ac:dyDescent="0.2">
      <c r="A8" s="29" t="s">
        <v>253</v>
      </c>
      <c r="B8" s="402" t="s">
        <v>939</v>
      </c>
      <c r="C8" s="363">
        <v>49.6</v>
      </c>
      <c r="D8" s="363">
        <v>55.71</v>
      </c>
      <c r="E8" s="363">
        <v>59.84</v>
      </c>
      <c r="F8" s="363">
        <v>60.88</v>
      </c>
      <c r="G8" s="363">
        <v>63.81</v>
      </c>
      <c r="H8" s="363">
        <v>68.86</v>
      </c>
      <c r="I8" s="363">
        <v>69.91</v>
      </c>
      <c r="J8" s="363">
        <v>65.72</v>
      </c>
      <c r="K8" s="363">
        <v>69.27</v>
      </c>
      <c r="L8" s="363">
        <v>75.94</v>
      </c>
      <c r="M8" s="363">
        <v>76.61</v>
      </c>
      <c r="N8" s="363">
        <v>68.22</v>
      </c>
      <c r="O8" s="363">
        <v>76.92</v>
      </c>
      <c r="P8" s="363">
        <v>87.73</v>
      </c>
      <c r="Q8" s="363">
        <v>104.39</v>
      </c>
      <c r="R8" s="363">
        <v>102.7</v>
      </c>
      <c r="S8" s="363">
        <v>108.71</v>
      </c>
      <c r="T8" s="363">
        <v>112.06</v>
      </c>
      <c r="U8" s="363">
        <v>99.67</v>
      </c>
      <c r="V8" s="363">
        <v>92.21</v>
      </c>
      <c r="W8" s="363">
        <v>83.3</v>
      </c>
      <c r="X8" s="363">
        <v>84.26</v>
      </c>
      <c r="Y8" s="363">
        <v>79.31</v>
      </c>
      <c r="Z8" s="363">
        <v>70.89</v>
      </c>
      <c r="AA8" s="363">
        <v>70.319999999999993</v>
      </c>
      <c r="AB8" s="363">
        <v>69.67</v>
      </c>
      <c r="AC8" s="363">
        <v>68.53</v>
      </c>
      <c r="AD8" s="363">
        <v>75.23</v>
      </c>
      <c r="AE8" s="363">
        <v>70.05</v>
      </c>
      <c r="AF8" s="363">
        <v>69.58</v>
      </c>
      <c r="AG8" s="363">
        <v>74.83</v>
      </c>
      <c r="AH8" s="363">
        <v>81.099999999999994</v>
      </c>
      <c r="AI8" s="363">
        <v>87.14</v>
      </c>
      <c r="AJ8" s="363">
        <v>83.21</v>
      </c>
      <c r="AK8" s="363">
        <v>76.42</v>
      </c>
      <c r="AL8" s="363">
        <v>68.09</v>
      </c>
      <c r="AM8" s="363">
        <v>69.37</v>
      </c>
      <c r="AN8" s="363">
        <v>73</v>
      </c>
      <c r="AO8" s="363">
        <v>75.989999999999995</v>
      </c>
      <c r="AP8" s="363">
        <v>81.93</v>
      </c>
      <c r="AQ8" s="363">
        <v>78.34</v>
      </c>
      <c r="AR8" s="363">
        <v>78.849999999999994</v>
      </c>
      <c r="AS8" s="363">
        <v>79.510000000000005</v>
      </c>
      <c r="AT8" s="363">
        <v>74.75</v>
      </c>
      <c r="AU8" s="363">
        <v>69.77</v>
      </c>
      <c r="AV8" s="363">
        <v>70.78</v>
      </c>
      <c r="AW8" s="363">
        <v>69.760000000000005</v>
      </c>
      <c r="AX8" s="363">
        <v>67.37</v>
      </c>
      <c r="AY8" s="920">
        <v>72.989999999999995</v>
      </c>
      <c r="AZ8" s="374">
        <v>69.75</v>
      </c>
      <c r="BA8" s="374">
        <v>69.75</v>
      </c>
      <c r="BB8" s="374">
        <v>68.25</v>
      </c>
      <c r="BC8" s="374">
        <v>68.25</v>
      </c>
      <c r="BD8" s="374">
        <v>68.25</v>
      </c>
      <c r="BE8" s="374">
        <v>67.25</v>
      </c>
      <c r="BF8" s="374">
        <v>67.25</v>
      </c>
      <c r="BG8" s="374">
        <v>67.25</v>
      </c>
      <c r="BH8" s="374">
        <v>65.25</v>
      </c>
      <c r="BI8" s="374">
        <v>65.25</v>
      </c>
      <c r="BJ8" s="374">
        <v>65.25</v>
      </c>
      <c r="BK8" s="374">
        <v>63.25</v>
      </c>
      <c r="BL8" s="374">
        <v>62.25</v>
      </c>
      <c r="BM8" s="374">
        <v>61.25</v>
      </c>
      <c r="BN8" s="374">
        <v>61.25</v>
      </c>
      <c r="BO8" s="374">
        <v>60.25</v>
      </c>
      <c r="BP8" s="374">
        <v>60.25</v>
      </c>
      <c r="BQ8" s="374">
        <v>59.25</v>
      </c>
      <c r="BR8" s="374">
        <v>59.25</v>
      </c>
      <c r="BS8" s="374">
        <v>58.25</v>
      </c>
      <c r="BT8" s="374">
        <v>58.25</v>
      </c>
      <c r="BU8" s="374">
        <v>57.25</v>
      </c>
      <c r="BV8" s="374">
        <v>56.25</v>
      </c>
    </row>
    <row r="9" spans="1:74" ht="11.05" customHeight="1" x14ac:dyDescent="0.2">
      <c r="A9" s="29" t="s">
        <v>469</v>
      </c>
      <c r="B9" s="402" t="s">
        <v>940</v>
      </c>
      <c r="C9" s="363">
        <v>51.39</v>
      </c>
      <c r="D9" s="363">
        <v>58.41</v>
      </c>
      <c r="E9" s="363">
        <v>61.97</v>
      </c>
      <c r="F9" s="363">
        <v>62.4</v>
      </c>
      <c r="G9" s="363">
        <v>65.150000000000006</v>
      </c>
      <c r="H9" s="363">
        <v>70.55</v>
      </c>
      <c r="I9" s="363">
        <v>71.98</v>
      </c>
      <c r="J9" s="363">
        <v>67.89</v>
      </c>
      <c r="K9" s="363">
        <v>71.099999999999994</v>
      </c>
      <c r="L9" s="363">
        <v>78.83</v>
      </c>
      <c r="M9" s="363">
        <v>78.47</v>
      </c>
      <c r="N9" s="363">
        <v>71.98</v>
      </c>
      <c r="O9" s="363">
        <v>80.260000000000005</v>
      </c>
      <c r="P9" s="363">
        <v>90.21</v>
      </c>
      <c r="Q9" s="363">
        <v>106.98</v>
      </c>
      <c r="R9" s="363">
        <v>105.22</v>
      </c>
      <c r="S9" s="363">
        <v>110.43</v>
      </c>
      <c r="T9" s="363">
        <v>114.44</v>
      </c>
      <c r="U9" s="363">
        <v>102.82</v>
      </c>
      <c r="V9" s="363">
        <v>95.8</v>
      </c>
      <c r="W9" s="363">
        <v>86.57</v>
      </c>
      <c r="X9" s="363">
        <v>88.02</v>
      </c>
      <c r="Y9" s="363">
        <v>84.57</v>
      </c>
      <c r="Z9" s="363">
        <v>76.56</v>
      </c>
      <c r="AA9" s="363">
        <v>75.7</v>
      </c>
      <c r="AB9" s="363">
        <v>74.86</v>
      </c>
      <c r="AC9" s="363">
        <v>73</v>
      </c>
      <c r="AD9" s="363">
        <v>78.53</v>
      </c>
      <c r="AE9" s="363">
        <v>72.569999999999993</v>
      </c>
      <c r="AF9" s="363">
        <v>71.39</v>
      </c>
      <c r="AG9" s="363">
        <v>76.41</v>
      </c>
      <c r="AH9" s="363">
        <v>81.78</v>
      </c>
      <c r="AI9" s="363">
        <v>89.32</v>
      </c>
      <c r="AJ9" s="363">
        <v>86.6</v>
      </c>
      <c r="AK9" s="363">
        <v>79.7</v>
      </c>
      <c r="AL9" s="363">
        <v>72.34</v>
      </c>
      <c r="AM9" s="363">
        <v>73.28</v>
      </c>
      <c r="AN9" s="363">
        <v>76.19</v>
      </c>
      <c r="AO9" s="363">
        <v>79.67</v>
      </c>
      <c r="AP9" s="363">
        <v>84.47</v>
      </c>
      <c r="AQ9" s="363">
        <v>80.67</v>
      </c>
      <c r="AR9" s="363">
        <v>80.28</v>
      </c>
      <c r="AS9" s="363">
        <v>81.180000000000007</v>
      </c>
      <c r="AT9" s="363">
        <v>77.39</v>
      </c>
      <c r="AU9" s="363">
        <v>71.75</v>
      </c>
      <c r="AV9" s="363">
        <v>72.61</v>
      </c>
      <c r="AW9" s="363">
        <v>71.55</v>
      </c>
      <c r="AX9" s="363">
        <v>69.62</v>
      </c>
      <c r="AY9" s="920">
        <v>74.989999999999995</v>
      </c>
      <c r="AZ9" s="374">
        <v>71.75</v>
      </c>
      <c r="BA9" s="374">
        <v>71.75</v>
      </c>
      <c r="BB9" s="374">
        <v>70.25</v>
      </c>
      <c r="BC9" s="374">
        <v>70.25</v>
      </c>
      <c r="BD9" s="374">
        <v>70.25</v>
      </c>
      <c r="BE9" s="374">
        <v>69.25</v>
      </c>
      <c r="BF9" s="374">
        <v>69.25</v>
      </c>
      <c r="BG9" s="374">
        <v>69.25</v>
      </c>
      <c r="BH9" s="374">
        <v>67.25</v>
      </c>
      <c r="BI9" s="374">
        <v>67.25</v>
      </c>
      <c r="BJ9" s="374">
        <v>67.25</v>
      </c>
      <c r="BK9" s="374">
        <v>65.25</v>
      </c>
      <c r="BL9" s="374">
        <v>64.25</v>
      </c>
      <c r="BM9" s="374">
        <v>63.25</v>
      </c>
      <c r="BN9" s="374">
        <v>63.25</v>
      </c>
      <c r="BO9" s="374">
        <v>62.25</v>
      </c>
      <c r="BP9" s="374">
        <v>62.25</v>
      </c>
      <c r="BQ9" s="374">
        <v>61.25</v>
      </c>
      <c r="BR9" s="374">
        <v>61.25</v>
      </c>
      <c r="BS9" s="374">
        <v>60.25</v>
      </c>
      <c r="BT9" s="374">
        <v>60.25</v>
      </c>
      <c r="BU9" s="374">
        <v>59.25</v>
      </c>
      <c r="BV9" s="374">
        <v>58.25</v>
      </c>
    </row>
    <row r="10" spans="1:74" ht="11.05" customHeight="1" x14ac:dyDescent="0.2">
      <c r="A10" s="26"/>
      <c r="B10" s="27" t="s">
        <v>1494</v>
      </c>
      <c r="C10" s="393"/>
      <c r="D10" s="393"/>
      <c r="E10" s="393"/>
      <c r="F10" s="393"/>
      <c r="G10" s="393"/>
      <c r="H10" s="393"/>
      <c r="I10" s="393"/>
      <c r="J10" s="393"/>
      <c r="K10" s="393"/>
      <c r="L10" s="393"/>
      <c r="M10" s="393"/>
      <c r="N10" s="393"/>
      <c r="O10" s="393"/>
      <c r="P10" s="393"/>
      <c r="Q10" s="393"/>
      <c r="R10" s="393"/>
      <c r="S10" s="393"/>
      <c r="T10" s="393"/>
      <c r="U10" s="393"/>
      <c r="V10" s="393"/>
      <c r="W10" s="393"/>
      <c r="X10" s="393"/>
      <c r="Y10" s="393"/>
      <c r="Z10" s="393"/>
      <c r="AA10" s="393"/>
      <c r="AB10" s="393"/>
      <c r="AC10" s="393"/>
      <c r="AD10" s="393"/>
      <c r="AE10" s="393"/>
      <c r="AF10" s="393"/>
      <c r="AG10" s="393"/>
      <c r="AH10" s="393"/>
      <c r="AI10" s="393"/>
      <c r="AJ10" s="393"/>
      <c r="AK10" s="393"/>
      <c r="AL10" s="393"/>
      <c r="AM10" s="393"/>
      <c r="AN10" s="393"/>
      <c r="AO10" s="393"/>
      <c r="AP10" s="393"/>
      <c r="AQ10" s="393"/>
      <c r="AR10" s="393"/>
      <c r="AS10" s="393"/>
      <c r="AT10" s="393"/>
      <c r="AU10" s="393"/>
      <c r="AV10" s="393"/>
      <c r="AW10" s="393"/>
      <c r="AX10" s="393"/>
      <c r="AY10" s="930"/>
      <c r="AZ10" s="397"/>
      <c r="BA10" s="397"/>
      <c r="BB10" s="397"/>
      <c r="BC10" s="397"/>
      <c r="BD10" s="397"/>
      <c r="BE10" s="397"/>
      <c r="BF10" s="397"/>
      <c r="BG10" s="397"/>
      <c r="BH10" s="397"/>
      <c r="BI10" s="397"/>
      <c r="BJ10" s="397"/>
      <c r="BK10" s="397"/>
      <c r="BL10" s="397"/>
      <c r="BM10" s="397"/>
      <c r="BN10" s="397"/>
      <c r="BO10" s="397"/>
      <c r="BP10" s="397"/>
      <c r="BQ10" s="397"/>
      <c r="BR10" s="397"/>
      <c r="BS10" s="397"/>
      <c r="BT10" s="397"/>
      <c r="BU10" s="397"/>
      <c r="BV10" s="397"/>
    </row>
    <row r="11" spans="1:74" ht="11.05" customHeight="1" x14ac:dyDescent="0.2">
      <c r="A11" s="343"/>
      <c r="B11" s="403" t="s">
        <v>941</v>
      </c>
      <c r="C11" s="393"/>
      <c r="D11" s="393"/>
      <c r="E11" s="393"/>
      <c r="F11" s="393"/>
      <c r="G11" s="393"/>
      <c r="H11" s="393"/>
      <c r="I11" s="393"/>
      <c r="J11" s="393"/>
      <c r="K11" s="393"/>
      <c r="L11" s="393"/>
      <c r="M11" s="393"/>
      <c r="N11" s="393"/>
      <c r="O11" s="393"/>
      <c r="P11" s="393"/>
      <c r="Q11" s="393"/>
      <c r="R11" s="393"/>
      <c r="S11" s="393"/>
      <c r="T11" s="393"/>
      <c r="U11" s="393"/>
      <c r="V11" s="393"/>
      <c r="W11" s="393"/>
      <c r="X11" s="393"/>
      <c r="Y11" s="393"/>
      <c r="Z11" s="393"/>
      <c r="AA11" s="393"/>
      <c r="AB11" s="393"/>
      <c r="AC11" s="393"/>
      <c r="AD11" s="393"/>
      <c r="AE11" s="393"/>
      <c r="AF11" s="393"/>
      <c r="AG11" s="393"/>
      <c r="AH11" s="393"/>
      <c r="AI11" s="393"/>
      <c r="AJ11" s="393"/>
      <c r="AK11" s="393"/>
      <c r="AL11" s="393"/>
      <c r="AM11" s="393"/>
      <c r="AN11" s="393"/>
      <c r="AO11" s="393"/>
      <c r="AP11" s="393"/>
      <c r="AQ11" s="393"/>
      <c r="AR11" s="393"/>
      <c r="AS11" s="393"/>
      <c r="AT11" s="393"/>
      <c r="AU11" s="393"/>
      <c r="AV11" s="393"/>
      <c r="AW11" s="393"/>
      <c r="AX11" s="393"/>
      <c r="AY11" s="930"/>
      <c r="AZ11" s="397"/>
      <c r="BA11" s="397"/>
      <c r="BB11" s="397"/>
      <c r="BC11" s="397"/>
      <c r="BD11" s="397"/>
      <c r="BE11" s="397"/>
      <c r="BF11" s="397"/>
      <c r="BG11" s="397"/>
      <c r="BH11" s="397"/>
      <c r="BI11" s="397"/>
      <c r="BJ11" s="397"/>
      <c r="BK11" s="397"/>
      <c r="BL11" s="397"/>
      <c r="BM11" s="397"/>
      <c r="BN11" s="397"/>
      <c r="BO11" s="397"/>
      <c r="BP11" s="397"/>
      <c r="BQ11" s="397"/>
      <c r="BR11" s="397"/>
      <c r="BS11" s="397"/>
      <c r="BT11" s="397"/>
      <c r="BU11" s="397"/>
      <c r="BV11" s="397"/>
    </row>
    <row r="12" spans="1:74" ht="11.05" customHeight="1" x14ac:dyDescent="0.2">
      <c r="A12" s="342" t="s">
        <v>1175</v>
      </c>
      <c r="B12" s="405" t="s">
        <v>925</v>
      </c>
      <c r="C12" s="608">
        <v>1.575</v>
      </c>
      <c r="D12" s="608">
        <v>1.784</v>
      </c>
      <c r="E12" s="608">
        <v>2.0110000000000001</v>
      </c>
      <c r="F12" s="608">
        <v>2.0550000000000002</v>
      </c>
      <c r="G12" s="608">
        <v>2.181</v>
      </c>
      <c r="H12" s="608">
        <v>2.2519999999999998</v>
      </c>
      <c r="I12" s="608">
        <v>2.3370000000000002</v>
      </c>
      <c r="J12" s="608">
        <v>2.302</v>
      </c>
      <c r="K12" s="608">
        <v>2.31</v>
      </c>
      <c r="L12" s="608">
        <v>2.4940000000000002</v>
      </c>
      <c r="M12" s="608">
        <v>2.484</v>
      </c>
      <c r="N12" s="608">
        <v>2.3039999999999998</v>
      </c>
      <c r="O12" s="608">
        <v>2.423</v>
      </c>
      <c r="P12" s="608">
        <v>2.6389999999999998</v>
      </c>
      <c r="Q12" s="608">
        <v>3.2320000000000002</v>
      </c>
      <c r="R12" s="608">
        <v>3.2595239999999999</v>
      </c>
      <c r="S12" s="608">
        <v>3.8660239999999999</v>
      </c>
      <c r="T12" s="608">
        <v>4.1233839999999997</v>
      </c>
      <c r="U12" s="608">
        <v>3.3764400000000001</v>
      </c>
      <c r="V12" s="608">
        <v>3.0518360000000002</v>
      </c>
      <c r="W12" s="608">
        <v>2.9032450000000001</v>
      </c>
      <c r="X12" s="608">
        <v>3.0013809999999999</v>
      </c>
      <c r="Y12" s="608">
        <v>2.703665</v>
      </c>
      <c r="Z12" s="608">
        <v>2.2908249999999999</v>
      </c>
      <c r="AA12" s="608">
        <v>2.6160230000000002</v>
      </c>
      <c r="AB12" s="608">
        <v>2.604257</v>
      </c>
      <c r="AC12" s="608">
        <v>2.6338602764000001</v>
      </c>
      <c r="AD12" s="608">
        <v>2.7438575888000001</v>
      </c>
      <c r="AE12" s="608">
        <v>2.5814268246999998</v>
      </c>
      <c r="AF12" s="608">
        <v>2.6152202756</v>
      </c>
      <c r="AG12" s="608">
        <v>2.7934427497000001</v>
      </c>
      <c r="AH12" s="608">
        <v>3.0170080000000001</v>
      </c>
      <c r="AI12" s="608">
        <v>3.068549</v>
      </c>
      <c r="AJ12" s="608">
        <v>2.4893019999999999</v>
      </c>
      <c r="AK12" s="608">
        <v>2.2987009999999999</v>
      </c>
      <c r="AL12" s="608">
        <v>2.1982930000000001</v>
      </c>
      <c r="AM12" s="608">
        <v>2.2642827313999998</v>
      </c>
      <c r="AN12" s="608">
        <v>2.4352118486999998</v>
      </c>
      <c r="AO12" s="608">
        <v>2.6523562835000001</v>
      </c>
      <c r="AP12" s="608">
        <v>2.8034567244000002</v>
      </c>
      <c r="AQ12" s="608">
        <v>2.5435091390000002</v>
      </c>
      <c r="AR12" s="608">
        <v>2.4114263655000001</v>
      </c>
      <c r="AS12" s="608">
        <v>2.4652095768</v>
      </c>
      <c r="AT12" s="608">
        <v>2.3917494054000001</v>
      </c>
      <c r="AU12" s="608">
        <v>2.143729</v>
      </c>
      <c r="AV12" s="608">
        <v>2.1771880000000001</v>
      </c>
      <c r="AW12" s="608">
        <v>2.1049440000000001</v>
      </c>
      <c r="AX12" s="608">
        <v>2.0414029999999999</v>
      </c>
      <c r="AY12" s="931">
        <v>2.1963240000000002</v>
      </c>
      <c r="AZ12" s="613">
        <v>2.1592310000000001</v>
      </c>
      <c r="BA12" s="613">
        <v>2.2290199999999998</v>
      </c>
      <c r="BB12" s="613">
        <v>2.2791960000000002</v>
      </c>
      <c r="BC12" s="613">
        <v>2.3392189999999999</v>
      </c>
      <c r="BD12" s="613">
        <v>2.4165049999999999</v>
      </c>
      <c r="BE12" s="613">
        <v>2.402244</v>
      </c>
      <c r="BF12" s="613">
        <v>2.399152</v>
      </c>
      <c r="BG12" s="613">
        <v>2.366514</v>
      </c>
      <c r="BH12" s="613">
        <v>2.223392</v>
      </c>
      <c r="BI12" s="613">
        <v>2.1174909999999998</v>
      </c>
      <c r="BJ12" s="613">
        <v>2.1005720000000001</v>
      </c>
      <c r="BK12" s="613">
        <v>2.076746</v>
      </c>
      <c r="BL12" s="613">
        <v>2.0681470000000002</v>
      </c>
      <c r="BM12" s="613">
        <v>2.192561</v>
      </c>
      <c r="BN12" s="613">
        <v>2.2392720000000002</v>
      </c>
      <c r="BO12" s="613">
        <v>2.2628810000000001</v>
      </c>
      <c r="BP12" s="613">
        <v>2.31447</v>
      </c>
      <c r="BQ12" s="613">
        <v>2.2991760000000001</v>
      </c>
      <c r="BR12" s="613">
        <v>2.282003</v>
      </c>
      <c r="BS12" s="613">
        <v>2.2015940000000001</v>
      </c>
      <c r="BT12" s="613">
        <v>2.1167959999999999</v>
      </c>
      <c r="BU12" s="613">
        <v>2.0406309999999999</v>
      </c>
      <c r="BV12" s="613">
        <v>1.8907419999999999</v>
      </c>
    </row>
    <row r="13" spans="1:74" ht="11.05" customHeight="1" x14ac:dyDescent="0.2">
      <c r="A13" s="343" t="s">
        <v>1495</v>
      </c>
      <c r="B13" s="405" t="s">
        <v>926</v>
      </c>
      <c r="C13" s="608">
        <v>1.58</v>
      </c>
      <c r="D13" s="608">
        <v>1.806</v>
      </c>
      <c r="E13" s="608">
        <v>1.956</v>
      </c>
      <c r="F13" s="608">
        <v>1.911</v>
      </c>
      <c r="G13" s="608">
        <v>2.0720000000000001</v>
      </c>
      <c r="H13" s="608">
        <v>2.1469999999999998</v>
      </c>
      <c r="I13" s="608">
        <v>2.1819999999999999</v>
      </c>
      <c r="J13" s="608">
        <v>2.1459999999999999</v>
      </c>
      <c r="K13" s="608">
        <v>2.2400000000000002</v>
      </c>
      <c r="L13" s="608">
        <v>2.504</v>
      </c>
      <c r="M13" s="608">
        <v>2.4540000000000002</v>
      </c>
      <c r="N13" s="608">
        <v>2.2730000000000001</v>
      </c>
      <c r="O13" s="608">
        <v>2.5499999999999998</v>
      </c>
      <c r="P13" s="608">
        <v>2.83</v>
      </c>
      <c r="Q13" s="608">
        <v>3.5819999999999999</v>
      </c>
      <c r="R13" s="608">
        <v>3.9521679999999999</v>
      </c>
      <c r="S13" s="608">
        <v>4.2303040000000003</v>
      </c>
      <c r="T13" s="608">
        <v>4.3541809999999996</v>
      </c>
      <c r="U13" s="608">
        <v>3.687039</v>
      </c>
      <c r="V13" s="608">
        <v>3.5671659999999998</v>
      </c>
      <c r="W13" s="608">
        <v>3.4530249999999998</v>
      </c>
      <c r="X13" s="608">
        <v>4.1377860000000002</v>
      </c>
      <c r="Y13" s="608">
        <v>3.6241099999999999</v>
      </c>
      <c r="Z13" s="608">
        <v>3.0522079999999998</v>
      </c>
      <c r="AA13" s="608">
        <v>3.2591489999999999</v>
      </c>
      <c r="AB13" s="608">
        <v>2.8502640000000001</v>
      </c>
      <c r="AC13" s="608">
        <v>2.7421944740000002</v>
      </c>
      <c r="AD13" s="608">
        <v>2.5714560627999998</v>
      </c>
      <c r="AE13" s="608">
        <v>2.3690454403999999</v>
      </c>
      <c r="AF13" s="608">
        <v>2.4273614601000002</v>
      </c>
      <c r="AG13" s="608">
        <v>2.6877344390000002</v>
      </c>
      <c r="AH13" s="608">
        <v>3.1552606996999999</v>
      </c>
      <c r="AI13" s="608">
        <v>3.3905763629000001</v>
      </c>
      <c r="AJ13" s="608">
        <v>3.1139361444999998</v>
      </c>
      <c r="AK13" s="608">
        <v>2.8301276829000002</v>
      </c>
      <c r="AL13" s="608">
        <v>2.5413233986999999</v>
      </c>
      <c r="AM13" s="608">
        <v>2.6464435544999998</v>
      </c>
      <c r="AN13" s="608">
        <v>2.7776207339000001</v>
      </c>
      <c r="AO13" s="608">
        <v>2.6723150437999998</v>
      </c>
      <c r="AP13" s="608">
        <v>2.6386356820999999</v>
      </c>
      <c r="AQ13" s="608">
        <v>2.4383423769000001</v>
      </c>
      <c r="AR13" s="608">
        <v>2.4533054415</v>
      </c>
      <c r="AS13" s="608">
        <v>2.4777910768</v>
      </c>
      <c r="AT13" s="608">
        <v>2.2974442043000001</v>
      </c>
      <c r="AU13" s="608">
        <v>2.1413129999999998</v>
      </c>
      <c r="AV13" s="608">
        <v>2.240421</v>
      </c>
      <c r="AW13" s="608">
        <v>2.234124</v>
      </c>
      <c r="AX13" s="608">
        <v>2.2000709999999999</v>
      </c>
      <c r="AY13" s="931">
        <v>2.4723480000000002</v>
      </c>
      <c r="AZ13" s="613">
        <v>2.3602970000000001</v>
      </c>
      <c r="BA13" s="613">
        <v>2.350571</v>
      </c>
      <c r="BB13" s="613">
        <v>2.2716910000000001</v>
      </c>
      <c r="BC13" s="613">
        <v>2.283874</v>
      </c>
      <c r="BD13" s="613">
        <v>2.2831389999999998</v>
      </c>
      <c r="BE13" s="613">
        <v>2.2731710000000001</v>
      </c>
      <c r="BF13" s="613">
        <v>2.3510170000000001</v>
      </c>
      <c r="BG13" s="613">
        <v>2.4111769999999999</v>
      </c>
      <c r="BH13" s="613">
        <v>2.4185140000000001</v>
      </c>
      <c r="BI13" s="613">
        <v>2.3869630000000002</v>
      </c>
      <c r="BJ13" s="613">
        <v>2.3942459999999999</v>
      </c>
      <c r="BK13" s="613">
        <v>2.3864969999999999</v>
      </c>
      <c r="BL13" s="613">
        <v>2.3637429999999999</v>
      </c>
      <c r="BM13" s="613">
        <v>2.3927239999999999</v>
      </c>
      <c r="BN13" s="613">
        <v>2.345615</v>
      </c>
      <c r="BO13" s="613">
        <v>2.3395869999999999</v>
      </c>
      <c r="BP13" s="613">
        <v>2.342355</v>
      </c>
      <c r="BQ13" s="613">
        <v>2.3473069999999998</v>
      </c>
      <c r="BR13" s="613">
        <v>2.440842</v>
      </c>
      <c r="BS13" s="613">
        <v>2.4332790000000002</v>
      </c>
      <c r="BT13" s="613">
        <v>2.4488430000000001</v>
      </c>
      <c r="BU13" s="613">
        <v>2.394482</v>
      </c>
      <c r="BV13" s="613">
        <v>2.27745</v>
      </c>
    </row>
    <row r="14" spans="1:74" ht="11.05" customHeight="1" x14ac:dyDescent="0.2">
      <c r="A14" s="342" t="s">
        <v>1496</v>
      </c>
      <c r="B14" s="405" t="s">
        <v>927</v>
      </c>
      <c r="C14" s="608">
        <v>1.4810000000000001</v>
      </c>
      <c r="D14" s="608">
        <v>1.667</v>
      </c>
      <c r="E14" s="608">
        <v>1.726</v>
      </c>
      <c r="F14" s="608">
        <v>1.7</v>
      </c>
      <c r="G14" s="608">
        <v>1.806</v>
      </c>
      <c r="H14" s="608">
        <v>1.927</v>
      </c>
      <c r="I14" s="608">
        <v>1.931</v>
      </c>
      <c r="J14" s="608">
        <v>1.885</v>
      </c>
      <c r="K14" s="608">
        <v>2.0409999999999999</v>
      </c>
      <c r="L14" s="608">
        <v>2.3559999999999999</v>
      </c>
      <c r="M14" s="608">
        <v>2.2669999999999999</v>
      </c>
      <c r="N14" s="608">
        <v>2.1110000000000002</v>
      </c>
      <c r="O14" s="608">
        <v>2.4380000000000002</v>
      </c>
      <c r="P14" s="608">
        <v>2.742</v>
      </c>
      <c r="Q14" s="608">
        <v>3.4790000000000001</v>
      </c>
      <c r="R14" s="608">
        <v>3.8647830000000001</v>
      </c>
      <c r="S14" s="608">
        <v>4.4947540000000004</v>
      </c>
      <c r="T14" s="608">
        <v>4.1853199999999999</v>
      </c>
      <c r="U14" s="608">
        <v>3.5915439999999998</v>
      </c>
      <c r="V14" s="608">
        <v>3.412712</v>
      </c>
      <c r="W14" s="608">
        <v>3.3415409999999999</v>
      </c>
      <c r="X14" s="608">
        <v>4.2114419999999999</v>
      </c>
      <c r="Y14" s="608">
        <v>3.8268140000000002</v>
      </c>
      <c r="Z14" s="608">
        <v>2.957732</v>
      </c>
      <c r="AA14" s="608">
        <v>3.0788000000000002</v>
      </c>
      <c r="AB14" s="608">
        <v>2.6542219999999999</v>
      </c>
      <c r="AC14" s="608">
        <v>2.5739329999999998</v>
      </c>
      <c r="AD14" s="608">
        <v>2.4374449999999999</v>
      </c>
      <c r="AE14" s="608">
        <v>2.185012</v>
      </c>
      <c r="AF14" s="608">
        <v>2.2877809999999998</v>
      </c>
      <c r="AG14" s="608">
        <v>2.5054099999999999</v>
      </c>
      <c r="AH14" s="608">
        <v>2.9400909008</v>
      </c>
      <c r="AI14" s="608">
        <v>3.1662828101999998</v>
      </c>
      <c r="AJ14" s="608">
        <v>3.0019169692999998</v>
      </c>
      <c r="AK14" s="608">
        <v>2.8136890320000001</v>
      </c>
      <c r="AL14" s="608">
        <v>2.5459834222</v>
      </c>
      <c r="AM14" s="608">
        <v>2.5953427452</v>
      </c>
      <c r="AN14" s="608">
        <v>2.7072129138999999</v>
      </c>
      <c r="AO14" s="608">
        <v>2.6060086818000001</v>
      </c>
      <c r="AP14" s="608">
        <v>2.5428887201000001</v>
      </c>
      <c r="AQ14" s="608">
        <v>2.3542464473</v>
      </c>
      <c r="AR14" s="608">
        <v>2.3597796139999998</v>
      </c>
      <c r="AS14" s="608">
        <v>2.3602564483999999</v>
      </c>
      <c r="AT14" s="608">
        <v>2.1745294744999999</v>
      </c>
      <c r="AU14" s="608">
        <v>1.7108760000000001</v>
      </c>
      <c r="AV14" s="608">
        <v>1.9189309999999999</v>
      </c>
      <c r="AW14" s="608">
        <v>2.150506</v>
      </c>
      <c r="AX14" s="608">
        <v>2.13273</v>
      </c>
      <c r="AY14" s="931">
        <v>2.403775</v>
      </c>
      <c r="AZ14" s="613">
        <v>2.3128890000000002</v>
      </c>
      <c r="BA14" s="613">
        <v>2.277774</v>
      </c>
      <c r="BB14" s="613">
        <v>2.1848779999999999</v>
      </c>
      <c r="BC14" s="613">
        <v>2.1112669999999998</v>
      </c>
      <c r="BD14" s="613">
        <v>2.1431840000000002</v>
      </c>
      <c r="BE14" s="613">
        <v>2.1343649999999998</v>
      </c>
      <c r="BF14" s="613">
        <v>2.198528</v>
      </c>
      <c r="BG14" s="613">
        <v>2.2707670000000002</v>
      </c>
      <c r="BH14" s="613">
        <v>2.2884799999999998</v>
      </c>
      <c r="BI14" s="613">
        <v>2.266467</v>
      </c>
      <c r="BJ14" s="613">
        <v>2.308306</v>
      </c>
      <c r="BK14" s="613">
        <v>2.3251970000000002</v>
      </c>
      <c r="BL14" s="613">
        <v>2.2606480000000002</v>
      </c>
      <c r="BM14" s="613">
        <v>2.2789640000000002</v>
      </c>
      <c r="BN14" s="613">
        <v>2.2117990000000001</v>
      </c>
      <c r="BO14" s="613">
        <v>2.183227</v>
      </c>
      <c r="BP14" s="613">
        <v>2.2138170000000001</v>
      </c>
      <c r="BQ14" s="613">
        <v>2.215395</v>
      </c>
      <c r="BR14" s="613">
        <v>2.291982</v>
      </c>
      <c r="BS14" s="613">
        <v>2.2997000000000001</v>
      </c>
      <c r="BT14" s="613">
        <v>2.322775</v>
      </c>
      <c r="BU14" s="613">
        <v>2.277828</v>
      </c>
      <c r="BV14" s="613">
        <v>2.2020729999999999</v>
      </c>
    </row>
    <row r="15" spans="1:74" ht="11.05" customHeight="1" x14ac:dyDescent="0.2">
      <c r="A15" s="342" t="s">
        <v>1497</v>
      </c>
      <c r="B15" s="405" t="s">
        <v>928</v>
      </c>
      <c r="C15" s="608">
        <v>1.4850000000000001</v>
      </c>
      <c r="D15" s="608">
        <v>1.6419999999999999</v>
      </c>
      <c r="E15" s="608">
        <v>1.7629999999999999</v>
      </c>
      <c r="F15" s="608">
        <v>1.724</v>
      </c>
      <c r="G15" s="608">
        <v>1.8220000000000001</v>
      </c>
      <c r="H15" s="608">
        <v>1.9059999999999999</v>
      </c>
      <c r="I15" s="608">
        <v>1.9810000000000001</v>
      </c>
      <c r="J15" s="608">
        <v>1.9650000000000001</v>
      </c>
      <c r="K15" s="608">
        <v>2.032</v>
      </c>
      <c r="L15" s="608">
        <v>2.3029999999999999</v>
      </c>
      <c r="M15" s="608">
        <v>2.3090000000000002</v>
      </c>
      <c r="N15" s="608">
        <v>2.1680000000000001</v>
      </c>
      <c r="O15" s="608">
        <v>2.4510000000000001</v>
      </c>
      <c r="P15" s="608">
        <v>2.653</v>
      </c>
      <c r="Q15" s="608">
        <v>3.3260000000000001</v>
      </c>
      <c r="R15" s="608">
        <v>3.9327230000000002</v>
      </c>
      <c r="S15" s="608">
        <v>3.9519989999999998</v>
      </c>
      <c r="T15" s="608">
        <v>4.1108570000000002</v>
      </c>
      <c r="U15" s="608">
        <v>3.5145840000000002</v>
      </c>
      <c r="V15" s="608">
        <v>3.3736920000000001</v>
      </c>
      <c r="W15" s="608">
        <v>3.315124</v>
      </c>
      <c r="X15" s="608">
        <v>3.7915920000000001</v>
      </c>
      <c r="Y15" s="608">
        <v>3.2242169999999999</v>
      </c>
      <c r="Z15" s="608">
        <v>2.9516</v>
      </c>
      <c r="AA15" s="608">
        <v>3.582719</v>
      </c>
      <c r="AB15" s="608">
        <v>2.8370449999999998</v>
      </c>
      <c r="AC15" s="608">
        <v>2.7349950000000001</v>
      </c>
      <c r="AD15" s="608">
        <v>2.4392420000000001</v>
      </c>
      <c r="AE15" s="608">
        <v>2.2401249999999999</v>
      </c>
      <c r="AF15" s="608">
        <v>2.3160400000000001</v>
      </c>
      <c r="AG15" s="608">
        <v>2.549004</v>
      </c>
      <c r="AH15" s="608">
        <v>3.0400180193000002</v>
      </c>
      <c r="AI15" s="608">
        <v>3.1691722712999999</v>
      </c>
      <c r="AJ15" s="608">
        <v>2.9347373522</v>
      </c>
      <c r="AK15" s="608">
        <v>2.7908432182</v>
      </c>
      <c r="AL15" s="608">
        <v>2.4498580078000001</v>
      </c>
      <c r="AM15" s="608">
        <v>2.6446613448999998</v>
      </c>
      <c r="AN15" s="608">
        <v>2.7406133336999998</v>
      </c>
      <c r="AO15" s="608">
        <v>2.6505441031000001</v>
      </c>
      <c r="AP15" s="608">
        <v>2.6639904076000001</v>
      </c>
      <c r="AQ15" s="608">
        <v>2.4435652390999998</v>
      </c>
      <c r="AR15" s="608">
        <v>2.4567521875999998</v>
      </c>
      <c r="AS15" s="608">
        <v>2.481847734</v>
      </c>
      <c r="AT15" s="608">
        <v>2.2432840609000002</v>
      </c>
      <c r="AU15" s="608">
        <v>2.0530659999999998</v>
      </c>
      <c r="AV15" s="608">
        <v>2.1284369999999999</v>
      </c>
      <c r="AW15" s="608">
        <v>2.1237379999999999</v>
      </c>
      <c r="AX15" s="608">
        <v>2.1603520000000001</v>
      </c>
      <c r="AY15" s="931">
        <v>2.4052709999999999</v>
      </c>
      <c r="AZ15" s="613">
        <v>2.3198530000000002</v>
      </c>
      <c r="BA15" s="613">
        <v>2.3373439999999999</v>
      </c>
      <c r="BB15" s="613">
        <v>2.26892</v>
      </c>
      <c r="BC15" s="613">
        <v>2.255125</v>
      </c>
      <c r="BD15" s="613">
        <v>2.2282730000000002</v>
      </c>
      <c r="BE15" s="613">
        <v>2.2226560000000002</v>
      </c>
      <c r="BF15" s="613">
        <v>2.2928600000000001</v>
      </c>
      <c r="BG15" s="613">
        <v>2.349567</v>
      </c>
      <c r="BH15" s="613">
        <v>2.3260489999999998</v>
      </c>
      <c r="BI15" s="613">
        <v>2.3099859999999999</v>
      </c>
      <c r="BJ15" s="613">
        <v>2.3747940000000001</v>
      </c>
      <c r="BK15" s="613">
        <v>2.3770020000000001</v>
      </c>
      <c r="BL15" s="613">
        <v>2.29677</v>
      </c>
      <c r="BM15" s="613">
        <v>2.3235619999999999</v>
      </c>
      <c r="BN15" s="613">
        <v>2.2859950000000002</v>
      </c>
      <c r="BO15" s="613">
        <v>2.2705229999999998</v>
      </c>
      <c r="BP15" s="613">
        <v>2.2864740000000001</v>
      </c>
      <c r="BQ15" s="613">
        <v>2.2944100000000001</v>
      </c>
      <c r="BR15" s="613">
        <v>2.3793069999999998</v>
      </c>
      <c r="BS15" s="613">
        <v>2.3682560000000001</v>
      </c>
      <c r="BT15" s="613">
        <v>2.3549000000000002</v>
      </c>
      <c r="BU15" s="613">
        <v>2.319375</v>
      </c>
      <c r="BV15" s="613">
        <v>2.265819</v>
      </c>
    </row>
    <row r="16" spans="1:74" ht="11.05" customHeight="1" x14ac:dyDescent="0.2">
      <c r="A16" s="342" t="s">
        <v>1498</v>
      </c>
      <c r="B16" s="405" t="s">
        <v>929</v>
      </c>
      <c r="C16" s="608">
        <v>1.462</v>
      </c>
      <c r="D16" s="608">
        <v>1.617</v>
      </c>
      <c r="E16" s="608">
        <v>1.766</v>
      </c>
      <c r="F16" s="608">
        <v>1.756</v>
      </c>
      <c r="G16" s="608">
        <v>1.76</v>
      </c>
      <c r="H16" s="608">
        <v>1.867</v>
      </c>
      <c r="I16" s="608">
        <v>1.9690000000000001</v>
      </c>
      <c r="J16" s="608">
        <v>1.901</v>
      </c>
      <c r="K16" s="608">
        <v>1.95</v>
      </c>
      <c r="L16" s="608">
        <v>2.0910000000000002</v>
      </c>
      <c r="M16" s="608">
        <v>2.141</v>
      </c>
      <c r="N16" s="608">
        <v>2.09</v>
      </c>
      <c r="O16" s="608">
        <v>2.16</v>
      </c>
      <c r="P16" s="608">
        <v>2.4319999999999999</v>
      </c>
      <c r="Q16" s="608">
        <v>2.867</v>
      </c>
      <c r="R16" s="608">
        <v>2.5549179999999998</v>
      </c>
      <c r="S16" s="608">
        <v>2.5594209999999999</v>
      </c>
      <c r="T16" s="608">
        <v>2.6375700000000002</v>
      </c>
      <c r="U16" s="608">
        <v>2.4473220000000002</v>
      </c>
      <c r="V16" s="608">
        <v>2.3309310000000001</v>
      </c>
      <c r="W16" s="608">
        <v>2.1199859999999999</v>
      </c>
      <c r="X16" s="608">
        <v>2.069518</v>
      </c>
      <c r="Y16" s="608">
        <v>2.0386869999999999</v>
      </c>
      <c r="Z16" s="608">
        <v>1.906479</v>
      </c>
      <c r="AA16" s="608">
        <v>1.975822</v>
      </c>
      <c r="AB16" s="608">
        <v>1.992127</v>
      </c>
      <c r="AC16" s="608">
        <v>1.916112</v>
      </c>
      <c r="AD16" s="608">
        <v>1.955614</v>
      </c>
      <c r="AE16" s="608">
        <v>1.8873249999999999</v>
      </c>
      <c r="AF16" s="608">
        <v>1.844454</v>
      </c>
      <c r="AG16" s="608">
        <v>1.8894489999999999</v>
      </c>
      <c r="AH16" s="608">
        <v>2.0294469999999998</v>
      </c>
      <c r="AI16" s="608">
        <v>2.1734599999999999</v>
      </c>
      <c r="AJ16" s="608">
        <v>2.1592600000000002</v>
      </c>
      <c r="AK16" s="608">
        <v>2.074986</v>
      </c>
      <c r="AL16" s="608">
        <v>1.9425380000000001</v>
      </c>
      <c r="AM16" s="608">
        <v>1.9349689999999999</v>
      </c>
      <c r="AN16" s="608">
        <v>1.979068</v>
      </c>
      <c r="AO16" s="608">
        <v>2.0226769999999998</v>
      </c>
      <c r="AP16" s="608">
        <v>2.0837140000000001</v>
      </c>
      <c r="AQ16" s="608">
        <v>2.0583749999999998</v>
      </c>
      <c r="AR16" s="608">
        <v>2.0488240000000002</v>
      </c>
      <c r="AS16" s="608">
        <v>2.052829</v>
      </c>
      <c r="AT16" s="608">
        <v>2.0241099999999999</v>
      </c>
      <c r="AU16" s="608">
        <v>1.8905670000000001</v>
      </c>
      <c r="AV16" s="608">
        <v>1.8450310000000001</v>
      </c>
      <c r="AW16" s="608">
        <v>1.8344320000000001</v>
      </c>
      <c r="AX16" s="608">
        <v>1.826336</v>
      </c>
      <c r="AY16" s="931">
        <v>1.9152119999999999</v>
      </c>
      <c r="AZ16" s="613">
        <v>1.905205</v>
      </c>
      <c r="BA16" s="613">
        <v>1.864387</v>
      </c>
      <c r="BB16" s="613">
        <v>1.810721</v>
      </c>
      <c r="BC16" s="613">
        <v>1.815993</v>
      </c>
      <c r="BD16" s="613">
        <v>1.8236140000000001</v>
      </c>
      <c r="BE16" s="613">
        <v>1.789944</v>
      </c>
      <c r="BF16" s="613">
        <v>1.819896</v>
      </c>
      <c r="BG16" s="613">
        <v>1.8043899999999999</v>
      </c>
      <c r="BH16" s="613">
        <v>1.7536130000000001</v>
      </c>
      <c r="BI16" s="613">
        <v>1.768421</v>
      </c>
      <c r="BJ16" s="613">
        <v>1.7672859999999999</v>
      </c>
      <c r="BK16" s="613">
        <v>1.743978</v>
      </c>
      <c r="BL16" s="613">
        <v>1.7273769999999999</v>
      </c>
      <c r="BM16" s="613">
        <v>1.6715530000000001</v>
      </c>
      <c r="BN16" s="613">
        <v>1.633351</v>
      </c>
      <c r="BO16" s="613">
        <v>1.6310370000000001</v>
      </c>
      <c r="BP16" s="613">
        <v>1.6351150000000001</v>
      </c>
      <c r="BQ16" s="613">
        <v>1.600176</v>
      </c>
      <c r="BR16" s="613">
        <v>1.6296729999999999</v>
      </c>
      <c r="BS16" s="613">
        <v>1.5995710000000001</v>
      </c>
      <c r="BT16" s="613">
        <v>1.5715349999999999</v>
      </c>
      <c r="BU16" s="613">
        <v>1.581704</v>
      </c>
      <c r="BV16" s="613">
        <v>1.5635889999999999</v>
      </c>
    </row>
    <row r="17" spans="1:74" ht="11.05" customHeight="1" x14ac:dyDescent="0.2">
      <c r="A17" s="342" t="s">
        <v>1499</v>
      </c>
      <c r="B17" s="405" t="s">
        <v>1504</v>
      </c>
      <c r="C17" s="608">
        <v>0.86299999999999999</v>
      </c>
      <c r="D17" s="608">
        <v>0.90500000000000003</v>
      </c>
      <c r="E17" s="608">
        <v>0.92200000000000004</v>
      </c>
      <c r="F17" s="608">
        <v>0.82299999999999995</v>
      </c>
      <c r="G17" s="608">
        <v>0.81599999999999995</v>
      </c>
      <c r="H17" s="608">
        <v>0.96499999999999997</v>
      </c>
      <c r="I17" s="608">
        <v>1.0900000000000001</v>
      </c>
      <c r="J17" s="608">
        <v>1.115</v>
      </c>
      <c r="K17" s="608">
        <v>1.2909999999999999</v>
      </c>
      <c r="L17" s="608">
        <v>1.454</v>
      </c>
      <c r="M17" s="608">
        <v>1.252</v>
      </c>
      <c r="N17" s="608">
        <v>1.0329999999999999</v>
      </c>
      <c r="O17" s="608">
        <v>1.169</v>
      </c>
      <c r="P17" s="608">
        <v>1.2829999999999999</v>
      </c>
      <c r="Q17" s="608">
        <v>1.448</v>
      </c>
      <c r="R17" s="608">
        <v>1.302</v>
      </c>
      <c r="S17" s="608">
        <v>1.2230000000000001</v>
      </c>
      <c r="T17" s="608">
        <v>1.2190000000000001</v>
      </c>
      <c r="U17" s="608">
        <v>1.1419999999999999</v>
      </c>
      <c r="V17" s="608">
        <v>1.093</v>
      </c>
      <c r="W17" s="608">
        <v>0.99099999999999999</v>
      </c>
      <c r="X17" s="608">
        <v>0.85899999999999999</v>
      </c>
      <c r="Y17" s="608">
        <v>0.85199999999999998</v>
      </c>
      <c r="Z17" s="608">
        <v>0.69199999999999995</v>
      </c>
      <c r="AA17" s="608">
        <v>0.84199999999999997</v>
      </c>
      <c r="AB17" s="608">
        <v>0.82799999999999996</v>
      </c>
      <c r="AC17" s="608">
        <v>0.79400000000000004</v>
      </c>
      <c r="AD17" s="608">
        <v>0.81100000000000005</v>
      </c>
      <c r="AE17" s="608">
        <v>0.66600000000000004</v>
      </c>
      <c r="AF17" s="608">
        <v>0.57399999999999995</v>
      </c>
      <c r="AG17" s="608">
        <v>0.629</v>
      </c>
      <c r="AH17" s="608">
        <v>0.67900000000000005</v>
      </c>
      <c r="AI17" s="608">
        <v>0.73</v>
      </c>
      <c r="AJ17" s="608">
        <v>0.67477272727000004</v>
      </c>
      <c r="AK17" s="608">
        <v>0.63923809523999997</v>
      </c>
      <c r="AL17" s="608">
        <v>0.68705000000000005</v>
      </c>
      <c r="AM17" s="608">
        <v>0.82128571428999997</v>
      </c>
      <c r="AN17" s="608">
        <v>0.90754999999999997</v>
      </c>
      <c r="AO17" s="608">
        <v>0.80289999999999995</v>
      </c>
      <c r="AP17" s="608">
        <v>0.80009090909000002</v>
      </c>
      <c r="AQ17" s="608">
        <v>0.69768181817999997</v>
      </c>
      <c r="AR17" s="608">
        <v>0.76200000000000001</v>
      </c>
      <c r="AS17" s="608">
        <v>0.79733333333</v>
      </c>
      <c r="AT17" s="608">
        <v>0.75477272727</v>
      </c>
      <c r="AU17" s="608">
        <v>0.65564999999999996</v>
      </c>
      <c r="AV17" s="608">
        <v>0.77360869565000001</v>
      </c>
      <c r="AW17" s="608">
        <v>0.80300000000000005</v>
      </c>
      <c r="AX17" s="608">
        <v>0.77300000000000002</v>
      </c>
      <c r="AY17" s="931">
        <v>0.90100000000000002</v>
      </c>
      <c r="AZ17" s="613">
        <v>0.87937259999999995</v>
      </c>
      <c r="BA17" s="613">
        <v>0.88545739999999995</v>
      </c>
      <c r="BB17" s="613">
        <v>0.89960119999999999</v>
      </c>
      <c r="BC17" s="613">
        <v>0.90267830000000004</v>
      </c>
      <c r="BD17" s="613">
        <v>0.88978310000000005</v>
      </c>
      <c r="BE17" s="613">
        <v>0.90612630000000005</v>
      </c>
      <c r="BF17" s="613">
        <v>0.90009309999999998</v>
      </c>
      <c r="BG17" s="613">
        <v>0.90653249999999996</v>
      </c>
      <c r="BH17" s="613">
        <v>0.8848724</v>
      </c>
      <c r="BI17" s="613">
        <v>0.86916859999999996</v>
      </c>
      <c r="BJ17" s="613">
        <v>0.87430509999999995</v>
      </c>
      <c r="BK17" s="613">
        <v>0.85043279999999999</v>
      </c>
      <c r="BL17" s="613">
        <v>0.85061929999999997</v>
      </c>
      <c r="BM17" s="613">
        <v>0.84090940000000003</v>
      </c>
      <c r="BN17" s="613">
        <v>0.85665020000000003</v>
      </c>
      <c r="BO17" s="613">
        <v>0.85507319999999998</v>
      </c>
      <c r="BP17" s="613">
        <v>0.8421554</v>
      </c>
      <c r="BQ17" s="613">
        <v>0.85162499999999997</v>
      </c>
      <c r="BR17" s="613">
        <v>0.84282550000000001</v>
      </c>
      <c r="BS17" s="613">
        <v>0.83803059999999996</v>
      </c>
      <c r="BT17" s="613">
        <v>0.83598470000000002</v>
      </c>
      <c r="BU17" s="613">
        <v>0.81734039999999997</v>
      </c>
      <c r="BV17" s="613">
        <v>0.82946750000000002</v>
      </c>
    </row>
    <row r="18" spans="1:74" ht="11.05" customHeight="1" x14ac:dyDescent="0.2">
      <c r="A18" s="343"/>
      <c r="B18" s="403" t="s">
        <v>943</v>
      </c>
      <c r="C18" s="608"/>
      <c r="D18" s="608"/>
      <c r="E18" s="608"/>
      <c r="F18" s="608"/>
      <c r="G18" s="608"/>
      <c r="H18" s="608"/>
      <c r="I18" s="608"/>
      <c r="J18" s="608"/>
      <c r="K18" s="608"/>
      <c r="L18" s="608"/>
      <c r="M18" s="608"/>
      <c r="N18" s="608"/>
      <c r="O18" s="608"/>
      <c r="P18" s="608"/>
      <c r="Q18" s="608"/>
      <c r="R18" s="608"/>
      <c r="S18" s="608"/>
      <c r="T18" s="608"/>
      <c r="U18" s="608"/>
      <c r="V18" s="608"/>
      <c r="W18" s="608"/>
      <c r="X18" s="608"/>
      <c r="Y18" s="608"/>
      <c r="Z18" s="608"/>
      <c r="AA18" s="608"/>
      <c r="AB18" s="608"/>
      <c r="AC18" s="608"/>
      <c r="AD18" s="608"/>
      <c r="AE18" s="608"/>
      <c r="AF18" s="608"/>
      <c r="AG18" s="608"/>
      <c r="AH18" s="608"/>
      <c r="AI18" s="608"/>
      <c r="AJ18" s="608"/>
      <c r="AK18" s="608"/>
      <c r="AL18" s="608"/>
      <c r="AM18" s="608"/>
      <c r="AN18" s="608"/>
      <c r="AO18" s="608"/>
      <c r="AP18" s="608"/>
      <c r="AQ18" s="608"/>
      <c r="AR18" s="608"/>
      <c r="AS18" s="608"/>
      <c r="AT18" s="608"/>
      <c r="AU18" s="608"/>
      <c r="AV18" s="608"/>
      <c r="AW18" s="608"/>
      <c r="AX18" s="608"/>
      <c r="AY18" s="931"/>
      <c r="AZ18" s="613"/>
      <c r="BA18" s="613"/>
      <c r="BB18" s="613"/>
      <c r="BC18" s="613"/>
      <c r="BD18" s="613"/>
      <c r="BE18" s="613"/>
      <c r="BF18" s="613"/>
      <c r="BG18" s="613"/>
      <c r="BH18" s="613"/>
      <c r="BI18" s="613"/>
      <c r="BJ18" s="613"/>
      <c r="BK18" s="613"/>
      <c r="BL18" s="613"/>
      <c r="BM18" s="613"/>
      <c r="BN18" s="613"/>
      <c r="BO18" s="613"/>
      <c r="BP18" s="613"/>
      <c r="BQ18" s="613"/>
      <c r="BR18" s="613"/>
      <c r="BS18" s="613"/>
      <c r="BT18" s="613"/>
      <c r="BU18" s="613"/>
      <c r="BV18" s="613"/>
    </row>
    <row r="19" spans="1:74" ht="11.05" customHeight="1" x14ac:dyDescent="0.2">
      <c r="A19" s="342" t="s">
        <v>1180</v>
      </c>
      <c r="B19" s="405" t="s">
        <v>930</v>
      </c>
      <c r="C19" s="608">
        <v>2.3342499999999999</v>
      </c>
      <c r="D19" s="608">
        <v>2.5009999999999999</v>
      </c>
      <c r="E19" s="608">
        <v>2.8104</v>
      </c>
      <c r="F19" s="608">
        <v>2.85825</v>
      </c>
      <c r="G19" s="608">
        <v>2.9851999999999999</v>
      </c>
      <c r="H19" s="608">
        <v>3.0637500000000002</v>
      </c>
      <c r="I19" s="608">
        <v>3.1360000000000001</v>
      </c>
      <c r="J19" s="608">
        <v>3.1577999999999999</v>
      </c>
      <c r="K19" s="608">
        <v>3.1749999999999998</v>
      </c>
      <c r="L19" s="608">
        <v>3.2905000000000002</v>
      </c>
      <c r="M19" s="608">
        <v>3.3948</v>
      </c>
      <c r="N19" s="608">
        <v>3.3065000000000002</v>
      </c>
      <c r="O19" s="608">
        <v>3.3146</v>
      </c>
      <c r="P19" s="608">
        <v>3.5172500000000002</v>
      </c>
      <c r="Q19" s="608">
        <v>4.2217500000000001</v>
      </c>
      <c r="R19" s="608">
        <v>4.1085000000000003</v>
      </c>
      <c r="S19" s="608">
        <v>4.4436</v>
      </c>
      <c r="T19" s="608">
        <v>4.9290000000000003</v>
      </c>
      <c r="U19" s="608">
        <v>4.5592499999999996</v>
      </c>
      <c r="V19" s="608">
        <v>3.9750000000000001</v>
      </c>
      <c r="W19" s="608">
        <v>3.70025</v>
      </c>
      <c r="X19" s="608">
        <v>3.8151999999999999</v>
      </c>
      <c r="Y19" s="608">
        <v>3.6850000000000001</v>
      </c>
      <c r="Z19" s="608">
        <v>3.21</v>
      </c>
      <c r="AA19" s="608">
        <v>3.3391999999999999</v>
      </c>
      <c r="AB19" s="608">
        <v>3.3887499999999999</v>
      </c>
      <c r="AC19" s="608">
        <v>3.4220000000000002</v>
      </c>
      <c r="AD19" s="608">
        <v>3.6030000000000002</v>
      </c>
      <c r="AE19" s="608">
        <v>3.5548000000000002</v>
      </c>
      <c r="AF19" s="608">
        <v>3.5710000000000002</v>
      </c>
      <c r="AG19" s="608">
        <v>3.597</v>
      </c>
      <c r="AH19" s="608">
        <v>3.83975</v>
      </c>
      <c r="AI19" s="608">
        <v>3.8359999999999999</v>
      </c>
      <c r="AJ19" s="608">
        <v>3.6128</v>
      </c>
      <c r="AK19" s="608">
        <v>3.3180000000000001</v>
      </c>
      <c r="AL19" s="608">
        <v>3.1339999999999999</v>
      </c>
      <c r="AM19" s="608">
        <v>3.0754000000000001</v>
      </c>
      <c r="AN19" s="608">
        <v>3.2115</v>
      </c>
      <c r="AO19" s="608">
        <v>3.4255</v>
      </c>
      <c r="AP19" s="608">
        <v>3.6114000000000002</v>
      </c>
      <c r="AQ19" s="608">
        <v>3.6030000000000002</v>
      </c>
      <c r="AR19" s="608">
        <v>3.4544999999999999</v>
      </c>
      <c r="AS19" s="608">
        <v>3.4838</v>
      </c>
      <c r="AT19" s="608">
        <v>3.3892500000000001</v>
      </c>
      <c r="AU19" s="608">
        <v>3.2138</v>
      </c>
      <c r="AV19" s="608">
        <v>3.137</v>
      </c>
      <c r="AW19" s="608">
        <v>3.0527500000000001</v>
      </c>
      <c r="AX19" s="608">
        <v>3.0175999999999998</v>
      </c>
      <c r="AY19" s="931">
        <v>3.0754999999999999</v>
      </c>
      <c r="AZ19" s="613">
        <v>3.0941860000000001</v>
      </c>
      <c r="BA19" s="613">
        <v>3.1284480000000001</v>
      </c>
      <c r="BB19" s="613">
        <v>3.1781459999999999</v>
      </c>
      <c r="BC19" s="613">
        <v>3.24702</v>
      </c>
      <c r="BD19" s="613">
        <v>3.3572190000000002</v>
      </c>
      <c r="BE19" s="613">
        <v>3.3812739999999999</v>
      </c>
      <c r="BF19" s="613">
        <v>3.3615699999999999</v>
      </c>
      <c r="BG19" s="613">
        <v>3.3086880000000001</v>
      </c>
      <c r="BH19" s="613">
        <v>3.187354</v>
      </c>
      <c r="BI19" s="613">
        <v>3.0738509999999999</v>
      </c>
      <c r="BJ19" s="613">
        <v>3.0577860000000001</v>
      </c>
      <c r="BK19" s="613">
        <v>3.0432229999999998</v>
      </c>
      <c r="BL19" s="613">
        <v>3.0141909999999998</v>
      </c>
      <c r="BM19" s="613">
        <v>3.091475</v>
      </c>
      <c r="BN19" s="613">
        <v>3.182007</v>
      </c>
      <c r="BO19" s="613">
        <v>3.2269420000000002</v>
      </c>
      <c r="BP19" s="613">
        <v>3.3036829999999999</v>
      </c>
      <c r="BQ19" s="613">
        <v>3.289574</v>
      </c>
      <c r="BR19" s="613">
        <v>3.2505009999999999</v>
      </c>
      <c r="BS19" s="613">
        <v>3.1768269999999998</v>
      </c>
      <c r="BT19" s="613">
        <v>3.095008</v>
      </c>
      <c r="BU19" s="613">
        <v>3.0297689999999999</v>
      </c>
      <c r="BV19" s="613">
        <v>2.8869959999999999</v>
      </c>
    </row>
    <row r="20" spans="1:74" ht="11.05" customHeight="1" x14ac:dyDescent="0.2">
      <c r="A20" s="342" t="s">
        <v>1178</v>
      </c>
      <c r="B20" s="405" t="s">
        <v>931</v>
      </c>
      <c r="C20" s="608">
        <v>2.4202499999999998</v>
      </c>
      <c r="D20" s="608">
        <v>2.5870000000000002</v>
      </c>
      <c r="E20" s="608">
        <v>2.8976000000000002</v>
      </c>
      <c r="F20" s="608">
        <v>2.9477500000000001</v>
      </c>
      <c r="G20" s="608">
        <v>3.0762</v>
      </c>
      <c r="H20" s="608">
        <v>3.1567500000000002</v>
      </c>
      <c r="I20" s="608">
        <v>3.2305000000000001</v>
      </c>
      <c r="J20" s="608">
        <v>3.2553999999999998</v>
      </c>
      <c r="K20" s="608">
        <v>3.2715000000000001</v>
      </c>
      <c r="L20" s="608">
        <v>3.3842500000000002</v>
      </c>
      <c r="M20" s="608">
        <v>3.4910000000000001</v>
      </c>
      <c r="N20" s="608">
        <v>3.4060000000000001</v>
      </c>
      <c r="O20" s="608">
        <v>3.4127999999999998</v>
      </c>
      <c r="P20" s="608">
        <v>3.6110000000000002</v>
      </c>
      <c r="Q20" s="608">
        <v>4.3217499999999998</v>
      </c>
      <c r="R20" s="608">
        <v>4.2127499999999998</v>
      </c>
      <c r="S20" s="608">
        <v>4.5449999999999999</v>
      </c>
      <c r="T20" s="608">
        <v>5.0322500000000003</v>
      </c>
      <c r="U20" s="608">
        <v>4.6680000000000001</v>
      </c>
      <c r="V20" s="608">
        <v>4.0873999999999997</v>
      </c>
      <c r="W20" s="608">
        <v>3.8167499999999999</v>
      </c>
      <c r="X20" s="608">
        <v>3.9354</v>
      </c>
      <c r="Y20" s="608">
        <v>3.7992499999999998</v>
      </c>
      <c r="Z20" s="608">
        <v>3.3235000000000001</v>
      </c>
      <c r="AA20" s="608">
        <v>3.4451999999999998</v>
      </c>
      <c r="AB20" s="608">
        <v>3.5012500000000002</v>
      </c>
      <c r="AC20" s="608">
        <v>3.5350000000000001</v>
      </c>
      <c r="AD20" s="608">
        <v>3.71075</v>
      </c>
      <c r="AE20" s="608">
        <v>3.6661999999999999</v>
      </c>
      <c r="AF20" s="608">
        <v>3.68425</v>
      </c>
      <c r="AG20" s="608">
        <v>3.7124000000000001</v>
      </c>
      <c r="AH20" s="608">
        <v>3.95425</v>
      </c>
      <c r="AI20" s="608">
        <v>3.9575</v>
      </c>
      <c r="AJ20" s="608">
        <v>3.742</v>
      </c>
      <c r="AK20" s="608">
        <v>3.4424999999999999</v>
      </c>
      <c r="AL20" s="608">
        <v>3.2570000000000001</v>
      </c>
      <c r="AM20" s="608">
        <v>3.1968000000000001</v>
      </c>
      <c r="AN20" s="608">
        <v>3.3282500000000002</v>
      </c>
      <c r="AO20" s="608">
        <v>3.5415000000000001</v>
      </c>
      <c r="AP20" s="608">
        <v>3.7334000000000001</v>
      </c>
      <c r="AQ20" s="608">
        <v>3.72525</v>
      </c>
      <c r="AR20" s="608">
        <v>3.5754999999999999</v>
      </c>
      <c r="AS20" s="608">
        <v>3.6004</v>
      </c>
      <c r="AT20" s="608">
        <v>3.5065</v>
      </c>
      <c r="AU20" s="608">
        <v>3.3384</v>
      </c>
      <c r="AV20" s="608">
        <v>3.2605</v>
      </c>
      <c r="AW20" s="608">
        <v>3.1752500000000001</v>
      </c>
      <c r="AX20" s="608">
        <v>3.1394000000000002</v>
      </c>
      <c r="AY20" s="931">
        <v>3.19625</v>
      </c>
      <c r="AZ20" s="613">
        <v>3.213066</v>
      </c>
      <c r="BA20" s="613">
        <v>3.2461000000000002</v>
      </c>
      <c r="BB20" s="613">
        <v>3.2973430000000001</v>
      </c>
      <c r="BC20" s="613">
        <v>3.365046</v>
      </c>
      <c r="BD20" s="613">
        <v>3.474253</v>
      </c>
      <c r="BE20" s="613">
        <v>3.5002759999999999</v>
      </c>
      <c r="BF20" s="613">
        <v>3.4817239999999998</v>
      </c>
      <c r="BG20" s="613">
        <v>3.4306009999999998</v>
      </c>
      <c r="BH20" s="613">
        <v>3.311687</v>
      </c>
      <c r="BI20" s="613">
        <v>3.1993770000000001</v>
      </c>
      <c r="BJ20" s="613">
        <v>3.1840199999999999</v>
      </c>
      <c r="BK20" s="613">
        <v>3.168701</v>
      </c>
      <c r="BL20" s="613">
        <v>3.1377220000000001</v>
      </c>
      <c r="BM20" s="613">
        <v>3.2137180000000001</v>
      </c>
      <c r="BN20" s="613">
        <v>3.3057479999999999</v>
      </c>
      <c r="BO20" s="613">
        <v>3.3494570000000001</v>
      </c>
      <c r="BP20" s="613">
        <v>3.4251420000000001</v>
      </c>
      <c r="BQ20" s="613">
        <v>3.4129239999999998</v>
      </c>
      <c r="BR20" s="613">
        <v>3.3749210000000001</v>
      </c>
      <c r="BS20" s="613">
        <v>3.3029190000000002</v>
      </c>
      <c r="BT20" s="613">
        <v>3.2234470000000002</v>
      </c>
      <c r="BU20" s="613">
        <v>3.1593429999999998</v>
      </c>
      <c r="BV20" s="613">
        <v>3.0171809999999999</v>
      </c>
    </row>
    <row r="21" spans="1:74" ht="11.05" customHeight="1" x14ac:dyDescent="0.2">
      <c r="A21" s="342" t="s">
        <v>1500</v>
      </c>
      <c r="B21" s="405" t="s">
        <v>932</v>
      </c>
      <c r="C21" s="608">
        <v>2.6804999999999999</v>
      </c>
      <c r="D21" s="608">
        <v>2.847</v>
      </c>
      <c r="E21" s="608">
        <v>3.1522000000000001</v>
      </c>
      <c r="F21" s="608">
        <v>3.1302500000000002</v>
      </c>
      <c r="G21" s="608">
        <v>3.2170000000000001</v>
      </c>
      <c r="H21" s="608">
        <v>3.2867500000000001</v>
      </c>
      <c r="I21" s="608">
        <v>3.3387500000000001</v>
      </c>
      <c r="J21" s="608">
        <v>3.35</v>
      </c>
      <c r="K21" s="608">
        <v>3.3839999999999999</v>
      </c>
      <c r="L21" s="608">
        <v>3.6117499999999998</v>
      </c>
      <c r="M21" s="608">
        <v>3.7269999999999999</v>
      </c>
      <c r="N21" s="608">
        <v>3.641</v>
      </c>
      <c r="O21" s="608">
        <v>3.7242000000000002</v>
      </c>
      <c r="P21" s="608">
        <v>4.0322500000000003</v>
      </c>
      <c r="Q21" s="608">
        <v>5.1044999999999998</v>
      </c>
      <c r="R21" s="608">
        <v>5.1195000000000004</v>
      </c>
      <c r="S21" s="608">
        <v>5.5709999999999997</v>
      </c>
      <c r="T21" s="608">
        <v>5.7534999999999998</v>
      </c>
      <c r="U21" s="608">
        <v>5.4857500000000003</v>
      </c>
      <c r="V21" s="608">
        <v>5.0132000000000003</v>
      </c>
      <c r="W21" s="608">
        <v>4.9924999999999997</v>
      </c>
      <c r="X21" s="608">
        <v>5.2114000000000003</v>
      </c>
      <c r="Y21" s="608">
        <v>5.2549999999999999</v>
      </c>
      <c r="Z21" s="608">
        <v>4.7134999999999998</v>
      </c>
      <c r="AA21" s="608">
        <v>4.5763999999999996</v>
      </c>
      <c r="AB21" s="608">
        <v>4.4132499999999997</v>
      </c>
      <c r="AC21" s="608">
        <v>4.2104999999999997</v>
      </c>
      <c r="AD21" s="608">
        <v>4.0990000000000002</v>
      </c>
      <c r="AE21" s="608">
        <v>3.915</v>
      </c>
      <c r="AF21" s="608">
        <v>3.8017500000000002</v>
      </c>
      <c r="AG21" s="608">
        <v>3.8822000000000001</v>
      </c>
      <c r="AH21" s="608">
        <v>4.3702500000000004</v>
      </c>
      <c r="AI21" s="608">
        <v>4.5627500000000003</v>
      </c>
      <c r="AJ21" s="608">
        <v>4.5068000000000001</v>
      </c>
      <c r="AK21" s="608">
        <v>4.2537500000000001</v>
      </c>
      <c r="AL21" s="608">
        <v>3.9717500000000001</v>
      </c>
      <c r="AM21" s="608">
        <v>3.8544</v>
      </c>
      <c r="AN21" s="608">
        <v>4.0437500000000002</v>
      </c>
      <c r="AO21" s="608">
        <v>4.0220000000000002</v>
      </c>
      <c r="AP21" s="608">
        <v>4.0022000000000002</v>
      </c>
      <c r="AQ21" s="608">
        <v>3.8222499999999999</v>
      </c>
      <c r="AR21" s="608">
        <v>3.722</v>
      </c>
      <c r="AS21" s="608">
        <v>3.8102</v>
      </c>
      <c r="AT21" s="608">
        <v>3.6995</v>
      </c>
      <c r="AU21" s="608">
        <v>3.5577999999999999</v>
      </c>
      <c r="AV21" s="608">
        <v>3.5852499999999998</v>
      </c>
      <c r="AW21" s="608">
        <v>3.5217499999999999</v>
      </c>
      <c r="AX21" s="608">
        <v>3.4942000000000002</v>
      </c>
      <c r="AY21" s="931">
        <v>3.6342500000000002</v>
      </c>
      <c r="AZ21" s="613">
        <v>3.6702859999999999</v>
      </c>
      <c r="BA21" s="613">
        <v>3.6455329999999999</v>
      </c>
      <c r="BB21" s="613">
        <v>3.6040990000000002</v>
      </c>
      <c r="BC21" s="613">
        <v>3.591202</v>
      </c>
      <c r="BD21" s="613">
        <v>3.5749369999999998</v>
      </c>
      <c r="BE21" s="613">
        <v>3.5528</v>
      </c>
      <c r="BF21" s="613">
        <v>3.591272</v>
      </c>
      <c r="BG21" s="613">
        <v>3.651402</v>
      </c>
      <c r="BH21" s="613">
        <v>3.6688710000000002</v>
      </c>
      <c r="BI21" s="613">
        <v>3.6821380000000001</v>
      </c>
      <c r="BJ21" s="613">
        <v>3.7034699999999998</v>
      </c>
      <c r="BK21" s="613">
        <v>3.7051080000000001</v>
      </c>
      <c r="BL21" s="613">
        <v>3.689327</v>
      </c>
      <c r="BM21" s="613">
        <v>3.7305730000000001</v>
      </c>
      <c r="BN21" s="613">
        <v>3.6883319999999999</v>
      </c>
      <c r="BO21" s="613">
        <v>3.6846169999999998</v>
      </c>
      <c r="BP21" s="613">
        <v>3.6719620000000002</v>
      </c>
      <c r="BQ21" s="613">
        <v>3.659529</v>
      </c>
      <c r="BR21" s="613">
        <v>3.7112020000000001</v>
      </c>
      <c r="BS21" s="613">
        <v>3.7368600000000001</v>
      </c>
      <c r="BT21" s="613">
        <v>3.7409240000000001</v>
      </c>
      <c r="BU21" s="613">
        <v>3.736659</v>
      </c>
      <c r="BV21" s="613">
        <v>3.6781259999999998</v>
      </c>
    </row>
    <row r="22" spans="1:74" ht="11.05" customHeight="1" x14ac:dyDescent="0.2">
      <c r="A22" s="342" t="s">
        <v>1501</v>
      </c>
      <c r="B22" s="405" t="s">
        <v>933</v>
      </c>
      <c r="C22" s="608">
        <v>2.5489999999999999</v>
      </c>
      <c r="D22" s="608">
        <v>2.79</v>
      </c>
      <c r="E22" s="608">
        <v>2.8730000000000002</v>
      </c>
      <c r="F22" s="608">
        <v>2.7850000000000001</v>
      </c>
      <c r="G22" s="608">
        <v>2.8250000000000002</v>
      </c>
      <c r="H22" s="608">
        <v>2.952</v>
      </c>
      <c r="I22" s="608">
        <v>2.98</v>
      </c>
      <c r="J22" s="608">
        <v>2.9319999999999999</v>
      </c>
      <c r="K22" s="608">
        <v>2.9990000000000001</v>
      </c>
      <c r="L22" s="608">
        <v>3.4220000000000002</v>
      </c>
      <c r="M22" s="608">
        <v>3.512</v>
      </c>
      <c r="N22" s="608">
        <v>3.4430000000000001</v>
      </c>
      <c r="O22" s="608">
        <v>3.7759999999999998</v>
      </c>
      <c r="P22" s="608">
        <v>4.0579999999999998</v>
      </c>
      <c r="Q22" s="608">
        <v>4.9279999999999999</v>
      </c>
      <c r="R22" s="608">
        <v>5.1429999999999998</v>
      </c>
      <c r="S22" s="608">
        <v>5.9729999999999999</v>
      </c>
      <c r="T22" s="608">
        <v>5.8630000000000004</v>
      </c>
      <c r="U22" s="608">
        <v>5.2560000000000002</v>
      </c>
      <c r="V22" s="608">
        <v>4.9530000000000003</v>
      </c>
      <c r="W22" s="608">
        <v>4.8150000000000004</v>
      </c>
      <c r="X22" s="608">
        <v>5.7859999999999996</v>
      </c>
      <c r="Y22" s="608">
        <v>5.24</v>
      </c>
      <c r="Z22" s="608">
        <v>4.3440000000000003</v>
      </c>
      <c r="AA22" s="608">
        <v>4.3129999999999997</v>
      </c>
      <c r="AB22" s="608">
        <v>3.988</v>
      </c>
      <c r="AC22" s="608">
        <v>3.8660000000000001</v>
      </c>
      <c r="AD22" s="608">
        <v>3.7090000000000001</v>
      </c>
      <c r="AE22" s="608">
        <v>3.423</v>
      </c>
      <c r="AF22" s="608">
        <v>3.395</v>
      </c>
      <c r="AG22" s="608">
        <v>3.472</v>
      </c>
      <c r="AH22" s="608">
        <v>3.819</v>
      </c>
      <c r="AI22" s="608">
        <v>4.1509999999999998</v>
      </c>
      <c r="AJ22" s="608">
        <v>4.0890000000000004</v>
      </c>
      <c r="AK22" s="608">
        <v>4.0110000000000001</v>
      </c>
      <c r="AL22" s="608">
        <v>3.8210000000000002</v>
      </c>
      <c r="AM22" s="608">
        <v>3.766</v>
      </c>
      <c r="AN22" s="608">
        <v>3.8279999999999998</v>
      </c>
      <c r="AO22" s="608">
        <v>3.774</v>
      </c>
      <c r="AP22" s="608">
        <v>3.706</v>
      </c>
      <c r="AQ22" s="608">
        <v>3.694</v>
      </c>
      <c r="AR22" s="608">
        <v>3.5760000000000001</v>
      </c>
      <c r="AS22" s="608">
        <v>3.6829999999999998</v>
      </c>
      <c r="AT22" s="608">
        <v>3.5449999999999999</v>
      </c>
      <c r="AU22" s="608">
        <v>3.3940000000000001</v>
      </c>
      <c r="AV22" s="608">
        <v>3.427</v>
      </c>
      <c r="AW22" s="608">
        <v>3.41</v>
      </c>
      <c r="AX22" s="608">
        <v>3.4580000000000002</v>
      </c>
      <c r="AY22" s="931">
        <v>3.7125659999999998</v>
      </c>
      <c r="AZ22" s="613">
        <v>3.6228400000000001</v>
      </c>
      <c r="BA22" s="613">
        <v>3.5537969999999999</v>
      </c>
      <c r="BB22" s="613">
        <v>3.4889239999999999</v>
      </c>
      <c r="BC22" s="613">
        <v>3.4600379999999999</v>
      </c>
      <c r="BD22" s="613">
        <v>3.436553</v>
      </c>
      <c r="BE22" s="613">
        <v>3.386314</v>
      </c>
      <c r="BF22" s="613">
        <v>3.4267020000000001</v>
      </c>
      <c r="BG22" s="613">
        <v>3.5446029999999999</v>
      </c>
      <c r="BH22" s="613">
        <v>3.5606300000000002</v>
      </c>
      <c r="BI22" s="613">
        <v>3.5544889999999998</v>
      </c>
      <c r="BJ22" s="613">
        <v>3.5922339999999999</v>
      </c>
      <c r="BK22" s="613">
        <v>3.559177</v>
      </c>
      <c r="BL22" s="613">
        <v>3.487714</v>
      </c>
      <c r="BM22" s="613">
        <v>3.4835219999999998</v>
      </c>
      <c r="BN22" s="613">
        <v>3.4461659999999998</v>
      </c>
      <c r="BO22" s="613">
        <v>3.46278</v>
      </c>
      <c r="BP22" s="613">
        <v>3.444833</v>
      </c>
      <c r="BQ22" s="613">
        <v>3.410561</v>
      </c>
      <c r="BR22" s="613">
        <v>3.4688240000000001</v>
      </c>
      <c r="BS22" s="613">
        <v>3.5303140000000002</v>
      </c>
      <c r="BT22" s="613">
        <v>3.551898</v>
      </c>
      <c r="BU22" s="613">
        <v>3.5267930000000001</v>
      </c>
      <c r="BV22" s="613">
        <v>3.4536920000000002</v>
      </c>
    </row>
    <row r="23" spans="1:74" ht="11.05" customHeight="1" x14ac:dyDescent="0.2">
      <c r="A23" s="342" t="s">
        <v>1506</v>
      </c>
      <c r="B23" s="405" t="s">
        <v>1505</v>
      </c>
      <c r="C23" s="608">
        <v>2.16675</v>
      </c>
      <c r="D23" s="608">
        <v>2.3772500000000001</v>
      </c>
      <c r="E23" s="608">
        <v>2.3475000000000001</v>
      </c>
      <c r="F23" s="608" t="s">
        <v>1602</v>
      </c>
      <c r="G23" s="608" t="s">
        <v>1602</v>
      </c>
      <c r="H23" s="608" t="s">
        <v>1602</v>
      </c>
      <c r="I23" s="608" t="s">
        <v>1602</v>
      </c>
      <c r="J23" s="608" t="s">
        <v>1602</v>
      </c>
      <c r="K23" s="608">
        <v>2.59</v>
      </c>
      <c r="L23" s="608">
        <v>2.6955</v>
      </c>
      <c r="M23" s="608">
        <v>2.7247499999999998</v>
      </c>
      <c r="N23" s="608">
        <v>2.7018</v>
      </c>
      <c r="O23" s="608">
        <v>2.7370000000000001</v>
      </c>
      <c r="P23" s="608">
        <v>2.8460000000000001</v>
      </c>
      <c r="Q23" s="608">
        <v>2.9925000000000002</v>
      </c>
      <c r="R23" s="608" t="s">
        <v>1602</v>
      </c>
      <c r="S23" s="608" t="s">
        <v>1602</v>
      </c>
      <c r="T23" s="608" t="s">
        <v>1602</v>
      </c>
      <c r="U23" s="608" t="s">
        <v>1602</v>
      </c>
      <c r="V23" s="608" t="s">
        <v>1602</v>
      </c>
      <c r="W23" s="608">
        <v>2.661</v>
      </c>
      <c r="X23" s="608">
        <v>2.6637499999999998</v>
      </c>
      <c r="Y23" s="608">
        <v>2.6753999999999998</v>
      </c>
      <c r="Z23" s="608">
        <v>2.6807500000000002</v>
      </c>
      <c r="AA23" s="608">
        <v>2.7007500000000002</v>
      </c>
      <c r="AB23" s="608">
        <v>2.7029999999999998</v>
      </c>
      <c r="AC23" s="608">
        <v>2.6840000000000002</v>
      </c>
      <c r="AD23" s="608" t="s">
        <v>1602</v>
      </c>
      <c r="AE23" s="608" t="s">
        <v>1602</v>
      </c>
      <c r="AF23" s="608" t="s">
        <v>1602</v>
      </c>
      <c r="AG23" s="608" t="s">
        <v>1602</v>
      </c>
      <c r="AH23" s="608" t="s">
        <v>1602</v>
      </c>
      <c r="AI23" s="608">
        <v>2.379</v>
      </c>
      <c r="AJ23" s="608">
        <v>2.3944999999999999</v>
      </c>
      <c r="AK23" s="608">
        <v>2.4247999999999998</v>
      </c>
      <c r="AL23" s="608">
        <v>2.4634999999999998</v>
      </c>
      <c r="AM23" s="608">
        <v>2.5590000000000002</v>
      </c>
      <c r="AN23" s="608">
        <v>2.6077499999999998</v>
      </c>
      <c r="AO23" s="608">
        <v>2.5826666666999998</v>
      </c>
      <c r="AP23" s="608">
        <v>2.5670000000000002</v>
      </c>
      <c r="AQ23" s="608">
        <v>2.4750000000000001</v>
      </c>
      <c r="AR23" s="608">
        <v>2.4119999999999999</v>
      </c>
      <c r="AS23" s="608">
        <v>2.3940000000000001</v>
      </c>
      <c r="AT23" s="608">
        <v>2.371</v>
      </c>
      <c r="AU23" s="608">
        <v>2.3690000000000002</v>
      </c>
      <c r="AV23" s="608">
        <v>2.427</v>
      </c>
      <c r="AW23" s="608">
        <v>2.48325</v>
      </c>
      <c r="AX23" s="608">
        <v>2.5182500000000001</v>
      </c>
      <c r="AY23" s="931">
        <v>2.66675</v>
      </c>
      <c r="AZ23" s="613">
        <v>2.6868629999999998</v>
      </c>
      <c r="BA23" s="613">
        <v>2.6873939999999998</v>
      </c>
      <c r="BB23" s="613">
        <v>2.6843889999999999</v>
      </c>
      <c r="BC23" s="613">
        <v>2.6802090000000001</v>
      </c>
      <c r="BD23" s="613">
        <v>2.674083</v>
      </c>
      <c r="BE23" s="613">
        <v>2.6754639999999998</v>
      </c>
      <c r="BF23" s="613">
        <v>2.676733</v>
      </c>
      <c r="BG23" s="613">
        <v>2.6810849999999999</v>
      </c>
      <c r="BH23" s="613">
        <v>2.6829830000000001</v>
      </c>
      <c r="BI23" s="613">
        <v>2.681651</v>
      </c>
      <c r="BJ23" s="613">
        <v>2.6888990000000002</v>
      </c>
      <c r="BK23" s="613">
        <v>2.687487</v>
      </c>
      <c r="BL23" s="613">
        <v>2.6825320000000001</v>
      </c>
      <c r="BM23" s="613">
        <v>2.6679089999999999</v>
      </c>
      <c r="BN23" s="613">
        <v>2.6538909999999998</v>
      </c>
      <c r="BO23" s="613">
        <v>2.6413989999999998</v>
      </c>
      <c r="BP23" s="613">
        <v>2.628835</v>
      </c>
      <c r="BQ23" s="613">
        <v>2.6213609999999998</v>
      </c>
      <c r="BR23" s="613">
        <v>2.614303</v>
      </c>
      <c r="BS23" s="613">
        <v>2.6104699999999998</v>
      </c>
      <c r="BT23" s="613">
        <v>2.611189</v>
      </c>
      <c r="BU23" s="613">
        <v>2.6092599999999999</v>
      </c>
      <c r="BV23" s="613">
        <v>2.61666</v>
      </c>
    </row>
    <row r="24" spans="1:74" ht="11.05" customHeight="1" x14ac:dyDescent="0.2">
      <c r="A24" s="26"/>
      <c r="B24" s="30" t="s">
        <v>69</v>
      </c>
      <c r="C24" s="394"/>
      <c r="D24" s="394"/>
      <c r="E24" s="394"/>
      <c r="F24" s="394"/>
      <c r="G24" s="394"/>
      <c r="H24" s="394"/>
      <c r="I24" s="394"/>
      <c r="J24" s="394"/>
      <c r="K24" s="394"/>
      <c r="L24" s="394"/>
      <c r="M24" s="394"/>
      <c r="N24" s="394"/>
      <c r="O24" s="394"/>
      <c r="P24" s="394"/>
      <c r="Q24" s="394"/>
      <c r="R24" s="394"/>
      <c r="S24" s="394"/>
      <c r="T24" s="394"/>
      <c r="U24" s="394"/>
      <c r="V24" s="394"/>
      <c r="W24" s="394"/>
      <c r="X24" s="394"/>
      <c r="Y24" s="394"/>
      <c r="Z24" s="394"/>
      <c r="AA24" s="394"/>
      <c r="AB24" s="394"/>
      <c r="AC24" s="394"/>
      <c r="AD24" s="394"/>
      <c r="AE24" s="394"/>
      <c r="AF24" s="394"/>
      <c r="AG24" s="394"/>
      <c r="AH24" s="394"/>
      <c r="AI24" s="394"/>
      <c r="AJ24" s="394"/>
      <c r="AK24" s="394"/>
      <c r="AL24" s="394"/>
      <c r="AM24" s="394"/>
      <c r="AN24" s="394"/>
      <c r="AO24" s="394"/>
      <c r="AP24" s="394"/>
      <c r="AQ24" s="394"/>
      <c r="AR24" s="394"/>
      <c r="AS24" s="394"/>
      <c r="AT24" s="394"/>
      <c r="AU24" s="394"/>
      <c r="AV24" s="394"/>
      <c r="AW24" s="394"/>
      <c r="AX24" s="394"/>
      <c r="AY24" s="932"/>
      <c r="AZ24" s="398"/>
      <c r="BA24" s="398"/>
      <c r="BB24" s="398"/>
      <c r="BC24" s="398"/>
      <c r="BD24" s="398"/>
      <c r="BE24" s="398"/>
      <c r="BF24" s="398"/>
      <c r="BG24" s="398"/>
      <c r="BH24" s="398"/>
      <c r="BI24" s="398"/>
      <c r="BJ24" s="398"/>
      <c r="BK24" s="399"/>
      <c r="BL24" s="398"/>
      <c r="BM24" s="398"/>
      <c r="BN24" s="398"/>
      <c r="BO24" s="398"/>
      <c r="BP24" s="398"/>
      <c r="BQ24" s="398"/>
      <c r="BR24" s="398"/>
      <c r="BS24" s="398"/>
      <c r="BT24" s="398"/>
      <c r="BU24" s="398"/>
      <c r="BV24" s="398"/>
    </row>
    <row r="25" spans="1:74" ht="11.05" customHeight="1" x14ac:dyDescent="0.2">
      <c r="A25" s="29" t="s">
        <v>430</v>
      </c>
      <c r="B25" s="401" t="s">
        <v>944</v>
      </c>
      <c r="C25" s="363">
        <v>2.81569</v>
      </c>
      <c r="D25" s="363">
        <v>5.5586500000000001</v>
      </c>
      <c r="E25" s="363">
        <v>2.7221799999999998</v>
      </c>
      <c r="F25" s="363">
        <v>2.7668569999999999</v>
      </c>
      <c r="G25" s="363">
        <v>3.0234899999999998</v>
      </c>
      <c r="H25" s="363">
        <v>3.38714</v>
      </c>
      <c r="I25" s="363">
        <v>3.98976</v>
      </c>
      <c r="J25" s="363">
        <v>4.2287299999999997</v>
      </c>
      <c r="K25" s="363">
        <v>5.3612399999999996</v>
      </c>
      <c r="L25" s="363">
        <v>5.7248900000000003</v>
      </c>
      <c r="M25" s="363">
        <v>5.24695</v>
      </c>
      <c r="N25" s="363">
        <v>3.9066399999999999</v>
      </c>
      <c r="O25" s="363">
        <v>4.5464399999999996</v>
      </c>
      <c r="P25" s="363">
        <v>4.86822</v>
      </c>
      <c r="Q25" s="363">
        <v>5.0861999999999998</v>
      </c>
      <c r="R25" s="363">
        <v>6.8404199999999999</v>
      </c>
      <c r="S25" s="363">
        <v>8.4493200000000002</v>
      </c>
      <c r="T25" s="363">
        <v>7.9926000000000004</v>
      </c>
      <c r="U25" s="363">
        <v>7.5607920000000002</v>
      </c>
      <c r="V25" s="363">
        <v>9.1343999999999994</v>
      </c>
      <c r="W25" s="363">
        <v>8.1794399999999996</v>
      </c>
      <c r="X25" s="363">
        <v>5.8750799999999996</v>
      </c>
      <c r="Y25" s="363">
        <v>5.6570999999999998</v>
      </c>
      <c r="Z25" s="363">
        <v>5.7401400000000002</v>
      </c>
      <c r="AA25" s="363">
        <v>3.3942600000000001</v>
      </c>
      <c r="AB25" s="363">
        <v>2.47044</v>
      </c>
      <c r="AC25" s="363">
        <v>2.39778</v>
      </c>
      <c r="AD25" s="363">
        <v>2.2420800000000001</v>
      </c>
      <c r="AE25" s="363">
        <v>2.2317</v>
      </c>
      <c r="AF25" s="363">
        <v>2.2628400000000002</v>
      </c>
      <c r="AG25" s="363">
        <v>2.6469</v>
      </c>
      <c r="AH25" s="363">
        <v>2.6780400000000002</v>
      </c>
      <c r="AI25" s="363">
        <v>2.7403200000000001</v>
      </c>
      <c r="AJ25" s="363">
        <v>3.0932400000000002</v>
      </c>
      <c r="AK25" s="363">
        <v>2.81298</v>
      </c>
      <c r="AL25" s="363">
        <v>2.6157599999999999</v>
      </c>
      <c r="AM25" s="363">
        <v>3.30084</v>
      </c>
      <c r="AN25" s="363">
        <v>1.7853600000000001</v>
      </c>
      <c r="AO25" s="363">
        <v>1.5466200000000001</v>
      </c>
      <c r="AP25" s="363">
        <v>1.6608000000000001</v>
      </c>
      <c r="AQ25" s="363">
        <v>2.2005599999999998</v>
      </c>
      <c r="AR25" s="363">
        <v>2.6261399999999999</v>
      </c>
      <c r="AS25" s="363">
        <v>2.14866</v>
      </c>
      <c r="AT25" s="363">
        <v>2.06562</v>
      </c>
      <c r="AU25" s="363">
        <v>2.3666399999999999</v>
      </c>
      <c r="AV25" s="363">
        <v>2.2835999999999999</v>
      </c>
      <c r="AW25" s="363">
        <v>2.2005599999999998</v>
      </c>
      <c r="AX25" s="363">
        <v>3.1243799999999999</v>
      </c>
      <c r="AY25" s="920">
        <v>4.2869400000000004</v>
      </c>
      <c r="AZ25" s="374">
        <v>3.8011170000000001</v>
      </c>
      <c r="BA25" s="374">
        <v>3.4405019999999999</v>
      </c>
      <c r="BB25" s="374">
        <v>3.374647</v>
      </c>
      <c r="BC25" s="374">
        <v>3.5364429999999998</v>
      </c>
      <c r="BD25" s="374">
        <v>3.6457639999999998</v>
      </c>
      <c r="BE25" s="374">
        <v>3.9059940000000002</v>
      </c>
      <c r="BF25" s="374">
        <v>4.1859070000000003</v>
      </c>
      <c r="BG25" s="374">
        <v>4.2187380000000001</v>
      </c>
      <c r="BH25" s="374">
        <v>4.1672650000000004</v>
      </c>
      <c r="BI25" s="374">
        <v>4.1962510000000002</v>
      </c>
      <c r="BJ25" s="374">
        <v>4.4407009999999998</v>
      </c>
      <c r="BK25" s="374">
        <v>4.6636540000000002</v>
      </c>
      <c r="BL25" s="374">
        <v>4.495495</v>
      </c>
      <c r="BM25" s="374">
        <v>4.0958759999999996</v>
      </c>
      <c r="BN25" s="374">
        <v>3.8858489999999999</v>
      </c>
      <c r="BO25" s="374">
        <v>3.9616250000000002</v>
      </c>
      <c r="BP25" s="374">
        <v>4.0081569999999997</v>
      </c>
      <c r="BQ25" s="374">
        <v>4.2091890000000003</v>
      </c>
      <c r="BR25" s="374">
        <v>4.4455039999999997</v>
      </c>
      <c r="BS25" s="374">
        <v>4.4661489999999997</v>
      </c>
      <c r="BT25" s="374">
        <v>4.3727169999999997</v>
      </c>
      <c r="BU25" s="374">
        <v>4.4599849999999996</v>
      </c>
      <c r="BV25" s="374">
        <v>4.7199359999999997</v>
      </c>
    </row>
    <row r="26" spans="1:74" ht="11.05" customHeight="1" x14ac:dyDescent="0.2">
      <c r="A26" s="29" t="s">
        <v>70</v>
      </c>
      <c r="B26" s="401" t="s">
        <v>945</v>
      </c>
      <c r="C26" s="363">
        <v>2.71</v>
      </c>
      <c r="D26" s="363">
        <v>5.35</v>
      </c>
      <c r="E26" s="363">
        <v>2.62</v>
      </c>
      <c r="F26" s="363">
        <v>2.6629999999999998</v>
      </c>
      <c r="G26" s="363">
        <v>2.91</v>
      </c>
      <c r="H26" s="363">
        <v>3.26</v>
      </c>
      <c r="I26" s="363">
        <v>3.84</v>
      </c>
      <c r="J26" s="363">
        <v>4.07</v>
      </c>
      <c r="K26" s="363">
        <v>5.16</v>
      </c>
      <c r="L26" s="363">
        <v>5.51</v>
      </c>
      <c r="M26" s="363">
        <v>5.05</v>
      </c>
      <c r="N26" s="363">
        <v>3.76</v>
      </c>
      <c r="O26" s="363">
        <v>4.38</v>
      </c>
      <c r="P26" s="363">
        <v>4.6900000000000004</v>
      </c>
      <c r="Q26" s="363">
        <v>4.9000000000000004</v>
      </c>
      <c r="R26" s="363">
        <v>6.59</v>
      </c>
      <c r="S26" s="363">
        <v>8.14</v>
      </c>
      <c r="T26" s="363">
        <v>7.7</v>
      </c>
      <c r="U26" s="363">
        <v>7.2839999999999998</v>
      </c>
      <c r="V26" s="363">
        <v>8.8000000000000007</v>
      </c>
      <c r="W26" s="363">
        <v>7.88</v>
      </c>
      <c r="X26" s="363">
        <v>5.66</v>
      </c>
      <c r="Y26" s="363">
        <v>5.45</v>
      </c>
      <c r="Z26" s="363">
        <v>5.53</v>
      </c>
      <c r="AA26" s="363">
        <v>3.27</v>
      </c>
      <c r="AB26" s="363">
        <v>2.38</v>
      </c>
      <c r="AC26" s="363">
        <v>2.31</v>
      </c>
      <c r="AD26" s="363">
        <v>2.16</v>
      </c>
      <c r="AE26" s="363">
        <v>2.15</v>
      </c>
      <c r="AF26" s="363">
        <v>2.1800000000000002</v>
      </c>
      <c r="AG26" s="363">
        <v>2.5499999999999998</v>
      </c>
      <c r="AH26" s="363">
        <v>2.58</v>
      </c>
      <c r="AI26" s="363">
        <v>2.64</v>
      </c>
      <c r="AJ26" s="363">
        <v>2.98</v>
      </c>
      <c r="AK26" s="363">
        <v>2.71</v>
      </c>
      <c r="AL26" s="363">
        <v>2.52</v>
      </c>
      <c r="AM26" s="363">
        <v>3.18</v>
      </c>
      <c r="AN26" s="363">
        <v>1.72</v>
      </c>
      <c r="AO26" s="363">
        <v>1.49</v>
      </c>
      <c r="AP26" s="363">
        <v>1.6</v>
      </c>
      <c r="AQ26" s="363">
        <v>2.12</v>
      </c>
      <c r="AR26" s="363">
        <v>2.5299999999999998</v>
      </c>
      <c r="AS26" s="363">
        <v>2.0699999999999998</v>
      </c>
      <c r="AT26" s="363">
        <v>1.99</v>
      </c>
      <c r="AU26" s="363">
        <v>2.2799999999999998</v>
      </c>
      <c r="AV26" s="363">
        <v>2.2000000000000002</v>
      </c>
      <c r="AW26" s="363">
        <v>2.12</v>
      </c>
      <c r="AX26" s="363">
        <v>3.01</v>
      </c>
      <c r="AY26" s="920">
        <v>4.13</v>
      </c>
      <c r="AZ26" s="374">
        <v>3.6619619999999999</v>
      </c>
      <c r="BA26" s="374">
        <v>3.314549</v>
      </c>
      <c r="BB26" s="374">
        <v>3.2511049999999999</v>
      </c>
      <c r="BC26" s="374">
        <v>3.4069780000000001</v>
      </c>
      <c r="BD26" s="374">
        <v>3.5122969999999998</v>
      </c>
      <c r="BE26" s="374">
        <v>3.7629999999999999</v>
      </c>
      <c r="BF26" s="374">
        <v>4.0326659999999999</v>
      </c>
      <c r="BG26" s="374">
        <v>4.0642950000000004</v>
      </c>
      <c r="BH26" s="374">
        <v>4.0147069999999996</v>
      </c>
      <c r="BI26" s="374">
        <v>4.0426310000000001</v>
      </c>
      <c r="BJ26" s="374">
        <v>4.2781320000000003</v>
      </c>
      <c r="BK26" s="374">
        <v>4.4929230000000002</v>
      </c>
      <c r="BL26" s="374">
        <v>4.3309199999999999</v>
      </c>
      <c r="BM26" s="374">
        <v>3.9459300000000002</v>
      </c>
      <c r="BN26" s="374">
        <v>3.743592</v>
      </c>
      <c r="BO26" s="374">
        <v>3.8165939999999998</v>
      </c>
      <c r="BP26" s="374">
        <v>3.8614229999999998</v>
      </c>
      <c r="BQ26" s="374">
        <v>4.0550959999999998</v>
      </c>
      <c r="BR26" s="374">
        <v>4.2827590000000004</v>
      </c>
      <c r="BS26" s="374">
        <v>4.3026489999999997</v>
      </c>
      <c r="BT26" s="374">
        <v>4.2126359999999998</v>
      </c>
      <c r="BU26" s="374">
        <v>4.29671</v>
      </c>
      <c r="BV26" s="374">
        <v>4.5471440000000003</v>
      </c>
    </row>
    <row r="27" spans="1:74" ht="11.05" customHeight="1" x14ac:dyDescent="0.2">
      <c r="A27" s="29"/>
      <c r="B27" s="404" t="s">
        <v>946</v>
      </c>
      <c r="C27" s="366"/>
      <c r="D27" s="366"/>
      <c r="E27" s="366"/>
      <c r="F27" s="366"/>
      <c r="G27" s="366"/>
      <c r="H27" s="366"/>
      <c r="I27" s="366"/>
      <c r="J27" s="366"/>
      <c r="K27" s="366"/>
      <c r="L27" s="366"/>
      <c r="M27" s="366"/>
      <c r="N27" s="366"/>
      <c r="O27" s="366"/>
      <c r="P27" s="366"/>
      <c r="Q27" s="366"/>
      <c r="R27" s="366"/>
      <c r="S27" s="366"/>
      <c r="T27" s="366"/>
      <c r="U27" s="366"/>
      <c r="V27" s="366"/>
      <c r="W27" s="366"/>
      <c r="X27" s="366"/>
      <c r="Y27" s="366"/>
      <c r="Z27" s="366"/>
      <c r="AA27" s="366"/>
      <c r="AB27" s="366"/>
      <c r="AC27" s="366"/>
      <c r="AD27" s="366"/>
      <c r="AE27" s="366"/>
      <c r="AF27" s="366"/>
      <c r="AG27" s="366"/>
      <c r="AH27" s="366"/>
      <c r="AI27" s="366"/>
      <c r="AJ27" s="366"/>
      <c r="AK27" s="366"/>
      <c r="AL27" s="366"/>
      <c r="AM27" s="366"/>
      <c r="AN27" s="366"/>
      <c r="AO27" s="366"/>
      <c r="AP27" s="366"/>
      <c r="AQ27" s="366"/>
      <c r="AR27" s="366"/>
      <c r="AS27" s="366"/>
      <c r="AT27" s="366"/>
      <c r="AU27" s="366"/>
      <c r="AV27" s="366"/>
      <c r="AW27" s="366"/>
      <c r="AX27" s="366"/>
      <c r="AY27" s="923"/>
      <c r="AZ27" s="377"/>
      <c r="BA27" s="377"/>
      <c r="BB27" s="377"/>
      <c r="BC27" s="377"/>
      <c r="BD27" s="377"/>
      <c r="BE27" s="377"/>
      <c r="BF27" s="377"/>
      <c r="BG27" s="377"/>
      <c r="BH27" s="377"/>
      <c r="BI27" s="377"/>
      <c r="BJ27" s="377"/>
      <c r="BK27" s="377"/>
      <c r="BL27" s="377"/>
      <c r="BM27" s="377"/>
      <c r="BN27" s="377"/>
      <c r="BO27" s="377"/>
      <c r="BP27" s="377"/>
      <c r="BQ27" s="377"/>
      <c r="BR27" s="377"/>
      <c r="BS27" s="377"/>
      <c r="BT27" s="377"/>
      <c r="BU27" s="377"/>
      <c r="BV27" s="377"/>
    </row>
    <row r="28" spans="1:74" ht="11.05" customHeight="1" x14ac:dyDescent="0.2">
      <c r="A28" s="29" t="s">
        <v>382</v>
      </c>
      <c r="B28" s="406" t="s">
        <v>20</v>
      </c>
      <c r="C28" s="363">
        <v>4.04</v>
      </c>
      <c r="D28" s="363">
        <v>9.32</v>
      </c>
      <c r="E28" s="363">
        <v>4.41</v>
      </c>
      <c r="F28" s="363">
        <v>4</v>
      </c>
      <c r="G28" s="363">
        <v>4.1100000000000003</v>
      </c>
      <c r="H28" s="363">
        <v>4.16</v>
      </c>
      <c r="I28" s="363">
        <v>4.6900000000000004</v>
      </c>
      <c r="J28" s="363">
        <v>4.95</v>
      </c>
      <c r="K28" s="363">
        <v>5.42</v>
      </c>
      <c r="L28" s="363">
        <v>6.61</v>
      </c>
      <c r="M28" s="363">
        <v>6.9</v>
      </c>
      <c r="N28" s="363">
        <v>6.77</v>
      </c>
      <c r="O28" s="363">
        <v>6.49</v>
      </c>
      <c r="P28" s="363">
        <v>7.34</v>
      </c>
      <c r="Q28" s="363">
        <v>6.2</v>
      </c>
      <c r="R28" s="363">
        <v>6.7</v>
      </c>
      <c r="S28" s="363">
        <v>8.11</v>
      </c>
      <c r="T28" s="363">
        <v>9.34</v>
      </c>
      <c r="U28" s="363">
        <v>7.89</v>
      </c>
      <c r="V28" s="363">
        <v>9.44</v>
      </c>
      <c r="W28" s="363">
        <v>9.6199999999999992</v>
      </c>
      <c r="X28" s="363">
        <v>7.18</v>
      </c>
      <c r="Y28" s="363">
        <v>6.76</v>
      </c>
      <c r="Z28" s="363">
        <v>8.08</v>
      </c>
      <c r="AA28" s="363">
        <v>7.18</v>
      </c>
      <c r="AB28" s="363">
        <v>5.95</v>
      </c>
      <c r="AC28" s="363">
        <v>5</v>
      </c>
      <c r="AD28" s="363">
        <v>4.04</v>
      </c>
      <c r="AE28" s="363">
        <v>3.54</v>
      </c>
      <c r="AF28" s="363">
        <v>3.52</v>
      </c>
      <c r="AG28" s="363">
        <v>3.84</v>
      </c>
      <c r="AH28" s="363">
        <v>3.8</v>
      </c>
      <c r="AI28" s="363">
        <v>3.81</v>
      </c>
      <c r="AJ28" s="363">
        <v>4.05</v>
      </c>
      <c r="AK28" s="363">
        <v>4.3499999999999996</v>
      </c>
      <c r="AL28" s="363">
        <v>4.4800000000000004</v>
      </c>
      <c r="AM28" s="363">
        <v>4.95</v>
      </c>
      <c r="AN28" s="363">
        <v>4.72</v>
      </c>
      <c r="AO28" s="363">
        <v>3.7</v>
      </c>
      <c r="AP28" s="363">
        <v>3.36</v>
      </c>
      <c r="AQ28" s="363">
        <v>3.1</v>
      </c>
      <c r="AR28" s="363">
        <v>3.62</v>
      </c>
      <c r="AS28" s="363">
        <v>3.54</v>
      </c>
      <c r="AT28" s="363">
        <v>3.1</v>
      </c>
      <c r="AU28" s="363">
        <v>3.28</v>
      </c>
      <c r="AV28" s="363">
        <v>3.84</v>
      </c>
      <c r="AW28" s="363">
        <v>3.92</v>
      </c>
      <c r="AX28" s="363">
        <v>4.4285750000000004</v>
      </c>
      <c r="AY28" s="920">
        <v>5.0898510000000003</v>
      </c>
      <c r="AZ28" s="374">
        <v>5.2406160000000002</v>
      </c>
      <c r="BA28" s="374">
        <v>4.3014200000000002</v>
      </c>
      <c r="BB28" s="374">
        <v>4.0965030000000002</v>
      </c>
      <c r="BC28" s="374">
        <v>4.0834669999999997</v>
      </c>
      <c r="BD28" s="374">
        <v>4.326479</v>
      </c>
      <c r="BE28" s="374">
        <v>4.3886180000000001</v>
      </c>
      <c r="BF28" s="374">
        <v>4.6027930000000001</v>
      </c>
      <c r="BG28" s="374">
        <v>4.7875880000000004</v>
      </c>
      <c r="BH28" s="374">
        <v>4.746747</v>
      </c>
      <c r="BI28" s="374">
        <v>4.9360049999999998</v>
      </c>
      <c r="BJ28" s="374">
        <v>5.5391110000000001</v>
      </c>
      <c r="BK28" s="374">
        <v>5.7591419999999998</v>
      </c>
      <c r="BL28" s="374">
        <v>5.8580310000000004</v>
      </c>
      <c r="BM28" s="374">
        <v>4.947495</v>
      </c>
      <c r="BN28" s="374">
        <v>4.6405019999999997</v>
      </c>
      <c r="BO28" s="374">
        <v>4.534853</v>
      </c>
      <c r="BP28" s="374">
        <v>4.7201709999999997</v>
      </c>
      <c r="BQ28" s="374">
        <v>4.7198469999999997</v>
      </c>
      <c r="BR28" s="374">
        <v>4.8895359999999997</v>
      </c>
      <c r="BS28" s="374">
        <v>5.0464580000000003</v>
      </c>
      <c r="BT28" s="374">
        <v>4.9775369999999999</v>
      </c>
      <c r="BU28" s="374">
        <v>5.2014940000000003</v>
      </c>
      <c r="BV28" s="374">
        <v>5.8183499999999997</v>
      </c>
    </row>
    <row r="29" spans="1:74" ht="11.05" customHeight="1" x14ac:dyDescent="0.2">
      <c r="A29" s="29" t="s">
        <v>372</v>
      </c>
      <c r="B29" s="406" t="s">
        <v>4</v>
      </c>
      <c r="C29" s="363">
        <v>7.38</v>
      </c>
      <c r="D29" s="363">
        <v>7.35</v>
      </c>
      <c r="E29" s="363">
        <v>8.01</v>
      </c>
      <c r="F29" s="363">
        <v>8.49</v>
      </c>
      <c r="G29" s="363">
        <v>8.99</v>
      </c>
      <c r="H29" s="363">
        <v>9.59</v>
      </c>
      <c r="I29" s="363">
        <v>9.92</v>
      </c>
      <c r="J29" s="363">
        <v>10.23</v>
      </c>
      <c r="K29" s="363">
        <v>10.31</v>
      </c>
      <c r="L29" s="363">
        <v>10.48</v>
      </c>
      <c r="M29" s="363">
        <v>10.06</v>
      </c>
      <c r="N29" s="363">
        <v>10.34</v>
      </c>
      <c r="O29" s="363">
        <v>9.7799999999999994</v>
      </c>
      <c r="P29" s="363">
        <v>10.039999999999999</v>
      </c>
      <c r="Q29" s="363">
        <v>10.220000000000001</v>
      </c>
      <c r="R29" s="363">
        <v>10.61</v>
      </c>
      <c r="S29" s="363">
        <v>12.09</v>
      </c>
      <c r="T29" s="363">
        <v>13.44</v>
      </c>
      <c r="U29" s="363">
        <v>13.51</v>
      </c>
      <c r="V29" s="363">
        <v>14.14</v>
      </c>
      <c r="W29" s="363">
        <v>14.55</v>
      </c>
      <c r="X29" s="363">
        <v>12.85</v>
      </c>
      <c r="Y29" s="363">
        <v>11.89</v>
      </c>
      <c r="Z29" s="363">
        <v>11.97</v>
      </c>
      <c r="AA29" s="363">
        <v>12.6</v>
      </c>
      <c r="AB29" s="363">
        <v>12.14</v>
      </c>
      <c r="AC29" s="363">
        <v>11.07</v>
      </c>
      <c r="AD29" s="363">
        <v>10.54</v>
      </c>
      <c r="AE29" s="363">
        <v>10.58</v>
      </c>
      <c r="AF29" s="363">
        <v>10.82</v>
      </c>
      <c r="AG29" s="363">
        <v>10.99</v>
      </c>
      <c r="AH29" s="363">
        <v>11.21</v>
      </c>
      <c r="AI29" s="363">
        <v>11.01</v>
      </c>
      <c r="AJ29" s="363">
        <v>10.19</v>
      </c>
      <c r="AK29" s="363">
        <v>9.77</v>
      </c>
      <c r="AL29" s="363">
        <v>9.93</v>
      </c>
      <c r="AM29" s="363">
        <v>9.49</v>
      </c>
      <c r="AN29" s="363">
        <v>10.029999999999999</v>
      </c>
      <c r="AO29" s="363">
        <v>10.02</v>
      </c>
      <c r="AP29" s="363">
        <v>9.9700000000000006</v>
      </c>
      <c r="AQ29" s="363">
        <v>10.41</v>
      </c>
      <c r="AR29" s="363">
        <v>10.77</v>
      </c>
      <c r="AS29" s="363">
        <v>11.15</v>
      </c>
      <c r="AT29" s="363">
        <v>10.85</v>
      </c>
      <c r="AU29" s="363">
        <v>10.92</v>
      </c>
      <c r="AV29" s="363">
        <v>10.52</v>
      </c>
      <c r="AW29" s="363">
        <v>10.16</v>
      </c>
      <c r="AX29" s="363">
        <v>9.9308929999999993</v>
      </c>
      <c r="AY29" s="920">
        <v>9.5610230000000005</v>
      </c>
      <c r="AZ29" s="374">
        <v>9.7199580000000001</v>
      </c>
      <c r="BA29" s="374">
        <v>9.7073619999999998</v>
      </c>
      <c r="BB29" s="374">
        <v>9.7734290000000001</v>
      </c>
      <c r="BC29" s="374">
        <v>10.277380000000001</v>
      </c>
      <c r="BD29" s="374">
        <v>10.730079999999999</v>
      </c>
      <c r="BE29" s="374">
        <v>10.772119999999999</v>
      </c>
      <c r="BF29" s="374">
        <v>10.900040000000001</v>
      </c>
      <c r="BG29" s="374">
        <v>10.93638</v>
      </c>
      <c r="BH29" s="374">
        <v>10.01346</v>
      </c>
      <c r="BI29" s="374">
        <v>9.6217100000000002</v>
      </c>
      <c r="BJ29" s="374">
        <v>9.7238989999999994</v>
      </c>
      <c r="BK29" s="374">
        <v>9.7825790000000001</v>
      </c>
      <c r="BL29" s="374">
        <v>9.8932009999999995</v>
      </c>
      <c r="BM29" s="374">
        <v>9.9731070000000006</v>
      </c>
      <c r="BN29" s="374">
        <v>10.090339999999999</v>
      </c>
      <c r="BO29" s="374">
        <v>10.594530000000001</v>
      </c>
      <c r="BP29" s="374">
        <v>11.04143</v>
      </c>
      <c r="BQ29" s="374">
        <v>11.0863</v>
      </c>
      <c r="BR29" s="374">
        <v>11.24461</v>
      </c>
      <c r="BS29" s="374">
        <v>11.26901</v>
      </c>
      <c r="BT29" s="374">
        <v>10.35478</v>
      </c>
      <c r="BU29" s="374">
        <v>9.9775569999999991</v>
      </c>
      <c r="BV29" s="374">
        <v>10.0976</v>
      </c>
    </row>
    <row r="30" spans="1:74" ht="11.05" customHeight="1" x14ac:dyDescent="0.2">
      <c r="A30" s="29" t="s">
        <v>258</v>
      </c>
      <c r="B30" s="406" t="s">
        <v>3</v>
      </c>
      <c r="C30" s="363">
        <v>9.6199999999999992</v>
      </c>
      <c r="D30" s="363">
        <v>9.2799999999999994</v>
      </c>
      <c r="E30" s="363">
        <v>10.47</v>
      </c>
      <c r="F30" s="363">
        <v>12.27</v>
      </c>
      <c r="G30" s="363">
        <v>14.07</v>
      </c>
      <c r="H30" s="363">
        <v>17.739999999999998</v>
      </c>
      <c r="I30" s="363">
        <v>19.809999999999999</v>
      </c>
      <c r="J30" s="363">
        <v>20.86</v>
      </c>
      <c r="K30" s="363">
        <v>20.13</v>
      </c>
      <c r="L30" s="363">
        <v>17.399999999999999</v>
      </c>
      <c r="M30" s="363">
        <v>13.11</v>
      </c>
      <c r="N30" s="363">
        <v>13.08</v>
      </c>
      <c r="O30" s="363">
        <v>12.04</v>
      </c>
      <c r="P30" s="363">
        <v>12.15</v>
      </c>
      <c r="Q30" s="363">
        <v>12.94</v>
      </c>
      <c r="R30" s="363">
        <v>13.97</v>
      </c>
      <c r="S30" s="363">
        <v>17.68</v>
      </c>
      <c r="T30" s="363">
        <v>22.41</v>
      </c>
      <c r="U30" s="363">
        <v>24.57</v>
      </c>
      <c r="V30" s="363">
        <v>25.39</v>
      </c>
      <c r="W30" s="363">
        <v>24.52</v>
      </c>
      <c r="X30" s="363">
        <v>18.62</v>
      </c>
      <c r="Y30" s="363">
        <v>15.56</v>
      </c>
      <c r="Z30" s="363">
        <v>14.66</v>
      </c>
      <c r="AA30" s="363">
        <v>15.44</v>
      </c>
      <c r="AB30" s="363">
        <v>15.18</v>
      </c>
      <c r="AC30" s="363">
        <v>13.9</v>
      </c>
      <c r="AD30" s="363">
        <v>14.56</v>
      </c>
      <c r="AE30" s="363">
        <v>16.89</v>
      </c>
      <c r="AF30" s="363">
        <v>20.329999999999998</v>
      </c>
      <c r="AG30" s="363">
        <v>22.22</v>
      </c>
      <c r="AH30" s="363">
        <v>23.44</v>
      </c>
      <c r="AI30" s="363">
        <v>22.06</v>
      </c>
      <c r="AJ30" s="363">
        <v>16.86</v>
      </c>
      <c r="AK30" s="363">
        <v>13.49</v>
      </c>
      <c r="AL30" s="363">
        <v>13.05</v>
      </c>
      <c r="AM30" s="363">
        <v>11.81</v>
      </c>
      <c r="AN30" s="363">
        <v>13.25</v>
      </c>
      <c r="AO30" s="363">
        <v>13.79</v>
      </c>
      <c r="AP30" s="363">
        <v>14.57</v>
      </c>
      <c r="AQ30" s="363">
        <v>17.95</v>
      </c>
      <c r="AR30" s="363">
        <v>21.09</v>
      </c>
      <c r="AS30" s="363">
        <v>22.97</v>
      </c>
      <c r="AT30" s="363">
        <v>23.46</v>
      </c>
      <c r="AU30" s="363">
        <v>22.73</v>
      </c>
      <c r="AV30" s="363">
        <v>18.59</v>
      </c>
      <c r="AW30" s="363">
        <v>14.82</v>
      </c>
      <c r="AX30" s="363">
        <v>13.94379</v>
      </c>
      <c r="AY30" s="920">
        <v>12.635009999999999</v>
      </c>
      <c r="AZ30" s="374">
        <v>12.998150000000001</v>
      </c>
      <c r="BA30" s="374">
        <v>13.171469999999999</v>
      </c>
      <c r="BB30" s="374">
        <v>13.74175</v>
      </c>
      <c r="BC30" s="374">
        <v>16.436039999999998</v>
      </c>
      <c r="BD30" s="374">
        <v>19.88861</v>
      </c>
      <c r="BE30" s="374">
        <v>21.653490000000001</v>
      </c>
      <c r="BF30" s="374">
        <v>22.339649999999999</v>
      </c>
      <c r="BG30" s="374">
        <v>21.293980000000001</v>
      </c>
      <c r="BH30" s="374">
        <v>16.74475</v>
      </c>
      <c r="BI30" s="374">
        <v>13.61369</v>
      </c>
      <c r="BJ30" s="374">
        <v>13.01023</v>
      </c>
      <c r="BK30" s="374">
        <v>12.513920000000001</v>
      </c>
      <c r="BL30" s="374">
        <v>12.90577</v>
      </c>
      <c r="BM30" s="374">
        <v>13.216379999999999</v>
      </c>
      <c r="BN30" s="374">
        <v>13.86763</v>
      </c>
      <c r="BO30" s="374">
        <v>16.628540000000001</v>
      </c>
      <c r="BP30" s="374">
        <v>20.121390000000002</v>
      </c>
      <c r="BQ30" s="374">
        <v>21.93937</v>
      </c>
      <c r="BR30" s="374">
        <v>22.657520000000002</v>
      </c>
      <c r="BS30" s="374">
        <v>21.630579999999998</v>
      </c>
      <c r="BT30" s="374">
        <v>17.045249999999999</v>
      </c>
      <c r="BU30" s="374">
        <v>13.889279999999999</v>
      </c>
      <c r="BV30" s="374">
        <v>13.27558</v>
      </c>
    </row>
    <row r="31" spans="1:74" ht="11.05" customHeight="1" x14ac:dyDescent="0.2">
      <c r="A31" s="26"/>
      <c r="B31" s="30" t="s">
        <v>545</v>
      </c>
      <c r="C31" s="394"/>
      <c r="D31" s="394"/>
      <c r="E31" s="394"/>
      <c r="F31" s="394"/>
      <c r="G31" s="394"/>
      <c r="H31" s="394"/>
      <c r="I31" s="394"/>
      <c r="J31" s="394"/>
      <c r="K31" s="394"/>
      <c r="L31" s="394"/>
      <c r="M31" s="394"/>
      <c r="N31" s="394"/>
      <c r="O31" s="394"/>
      <c r="P31" s="394"/>
      <c r="Q31" s="394"/>
      <c r="R31" s="394"/>
      <c r="S31" s="394"/>
      <c r="T31" s="394"/>
      <c r="U31" s="394"/>
      <c r="V31" s="394"/>
      <c r="W31" s="394"/>
      <c r="X31" s="394"/>
      <c r="Y31" s="394"/>
      <c r="Z31" s="394"/>
      <c r="AA31" s="394"/>
      <c r="AB31" s="394"/>
      <c r="AC31" s="394"/>
      <c r="AD31" s="394"/>
      <c r="AE31" s="394"/>
      <c r="AF31" s="394"/>
      <c r="AG31" s="394"/>
      <c r="AH31" s="394"/>
      <c r="AI31" s="394"/>
      <c r="AJ31" s="394"/>
      <c r="AK31" s="394"/>
      <c r="AL31" s="394"/>
      <c r="AM31" s="394"/>
      <c r="AN31" s="394"/>
      <c r="AO31" s="394"/>
      <c r="AP31" s="394"/>
      <c r="AQ31" s="394"/>
      <c r="AR31" s="394"/>
      <c r="AS31" s="394"/>
      <c r="AT31" s="394"/>
      <c r="AU31" s="394"/>
      <c r="AV31" s="394"/>
      <c r="AW31" s="394"/>
      <c r="AX31" s="394"/>
      <c r="AY31" s="932"/>
      <c r="AZ31" s="398"/>
      <c r="BA31" s="398"/>
      <c r="BB31" s="398"/>
      <c r="BC31" s="398"/>
      <c r="BD31" s="398"/>
      <c r="BE31" s="398"/>
      <c r="BF31" s="398"/>
      <c r="BG31" s="398"/>
      <c r="BH31" s="398"/>
      <c r="BI31" s="398"/>
      <c r="BJ31" s="398"/>
      <c r="BK31" s="398"/>
      <c r="BL31" s="398"/>
      <c r="BM31" s="398"/>
      <c r="BN31" s="398"/>
      <c r="BO31" s="398"/>
      <c r="BP31" s="398"/>
      <c r="BQ31" s="398"/>
      <c r="BR31" s="398"/>
      <c r="BS31" s="398"/>
      <c r="BT31" s="398"/>
      <c r="BU31" s="398"/>
      <c r="BV31" s="398"/>
    </row>
    <row r="32" spans="1:74" ht="11.05" customHeight="1" x14ac:dyDescent="0.2">
      <c r="A32" s="26"/>
      <c r="B32" s="403" t="s">
        <v>947</v>
      </c>
      <c r="C32" s="394"/>
      <c r="D32" s="394"/>
      <c r="E32" s="394"/>
      <c r="F32" s="394"/>
      <c r="G32" s="394"/>
      <c r="H32" s="394"/>
      <c r="I32" s="394"/>
      <c r="J32" s="394"/>
      <c r="K32" s="394"/>
      <c r="L32" s="394"/>
      <c r="M32" s="394"/>
      <c r="N32" s="394"/>
      <c r="O32" s="394"/>
      <c r="P32" s="394"/>
      <c r="Q32" s="394"/>
      <c r="R32" s="394"/>
      <c r="S32" s="394"/>
      <c r="T32" s="394"/>
      <c r="U32" s="394"/>
      <c r="V32" s="394"/>
      <c r="W32" s="394"/>
      <c r="X32" s="394"/>
      <c r="Y32" s="394"/>
      <c r="Z32" s="394"/>
      <c r="AA32" s="394"/>
      <c r="AB32" s="394"/>
      <c r="AC32" s="394"/>
      <c r="AD32" s="394"/>
      <c r="AE32" s="394"/>
      <c r="AF32" s="394"/>
      <c r="AG32" s="394"/>
      <c r="AH32" s="394"/>
      <c r="AI32" s="394"/>
      <c r="AJ32" s="394"/>
      <c r="AK32" s="394"/>
      <c r="AL32" s="394"/>
      <c r="AM32" s="394"/>
      <c r="AN32" s="394"/>
      <c r="AO32" s="394"/>
      <c r="AP32" s="394"/>
      <c r="AQ32" s="394"/>
      <c r="AR32" s="394"/>
      <c r="AS32" s="394"/>
      <c r="AT32" s="394"/>
      <c r="AU32" s="394"/>
      <c r="AV32" s="394"/>
      <c r="AW32" s="394"/>
      <c r="AX32" s="394"/>
      <c r="AY32" s="932"/>
      <c r="AZ32" s="398"/>
      <c r="BA32" s="398"/>
      <c r="BB32" s="398"/>
      <c r="BC32" s="398"/>
      <c r="BD32" s="398"/>
      <c r="BE32" s="398"/>
      <c r="BF32" s="398"/>
      <c r="BG32" s="398"/>
      <c r="BH32" s="398"/>
      <c r="BI32" s="398"/>
      <c r="BJ32" s="398"/>
      <c r="BK32" s="398"/>
      <c r="BL32" s="398"/>
      <c r="BM32" s="398"/>
      <c r="BN32" s="398"/>
      <c r="BO32" s="398"/>
      <c r="BP32" s="398"/>
      <c r="BQ32" s="398"/>
      <c r="BR32" s="398"/>
      <c r="BS32" s="398"/>
      <c r="BT32" s="398"/>
      <c r="BU32" s="398"/>
      <c r="BV32" s="398"/>
    </row>
    <row r="33" spans="1:74" ht="11.05" customHeight="1" x14ac:dyDescent="0.2">
      <c r="A33" s="29" t="s">
        <v>255</v>
      </c>
      <c r="B33" s="405" t="s">
        <v>474</v>
      </c>
      <c r="C33" s="363">
        <v>1.9002439028</v>
      </c>
      <c r="D33" s="363">
        <v>1.9264737038999999</v>
      </c>
      <c r="E33" s="363">
        <v>1.8933881796000001</v>
      </c>
      <c r="F33" s="363">
        <v>1.8952856568000001</v>
      </c>
      <c r="G33" s="363">
        <v>1.8931579256</v>
      </c>
      <c r="H33" s="363">
        <v>1.9520854196999999</v>
      </c>
      <c r="I33" s="363">
        <v>2.0075843822000001</v>
      </c>
      <c r="J33" s="363">
        <v>2.0562939591</v>
      </c>
      <c r="K33" s="363">
        <v>2.0089532846</v>
      </c>
      <c r="L33" s="363">
        <v>2.0282229179</v>
      </c>
      <c r="M33" s="363">
        <v>2.0357982250000002</v>
      </c>
      <c r="N33" s="363">
        <v>2.0715358930000001</v>
      </c>
      <c r="O33" s="363">
        <v>2.1999997519000001</v>
      </c>
      <c r="P33" s="363">
        <v>2.1699923609999998</v>
      </c>
      <c r="Q33" s="363">
        <v>2.1519612245999999</v>
      </c>
      <c r="R33" s="363">
        <v>2.1814958866</v>
      </c>
      <c r="S33" s="363">
        <v>2.2321288404000001</v>
      </c>
      <c r="T33" s="363">
        <v>2.3155552371999999</v>
      </c>
      <c r="U33" s="363">
        <v>2.4693298204</v>
      </c>
      <c r="V33" s="363">
        <v>2.5065243406</v>
      </c>
      <c r="W33" s="363">
        <v>2.5078223408000002</v>
      </c>
      <c r="X33" s="363">
        <v>2.4609091750999998</v>
      </c>
      <c r="Y33" s="363">
        <v>2.4777312747</v>
      </c>
      <c r="Z33" s="363">
        <v>2.6450427794000002</v>
      </c>
      <c r="AA33" s="363">
        <v>2.5903686218000002</v>
      </c>
      <c r="AB33" s="363">
        <v>2.5892527438999999</v>
      </c>
      <c r="AC33" s="363">
        <v>2.4979914435000001</v>
      </c>
      <c r="AD33" s="363">
        <v>2.4713572313999999</v>
      </c>
      <c r="AE33" s="363">
        <v>2.5092990619000002</v>
      </c>
      <c r="AF33" s="363">
        <v>2.4623011391</v>
      </c>
      <c r="AG33" s="363">
        <v>2.4738063500999998</v>
      </c>
      <c r="AH33" s="363">
        <v>2.4908998937</v>
      </c>
      <c r="AI33" s="363">
        <v>2.5303277523999999</v>
      </c>
      <c r="AJ33" s="363">
        <v>2.5308087511999999</v>
      </c>
      <c r="AK33" s="363">
        <v>2.5057355774999999</v>
      </c>
      <c r="AL33" s="363">
        <v>2.4743834294</v>
      </c>
      <c r="AM33" s="363">
        <v>2.4872913288</v>
      </c>
      <c r="AN33" s="363">
        <v>2.4938945472</v>
      </c>
      <c r="AO33" s="363">
        <v>2.5099162848000001</v>
      </c>
      <c r="AP33" s="363">
        <v>2.5443075621000002</v>
      </c>
      <c r="AQ33" s="363">
        <v>2.5722146629</v>
      </c>
      <c r="AR33" s="363">
        <v>2.5185119667999998</v>
      </c>
      <c r="AS33" s="363">
        <v>2.4817023506</v>
      </c>
      <c r="AT33" s="363">
        <v>2.4489638493000001</v>
      </c>
      <c r="AU33" s="363">
        <v>2.4246673535999999</v>
      </c>
      <c r="AV33" s="363">
        <v>2.4818705548</v>
      </c>
      <c r="AW33" s="363">
        <v>2.4268331958</v>
      </c>
      <c r="AX33" s="363">
        <v>2.4273060000000002</v>
      </c>
      <c r="AY33" s="920">
        <v>2.446923</v>
      </c>
      <c r="AZ33" s="374">
        <v>2.442761</v>
      </c>
      <c r="BA33" s="374">
        <v>2.4415089999999999</v>
      </c>
      <c r="BB33" s="374">
        <v>2.443362</v>
      </c>
      <c r="BC33" s="374">
        <v>2.4401459999999999</v>
      </c>
      <c r="BD33" s="374">
        <v>2.4256869999999999</v>
      </c>
      <c r="BE33" s="374">
        <v>2.4316589999999998</v>
      </c>
      <c r="BF33" s="374">
        <v>2.4406490000000001</v>
      </c>
      <c r="BG33" s="374">
        <v>2.425046</v>
      </c>
      <c r="BH33" s="374">
        <v>2.4036430000000002</v>
      </c>
      <c r="BI33" s="374">
        <v>2.406425</v>
      </c>
      <c r="BJ33" s="374">
        <v>2.4117250000000001</v>
      </c>
      <c r="BK33" s="374">
        <v>2.435962</v>
      </c>
      <c r="BL33" s="374">
        <v>2.4309620000000001</v>
      </c>
      <c r="BM33" s="374">
        <v>2.4330500000000002</v>
      </c>
      <c r="BN33" s="374">
        <v>2.436007</v>
      </c>
      <c r="BO33" s="374">
        <v>2.4329960000000002</v>
      </c>
      <c r="BP33" s="374">
        <v>2.4185940000000001</v>
      </c>
      <c r="BQ33" s="374">
        <v>2.42441</v>
      </c>
      <c r="BR33" s="374">
        <v>2.433071</v>
      </c>
      <c r="BS33" s="374">
        <v>2.4173589999999998</v>
      </c>
      <c r="BT33" s="374">
        <v>2.3945949999999998</v>
      </c>
      <c r="BU33" s="374">
        <v>2.394835</v>
      </c>
      <c r="BV33" s="374">
        <v>2.3980630000000001</v>
      </c>
    </row>
    <row r="34" spans="1:74" ht="11.05" customHeight="1" x14ac:dyDescent="0.2">
      <c r="A34" s="29" t="s">
        <v>257</v>
      </c>
      <c r="B34" s="405" t="s">
        <v>934</v>
      </c>
      <c r="C34" s="363">
        <v>3.1977611457999999</v>
      </c>
      <c r="D34" s="363">
        <v>17.116937833000001</v>
      </c>
      <c r="E34" s="363">
        <v>3.2898487968999999</v>
      </c>
      <c r="F34" s="363">
        <v>3.0609751839000001</v>
      </c>
      <c r="G34" s="363">
        <v>3.2649187951999998</v>
      </c>
      <c r="H34" s="363">
        <v>3.5273612002000001</v>
      </c>
      <c r="I34" s="363">
        <v>4.0759460535000001</v>
      </c>
      <c r="J34" s="363">
        <v>4.4214561622000002</v>
      </c>
      <c r="K34" s="363">
        <v>5.0391088985000003</v>
      </c>
      <c r="L34" s="363">
        <v>5.6943245552999997</v>
      </c>
      <c r="M34" s="363">
        <v>5.7666940913999998</v>
      </c>
      <c r="N34" s="363">
        <v>5.6411029529999999</v>
      </c>
      <c r="O34" s="363">
        <v>6.5615685707000004</v>
      </c>
      <c r="P34" s="363">
        <v>5.9972804982000003</v>
      </c>
      <c r="Q34" s="363">
        <v>5.0999950249000001</v>
      </c>
      <c r="R34" s="363">
        <v>6.2112152114999999</v>
      </c>
      <c r="S34" s="363">
        <v>7.5658022316000002</v>
      </c>
      <c r="T34" s="363">
        <v>8.0109598412</v>
      </c>
      <c r="U34" s="363">
        <v>7.5251204563999998</v>
      </c>
      <c r="V34" s="363">
        <v>9.0036781665000003</v>
      </c>
      <c r="W34" s="363">
        <v>8.1459769853000008</v>
      </c>
      <c r="X34" s="363">
        <v>5.8016812475000004</v>
      </c>
      <c r="Y34" s="363">
        <v>5.7086230943</v>
      </c>
      <c r="Z34" s="363">
        <v>8.9206060783000005</v>
      </c>
      <c r="AA34" s="363">
        <v>7.0480798877000002</v>
      </c>
      <c r="AB34" s="363">
        <v>4.3766906663</v>
      </c>
      <c r="AC34" s="363">
        <v>3.3688401705</v>
      </c>
      <c r="AD34" s="363">
        <v>2.6996565491000002</v>
      </c>
      <c r="AE34" s="363">
        <v>2.5466016362000001</v>
      </c>
      <c r="AF34" s="363">
        <v>2.5965598186999999</v>
      </c>
      <c r="AG34" s="363">
        <v>2.9999010815</v>
      </c>
      <c r="AH34" s="363">
        <v>2.9442115459</v>
      </c>
      <c r="AI34" s="363">
        <v>2.8748364672000002</v>
      </c>
      <c r="AJ34" s="363">
        <v>2.9244336025000002</v>
      </c>
      <c r="AK34" s="363">
        <v>3.3889108793</v>
      </c>
      <c r="AL34" s="363">
        <v>3.2818352851000001</v>
      </c>
      <c r="AM34" s="363">
        <v>4.7990806416999998</v>
      </c>
      <c r="AN34" s="363">
        <v>2.8800842169999998</v>
      </c>
      <c r="AO34" s="363">
        <v>2.1837837014999999</v>
      </c>
      <c r="AP34" s="363">
        <v>2.0483137927000001</v>
      </c>
      <c r="AQ34" s="363">
        <v>2.2588376039</v>
      </c>
      <c r="AR34" s="363">
        <v>2.6881444432000001</v>
      </c>
      <c r="AS34" s="363">
        <v>2.5059782820000001</v>
      </c>
      <c r="AT34" s="363">
        <v>2.2266028150000001</v>
      </c>
      <c r="AU34" s="363">
        <v>2.3706732516</v>
      </c>
      <c r="AV34" s="363">
        <v>2.615644804</v>
      </c>
      <c r="AW34" s="363">
        <v>2.6325289676999999</v>
      </c>
      <c r="AX34" s="363">
        <v>3.5099360000000002</v>
      </c>
      <c r="AY34" s="920">
        <v>4.7040850000000001</v>
      </c>
      <c r="AZ34" s="374">
        <v>4.1819699999999997</v>
      </c>
      <c r="BA34" s="374">
        <v>3.661365</v>
      </c>
      <c r="BB34" s="374">
        <v>3.4935149999999999</v>
      </c>
      <c r="BC34" s="374">
        <v>3.5607169999999999</v>
      </c>
      <c r="BD34" s="374">
        <v>3.5583900000000002</v>
      </c>
      <c r="BE34" s="374">
        <v>3.8083089999999999</v>
      </c>
      <c r="BF34" s="374">
        <v>4.0650370000000002</v>
      </c>
      <c r="BG34" s="374">
        <v>4.1094679999999997</v>
      </c>
      <c r="BH34" s="374">
        <v>4.1391530000000003</v>
      </c>
      <c r="BI34" s="374">
        <v>4.2809109999999997</v>
      </c>
      <c r="BJ34" s="374">
        <v>4.713997</v>
      </c>
      <c r="BK34" s="374">
        <v>5.0563219999999998</v>
      </c>
      <c r="BL34" s="374">
        <v>4.8861990000000004</v>
      </c>
      <c r="BM34" s="374">
        <v>4.2983390000000004</v>
      </c>
      <c r="BN34" s="374">
        <v>3.9874749999999999</v>
      </c>
      <c r="BO34" s="374">
        <v>3.9766560000000002</v>
      </c>
      <c r="BP34" s="374">
        <v>3.914355</v>
      </c>
      <c r="BQ34" s="374">
        <v>4.1003470000000002</v>
      </c>
      <c r="BR34" s="374">
        <v>4.3154219999999999</v>
      </c>
      <c r="BS34" s="374">
        <v>4.3339410000000003</v>
      </c>
      <c r="BT34" s="374">
        <v>4.3204130000000003</v>
      </c>
      <c r="BU34" s="374">
        <v>4.5032030000000001</v>
      </c>
      <c r="BV34" s="374">
        <v>4.960833</v>
      </c>
    </row>
    <row r="35" spans="1:74" ht="11.05" customHeight="1" x14ac:dyDescent="0.2">
      <c r="A35" s="29" t="s">
        <v>256</v>
      </c>
      <c r="B35" s="405" t="s">
        <v>935</v>
      </c>
      <c r="C35" s="363">
        <v>10.33</v>
      </c>
      <c r="D35" s="363">
        <v>11.38</v>
      </c>
      <c r="E35" s="363">
        <v>12.41</v>
      </c>
      <c r="F35" s="363">
        <v>12.81</v>
      </c>
      <c r="G35" s="363">
        <v>12.82</v>
      </c>
      <c r="H35" s="363">
        <v>13.56</v>
      </c>
      <c r="I35" s="363">
        <v>14.34</v>
      </c>
      <c r="J35" s="363">
        <v>14.47</v>
      </c>
      <c r="K35" s="363">
        <v>13.8</v>
      </c>
      <c r="L35" s="363">
        <v>15.05</v>
      </c>
      <c r="M35" s="363">
        <v>17.02</v>
      </c>
      <c r="N35" s="363">
        <v>16.350000000000001</v>
      </c>
      <c r="O35" s="363">
        <v>15.49</v>
      </c>
      <c r="P35" s="363">
        <v>16.489999999999998</v>
      </c>
      <c r="Q35" s="363">
        <v>20.329999999999998</v>
      </c>
      <c r="R35" s="363">
        <v>25.06</v>
      </c>
      <c r="S35" s="363">
        <v>26.15</v>
      </c>
      <c r="T35" s="363">
        <v>26.3</v>
      </c>
      <c r="U35" s="363">
        <v>30.36</v>
      </c>
      <c r="V35" s="363">
        <v>25.72</v>
      </c>
      <c r="W35" s="363">
        <v>23.76</v>
      </c>
      <c r="X35" s="363">
        <v>21.76</v>
      </c>
      <c r="Y35" s="363">
        <v>23.74</v>
      </c>
      <c r="Z35" s="363">
        <v>19.86</v>
      </c>
      <c r="AA35" s="363">
        <v>19.440000000000001</v>
      </c>
      <c r="AB35" s="363">
        <v>18.559999999999999</v>
      </c>
      <c r="AC35" s="363">
        <v>19.920000000000002</v>
      </c>
      <c r="AD35" s="363">
        <v>18.77</v>
      </c>
      <c r="AE35" s="363">
        <v>18.11</v>
      </c>
      <c r="AF35" s="363">
        <v>16.82</v>
      </c>
      <c r="AG35" s="363">
        <v>16.739999999999998</v>
      </c>
      <c r="AH35" s="363">
        <v>19.03</v>
      </c>
      <c r="AI35" s="363">
        <v>22.2</v>
      </c>
      <c r="AJ35" s="363">
        <v>21.47</v>
      </c>
      <c r="AK35" s="363">
        <v>20.75</v>
      </c>
      <c r="AL35" s="363">
        <v>20.25</v>
      </c>
      <c r="AM35" s="363">
        <v>18.22</v>
      </c>
      <c r="AN35" s="363">
        <v>18.940000000000001</v>
      </c>
      <c r="AO35" s="363">
        <v>19.670000000000002</v>
      </c>
      <c r="AP35" s="363">
        <v>19.239999999999998</v>
      </c>
      <c r="AQ35" s="363">
        <v>18.809999999999999</v>
      </c>
      <c r="AR35" s="363">
        <v>17.68</v>
      </c>
      <c r="AS35" s="363">
        <v>18.149999999999999</v>
      </c>
      <c r="AT35" s="363">
        <v>18.23</v>
      </c>
      <c r="AU35" s="363">
        <v>17.079999999999998</v>
      </c>
      <c r="AV35" s="363">
        <v>15.764364335</v>
      </c>
      <c r="AW35" s="363">
        <v>16.247507491</v>
      </c>
      <c r="AX35" s="363">
        <v>14.98944</v>
      </c>
      <c r="AY35" s="920">
        <v>14.577299999999999</v>
      </c>
      <c r="AZ35" s="374">
        <v>14.37252</v>
      </c>
      <c r="BA35" s="374">
        <v>14.479850000000001</v>
      </c>
      <c r="BB35" s="374">
        <v>14.980259999999999</v>
      </c>
      <c r="BC35" s="374">
        <v>14.43308</v>
      </c>
      <c r="BD35" s="374">
        <v>14.748670000000001</v>
      </c>
      <c r="BE35" s="374">
        <v>14.271570000000001</v>
      </c>
      <c r="BF35" s="374">
        <v>13.868080000000001</v>
      </c>
      <c r="BG35" s="374">
        <v>13.717219999999999</v>
      </c>
      <c r="BH35" s="374">
        <v>13.68737</v>
      </c>
      <c r="BI35" s="374">
        <v>13.52277</v>
      </c>
      <c r="BJ35" s="374">
        <v>13.94586</v>
      </c>
      <c r="BK35" s="374">
        <v>14.04715</v>
      </c>
      <c r="BL35" s="374">
        <v>13.57394</v>
      </c>
      <c r="BM35" s="374">
        <v>13.80508</v>
      </c>
      <c r="BN35" s="374">
        <v>14.279909999999999</v>
      </c>
      <c r="BO35" s="374">
        <v>13.79003</v>
      </c>
      <c r="BP35" s="374">
        <v>14.057790000000001</v>
      </c>
      <c r="BQ35" s="374">
        <v>13.579359999999999</v>
      </c>
      <c r="BR35" s="374">
        <v>13.19515</v>
      </c>
      <c r="BS35" s="374">
        <v>12.981479999999999</v>
      </c>
      <c r="BT35" s="374">
        <v>12.82968</v>
      </c>
      <c r="BU35" s="374">
        <v>12.752319999999999</v>
      </c>
      <c r="BV35" s="374">
        <v>12.993270000000001</v>
      </c>
    </row>
    <row r="36" spans="1:74" ht="11.05" customHeight="1" x14ac:dyDescent="0.2">
      <c r="A36" s="29" t="s">
        <v>7</v>
      </c>
      <c r="B36" s="405" t="s">
        <v>936</v>
      </c>
      <c r="C36" s="363">
        <v>12.39</v>
      </c>
      <c r="D36" s="363">
        <v>13.05</v>
      </c>
      <c r="E36" s="363">
        <v>14.72</v>
      </c>
      <c r="F36" s="363">
        <v>15.14</v>
      </c>
      <c r="G36" s="363">
        <v>15.55</v>
      </c>
      <c r="H36" s="363">
        <v>16.260000000000002</v>
      </c>
      <c r="I36" s="363">
        <v>16.05</v>
      </c>
      <c r="J36" s="363">
        <v>16.04</v>
      </c>
      <c r="K36" s="363">
        <v>16.78</v>
      </c>
      <c r="L36" s="363">
        <v>18.100000000000001</v>
      </c>
      <c r="M36" s="363">
        <v>18.46</v>
      </c>
      <c r="N36" s="363">
        <v>17.87</v>
      </c>
      <c r="O36" s="363">
        <v>20.100000000000001</v>
      </c>
      <c r="P36" s="363">
        <v>20.79</v>
      </c>
      <c r="Q36" s="363">
        <v>25.68</v>
      </c>
      <c r="R36" s="363">
        <v>28.32</v>
      </c>
      <c r="S36" s="363">
        <v>30.12</v>
      </c>
      <c r="T36" s="363">
        <v>33.020000000000003</v>
      </c>
      <c r="U36" s="363">
        <v>27.38</v>
      </c>
      <c r="V36" s="363">
        <v>26.9</v>
      </c>
      <c r="W36" s="363">
        <v>25.57</v>
      </c>
      <c r="X36" s="363">
        <v>27.81</v>
      </c>
      <c r="Y36" s="363">
        <v>29.28</v>
      </c>
      <c r="Z36" s="363">
        <v>23.17</v>
      </c>
      <c r="AA36" s="363">
        <v>24.09</v>
      </c>
      <c r="AB36" s="363">
        <v>23.1</v>
      </c>
      <c r="AC36" s="363">
        <v>21.42</v>
      </c>
      <c r="AD36" s="363">
        <v>20.9</v>
      </c>
      <c r="AE36" s="363">
        <v>19.87</v>
      </c>
      <c r="AF36" s="363">
        <v>19.21</v>
      </c>
      <c r="AG36" s="363">
        <v>19.84</v>
      </c>
      <c r="AH36" s="363">
        <v>23</v>
      </c>
      <c r="AI36" s="363">
        <v>24.18</v>
      </c>
      <c r="AJ36" s="363">
        <v>24.23</v>
      </c>
      <c r="AK36" s="363">
        <v>21.75</v>
      </c>
      <c r="AL36" s="363">
        <v>20.74</v>
      </c>
      <c r="AM36" s="363">
        <v>19.71</v>
      </c>
      <c r="AN36" s="363">
        <v>20.81</v>
      </c>
      <c r="AO36" s="363">
        <v>20.66</v>
      </c>
      <c r="AP36" s="363">
        <v>20.7</v>
      </c>
      <c r="AQ36" s="363">
        <v>19.32</v>
      </c>
      <c r="AR36" s="363">
        <v>18.440000000000001</v>
      </c>
      <c r="AS36" s="363">
        <v>19.36</v>
      </c>
      <c r="AT36" s="363">
        <v>18.18</v>
      </c>
      <c r="AU36" s="363">
        <v>17.71</v>
      </c>
      <c r="AV36" s="363">
        <v>17.175030597999999</v>
      </c>
      <c r="AW36" s="363">
        <v>18.382190243</v>
      </c>
      <c r="AX36" s="363">
        <v>17.32893</v>
      </c>
      <c r="AY36" s="920">
        <v>18.608319999999999</v>
      </c>
      <c r="AZ36" s="374">
        <v>18.357420000000001</v>
      </c>
      <c r="BA36" s="374">
        <v>18.423390000000001</v>
      </c>
      <c r="BB36" s="374">
        <v>17.735430000000001</v>
      </c>
      <c r="BC36" s="374">
        <v>17.502320000000001</v>
      </c>
      <c r="BD36" s="374">
        <v>17.684159999999999</v>
      </c>
      <c r="BE36" s="374">
        <v>17.75911</v>
      </c>
      <c r="BF36" s="374">
        <v>17.854299999999999</v>
      </c>
      <c r="BG36" s="374">
        <v>18.175370000000001</v>
      </c>
      <c r="BH36" s="374">
        <v>18.393560000000001</v>
      </c>
      <c r="BI36" s="374">
        <v>18.659300000000002</v>
      </c>
      <c r="BJ36" s="374">
        <v>18.52094</v>
      </c>
      <c r="BK36" s="374">
        <v>18.44201</v>
      </c>
      <c r="BL36" s="374">
        <v>18.362210000000001</v>
      </c>
      <c r="BM36" s="374">
        <v>18.703389999999999</v>
      </c>
      <c r="BN36" s="374">
        <v>18.252359999999999</v>
      </c>
      <c r="BO36" s="374">
        <v>17.977429999999998</v>
      </c>
      <c r="BP36" s="374">
        <v>18.167390000000001</v>
      </c>
      <c r="BQ36" s="374">
        <v>18.330400000000001</v>
      </c>
      <c r="BR36" s="374">
        <v>18.53642</v>
      </c>
      <c r="BS36" s="374">
        <v>18.49812</v>
      </c>
      <c r="BT36" s="374">
        <v>18.66583</v>
      </c>
      <c r="BU36" s="374">
        <v>18.799890000000001</v>
      </c>
      <c r="BV36" s="374">
        <v>17.917069999999999</v>
      </c>
    </row>
    <row r="37" spans="1:74" ht="11.05" customHeight="1" x14ac:dyDescent="0.2">
      <c r="A37" s="29"/>
      <c r="B37" s="403" t="s">
        <v>948</v>
      </c>
      <c r="C37" s="366"/>
      <c r="D37" s="366"/>
      <c r="E37" s="366"/>
      <c r="F37" s="366"/>
      <c r="G37" s="366"/>
      <c r="H37" s="366"/>
      <c r="I37" s="366"/>
      <c r="J37" s="366"/>
      <c r="K37" s="366"/>
      <c r="L37" s="366"/>
      <c r="M37" s="366"/>
      <c r="N37" s="366"/>
      <c r="O37" s="366"/>
      <c r="P37" s="366"/>
      <c r="Q37" s="366"/>
      <c r="R37" s="366"/>
      <c r="S37" s="366"/>
      <c r="T37" s="366"/>
      <c r="U37" s="366"/>
      <c r="V37" s="366"/>
      <c r="W37" s="366"/>
      <c r="X37" s="366"/>
      <c r="Y37" s="366"/>
      <c r="Z37" s="366"/>
      <c r="AA37" s="366"/>
      <c r="AB37" s="366"/>
      <c r="AC37" s="366"/>
      <c r="AD37" s="366"/>
      <c r="AE37" s="366"/>
      <c r="AF37" s="366"/>
      <c r="AG37" s="366"/>
      <c r="AH37" s="366"/>
      <c r="AI37" s="366"/>
      <c r="AJ37" s="366"/>
      <c r="AK37" s="366"/>
      <c r="AL37" s="366"/>
      <c r="AM37" s="366"/>
      <c r="AN37" s="366"/>
      <c r="AO37" s="366"/>
      <c r="AP37" s="366"/>
      <c r="AQ37" s="366"/>
      <c r="AR37" s="366"/>
      <c r="AS37" s="366"/>
      <c r="AT37" s="366"/>
      <c r="AU37" s="366"/>
      <c r="AV37" s="366"/>
      <c r="AW37" s="366"/>
      <c r="AX37" s="366"/>
      <c r="AY37" s="923"/>
      <c r="AZ37" s="377"/>
      <c r="BA37" s="377"/>
      <c r="BB37" s="377"/>
      <c r="BC37" s="377"/>
      <c r="BD37" s="377"/>
      <c r="BE37" s="377"/>
      <c r="BF37" s="377"/>
      <c r="BG37" s="377"/>
      <c r="BH37" s="377"/>
      <c r="BI37" s="377"/>
      <c r="BJ37" s="377"/>
      <c r="BK37" s="377"/>
      <c r="BL37" s="377"/>
      <c r="BM37" s="377"/>
      <c r="BN37" s="377"/>
      <c r="BO37" s="377"/>
      <c r="BP37" s="377"/>
      <c r="BQ37" s="377"/>
      <c r="BR37" s="377"/>
      <c r="BS37" s="377"/>
      <c r="BT37" s="377"/>
      <c r="BU37" s="377"/>
      <c r="BV37" s="377"/>
    </row>
    <row r="38" spans="1:74" ht="11.05" customHeight="1" x14ac:dyDescent="0.2">
      <c r="A38" s="29" t="s">
        <v>1</v>
      </c>
      <c r="B38" s="406" t="s">
        <v>20</v>
      </c>
      <c r="C38" s="363">
        <v>6.32</v>
      </c>
      <c r="D38" s="363">
        <v>7.75</v>
      </c>
      <c r="E38" s="363">
        <v>6.98</v>
      </c>
      <c r="F38" s="363">
        <v>6.7</v>
      </c>
      <c r="G38" s="363">
        <v>6.65</v>
      </c>
      <c r="H38" s="363">
        <v>7.22</v>
      </c>
      <c r="I38" s="363">
        <v>7.42</v>
      </c>
      <c r="J38" s="363">
        <v>7.54</v>
      </c>
      <c r="K38" s="363">
        <v>7.61</v>
      </c>
      <c r="L38" s="363">
        <v>7.44</v>
      </c>
      <c r="M38" s="363">
        <v>7.37</v>
      </c>
      <c r="N38" s="363">
        <v>7.06</v>
      </c>
      <c r="O38" s="363">
        <v>7.19</v>
      </c>
      <c r="P38" s="363">
        <v>7.28</v>
      </c>
      <c r="Q38" s="363">
        <v>7.37</v>
      </c>
      <c r="R38" s="363">
        <v>7.7</v>
      </c>
      <c r="S38" s="363">
        <v>8.25</v>
      </c>
      <c r="T38" s="363">
        <v>8.85</v>
      </c>
      <c r="U38" s="363">
        <v>9.31</v>
      </c>
      <c r="V38" s="363">
        <v>9.3800000000000008</v>
      </c>
      <c r="W38" s="363">
        <v>9.06</v>
      </c>
      <c r="X38" s="363">
        <v>8.4499999999999993</v>
      </c>
      <c r="Y38" s="363">
        <v>8.14</v>
      </c>
      <c r="Z38" s="363">
        <v>8.5</v>
      </c>
      <c r="AA38" s="363">
        <v>8.18</v>
      </c>
      <c r="AB38" s="363">
        <v>8.01</v>
      </c>
      <c r="AC38" s="363">
        <v>7.8</v>
      </c>
      <c r="AD38" s="363">
        <v>7.51</v>
      </c>
      <c r="AE38" s="363">
        <v>7.64</v>
      </c>
      <c r="AF38" s="363">
        <v>8.11</v>
      </c>
      <c r="AG38" s="363">
        <v>8.36</v>
      </c>
      <c r="AH38" s="363">
        <v>8.9</v>
      </c>
      <c r="AI38" s="363">
        <v>8.43</v>
      </c>
      <c r="AJ38" s="363">
        <v>8.01</v>
      </c>
      <c r="AK38" s="363">
        <v>7.79</v>
      </c>
      <c r="AL38" s="363">
        <v>7.61</v>
      </c>
      <c r="AM38" s="363">
        <v>8.1</v>
      </c>
      <c r="AN38" s="363">
        <v>7.79</v>
      </c>
      <c r="AO38" s="363">
        <v>7.68</v>
      </c>
      <c r="AP38" s="363">
        <v>7.77</v>
      </c>
      <c r="AQ38" s="363">
        <v>7.88</v>
      </c>
      <c r="AR38" s="363">
        <v>8.4</v>
      </c>
      <c r="AS38" s="363">
        <v>8.81</v>
      </c>
      <c r="AT38" s="363">
        <v>8.7200000000000006</v>
      </c>
      <c r="AU38" s="363">
        <v>8.51</v>
      </c>
      <c r="AV38" s="363">
        <v>8.2100000000000009</v>
      </c>
      <c r="AW38" s="363">
        <v>7.89</v>
      </c>
      <c r="AX38" s="363">
        <v>7.7634679999999996</v>
      </c>
      <c r="AY38" s="920">
        <v>8.1486000000000001</v>
      </c>
      <c r="AZ38" s="374">
        <v>8.2024530000000002</v>
      </c>
      <c r="BA38" s="374">
        <v>8.0679820000000007</v>
      </c>
      <c r="BB38" s="374">
        <v>8.1596209999999996</v>
      </c>
      <c r="BC38" s="374">
        <v>8.0441660000000006</v>
      </c>
      <c r="BD38" s="374">
        <v>8.5520840000000007</v>
      </c>
      <c r="BE38" s="374">
        <v>8.9650630000000007</v>
      </c>
      <c r="BF38" s="374">
        <v>8.8853960000000001</v>
      </c>
      <c r="BG38" s="374">
        <v>8.6697100000000002</v>
      </c>
      <c r="BH38" s="374">
        <v>8.2595500000000008</v>
      </c>
      <c r="BI38" s="374">
        <v>8.0669690000000003</v>
      </c>
      <c r="BJ38" s="374">
        <v>7.9634900000000002</v>
      </c>
      <c r="BK38" s="374">
        <v>8.1170860000000005</v>
      </c>
      <c r="BL38" s="374">
        <v>8.3321550000000002</v>
      </c>
      <c r="BM38" s="374">
        <v>8.1198110000000003</v>
      </c>
      <c r="BN38" s="374">
        <v>8.1941550000000003</v>
      </c>
      <c r="BO38" s="374">
        <v>8.0719119999999993</v>
      </c>
      <c r="BP38" s="374">
        <v>8.5915769999999991</v>
      </c>
      <c r="BQ38" s="374">
        <v>9.0126120000000007</v>
      </c>
      <c r="BR38" s="374">
        <v>8.9209119999999995</v>
      </c>
      <c r="BS38" s="374">
        <v>8.7070050000000005</v>
      </c>
      <c r="BT38" s="374">
        <v>8.2869460000000004</v>
      </c>
      <c r="BU38" s="374">
        <v>8.1147220000000004</v>
      </c>
      <c r="BV38" s="374">
        <v>8.0028769999999998</v>
      </c>
    </row>
    <row r="39" spans="1:74" ht="11.05" customHeight="1" x14ac:dyDescent="0.2">
      <c r="A39" s="29" t="s">
        <v>2</v>
      </c>
      <c r="B39" s="406" t="s">
        <v>4</v>
      </c>
      <c r="C39" s="363">
        <v>10.27</v>
      </c>
      <c r="D39" s="363">
        <v>11.36</v>
      </c>
      <c r="E39" s="363">
        <v>11.08</v>
      </c>
      <c r="F39" s="363">
        <v>10.87</v>
      </c>
      <c r="G39" s="363">
        <v>10.86</v>
      </c>
      <c r="H39" s="363">
        <v>11.33</v>
      </c>
      <c r="I39" s="363">
        <v>11.46</v>
      </c>
      <c r="J39" s="363">
        <v>11.52</v>
      </c>
      <c r="K39" s="363">
        <v>11.65</v>
      </c>
      <c r="L39" s="363">
        <v>11.52</v>
      </c>
      <c r="M39" s="363">
        <v>11.29</v>
      </c>
      <c r="N39" s="363">
        <v>11.15</v>
      </c>
      <c r="O39" s="363">
        <v>11.26</v>
      </c>
      <c r="P39" s="363">
        <v>11.66</v>
      </c>
      <c r="Q39" s="363">
        <v>11.65</v>
      </c>
      <c r="R39" s="363">
        <v>11.82</v>
      </c>
      <c r="S39" s="363">
        <v>12</v>
      </c>
      <c r="T39" s="363">
        <v>12.75</v>
      </c>
      <c r="U39" s="363">
        <v>13.02</v>
      </c>
      <c r="V39" s="363">
        <v>13.41</v>
      </c>
      <c r="W39" s="363">
        <v>13.28</v>
      </c>
      <c r="X39" s="363">
        <v>12.89</v>
      </c>
      <c r="Y39" s="363">
        <v>12.33</v>
      </c>
      <c r="Z39" s="363">
        <v>12.28</v>
      </c>
      <c r="AA39" s="363">
        <v>12.61</v>
      </c>
      <c r="AB39" s="363">
        <v>12.53</v>
      </c>
      <c r="AC39" s="363">
        <v>12.36</v>
      </c>
      <c r="AD39" s="363">
        <v>12.08</v>
      </c>
      <c r="AE39" s="363">
        <v>12.16</v>
      </c>
      <c r="AF39" s="363">
        <v>12.63</v>
      </c>
      <c r="AG39" s="363">
        <v>12.91</v>
      </c>
      <c r="AH39" s="363">
        <v>13.08</v>
      </c>
      <c r="AI39" s="363">
        <v>13.07</v>
      </c>
      <c r="AJ39" s="363">
        <v>12.73</v>
      </c>
      <c r="AK39" s="363">
        <v>12.43</v>
      </c>
      <c r="AL39" s="363">
        <v>12.24</v>
      </c>
      <c r="AM39" s="363">
        <v>12.59</v>
      </c>
      <c r="AN39" s="363">
        <v>12.75</v>
      </c>
      <c r="AO39" s="363">
        <v>12.73</v>
      </c>
      <c r="AP39" s="363">
        <v>12.63</v>
      </c>
      <c r="AQ39" s="363">
        <v>12.48</v>
      </c>
      <c r="AR39" s="363">
        <v>13.07</v>
      </c>
      <c r="AS39" s="363">
        <v>13.58</v>
      </c>
      <c r="AT39" s="363">
        <v>13.39</v>
      </c>
      <c r="AU39" s="363">
        <v>13.47</v>
      </c>
      <c r="AV39" s="363">
        <v>13.2</v>
      </c>
      <c r="AW39" s="363">
        <v>12.22</v>
      </c>
      <c r="AX39" s="363">
        <v>12.16464</v>
      </c>
      <c r="AY39" s="920">
        <v>12.52857</v>
      </c>
      <c r="AZ39" s="374">
        <v>12.81794</v>
      </c>
      <c r="BA39" s="374">
        <v>12.90523</v>
      </c>
      <c r="BB39" s="374">
        <v>12.930289999999999</v>
      </c>
      <c r="BC39" s="374">
        <v>12.888210000000001</v>
      </c>
      <c r="BD39" s="374">
        <v>13.56662</v>
      </c>
      <c r="BE39" s="374">
        <v>14.039289999999999</v>
      </c>
      <c r="BF39" s="374">
        <v>13.88898</v>
      </c>
      <c r="BG39" s="374">
        <v>13.994590000000001</v>
      </c>
      <c r="BH39" s="374">
        <v>13.670949999999999</v>
      </c>
      <c r="BI39" s="374">
        <v>12.671250000000001</v>
      </c>
      <c r="BJ39" s="374">
        <v>12.5755</v>
      </c>
      <c r="BK39" s="374">
        <v>12.957000000000001</v>
      </c>
      <c r="BL39" s="374">
        <v>13.141019999999999</v>
      </c>
      <c r="BM39" s="374">
        <v>13.252829999999999</v>
      </c>
      <c r="BN39" s="374">
        <v>13.30457</v>
      </c>
      <c r="BO39" s="374">
        <v>13.258839999999999</v>
      </c>
      <c r="BP39" s="374">
        <v>13.93285</v>
      </c>
      <c r="BQ39" s="374">
        <v>14.395630000000001</v>
      </c>
      <c r="BR39" s="374">
        <v>14.22174</v>
      </c>
      <c r="BS39" s="374">
        <v>14.311450000000001</v>
      </c>
      <c r="BT39" s="374">
        <v>13.97142</v>
      </c>
      <c r="BU39" s="374">
        <v>12.90042</v>
      </c>
      <c r="BV39" s="374">
        <v>12.81981</v>
      </c>
    </row>
    <row r="40" spans="1:74" ht="11.05" customHeight="1" x14ac:dyDescent="0.2">
      <c r="A40" s="29" t="s">
        <v>259</v>
      </c>
      <c r="B40" s="407" t="s">
        <v>3</v>
      </c>
      <c r="C40" s="395">
        <v>12.62</v>
      </c>
      <c r="D40" s="395">
        <v>13.01</v>
      </c>
      <c r="E40" s="395">
        <v>13.24</v>
      </c>
      <c r="F40" s="395">
        <v>13.73</v>
      </c>
      <c r="G40" s="395">
        <v>13.86</v>
      </c>
      <c r="H40" s="395">
        <v>13.83</v>
      </c>
      <c r="I40" s="395">
        <v>13.83</v>
      </c>
      <c r="J40" s="395">
        <v>13.92</v>
      </c>
      <c r="K40" s="395">
        <v>14.14</v>
      </c>
      <c r="L40" s="395">
        <v>14.06</v>
      </c>
      <c r="M40" s="395">
        <v>14.07</v>
      </c>
      <c r="N40" s="395">
        <v>13.72</v>
      </c>
      <c r="O40" s="395">
        <v>13.64</v>
      </c>
      <c r="P40" s="395">
        <v>13.76</v>
      </c>
      <c r="Q40" s="395">
        <v>14.41</v>
      </c>
      <c r="R40" s="395">
        <v>14.57</v>
      </c>
      <c r="S40" s="395">
        <v>14.89</v>
      </c>
      <c r="T40" s="395">
        <v>15.3</v>
      </c>
      <c r="U40" s="395">
        <v>15.31</v>
      </c>
      <c r="V40" s="395">
        <v>15.82</v>
      </c>
      <c r="W40" s="395">
        <v>16.190000000000001</v>
      </c>
      <c r="X40" s="395">
        <v>15.99</v>
      </c>
      <c r="Y40" s="395">
        <v>15.55</v>
      </c>
      <c r="Z40" s="395">
        <v>14.94</v>
      </c>
      <c r="AA40" s="395">
        <v>15.47</v>
      </c>
      <c r="AB40" s="395">
        <v>15.98</v>
      </c>
      <c r="AC40" s="395">
        <v>16.04</v>
      </c>
      <c r="AD40" s="395">
        <v>16.100000000000001</v>
      </c>
      <c r="AE40" s="395">
        <v>16.14</v>
      </c>
      <c r="AF40" s="395">
        <v>16.09</v>
      </c>
      <c r="AG40" s="395">
        <v>15.86</v>
      </c>
      <c r="AH40" s="395">
        <v>15.91</v>
      </c>
      <c r="AI40" s="395">
        <v>16.27</v>
      </c>
      <c r="AJ40" s="395">
        <v>16.48</v>
      </c>
      <c r="AK40" s="395">
        <v>16.190000000000001</v>
      </c>
      <c r="AL40" s="395">
        <v>15.69</v>
      </c>
      <c r="AM40" s="395">
        <v>15.47</v>
      </c>
      <c r="AN40" s="395">
        <v>16.12</v>
      </c>
      <c r="AO40" s="395">
        <v>16.690000000000001</v>
      </c>
      <c r="AP40" s="395">
        <v>16.88</v>
      </c>
      <c r="AQ40" s="395">
        <v>16.43</v>
      </c>
      <c r="AR40" s="395">
        <v>16.420000000000002</v>
      </c>
      <c r="AS40" s="395">
        <v>16.63</v>
      </c>
      <c r="AT40" s="395">
        <v>16.63</v>
      </c>
      <c r="AU40" s="395">
        <v>16.829999999999998</v>
      </c>
      <c r="AV40" s="395">
        <v>16.940000000000001</v>
      </c>
      <c r="AW40" s="395">
        <v>17.010000000000002</v>
      </c>
      <c r="AX40" s="395">
        <v>16.144110000000001</v>
      </c>
      <c r="AY40" s="933">
        <v>15.78745</v>
      </c>
      <c r="AZ40" s="400">
        <v>16.36103</v>
      </c>
      <c r="BA40" s="400">
        <v>17.008859999999999</v>
      </c>
      <c r="BB40" s="400">
        <v>17.35643</v>
      </c>
      <c r="BC40" s="400">
        <v>16.97888</v>
      </c>
      <c r="BD40" s="400">
        <v>17.001249999999999</v>
      </c>
      <c r="BE40" s="400">
        <v>17.028379999999999</v>
      </c>
      <c r="BF40" s="400">
        <v>17.086780000000001</v>
      </c>
      <c r="BG40" s="400">
        <v>17.44454</v>
      </c>
      <c r="BH40" s="400">
        <v>17.473669999999998</v>
      </c>
      <c r="BI40" s="400">
        <v>17.548999999999999</v>
      </c>
      <c r="BJ40" s="400">
        <v>16.666</v>
      </c>
      <c r="BK40" s="400">
        <v>16.570979999999999</v>
      </c>
      <c r="BL40" s="400">
        <v>17.018699999999999</v>
      </c>
      <c r="BM40" s="400">
        <v>17.571840000000002</v>
      </c>
      <c r="BN40" s="400">
        <v>18.048310000000001</v>
      </c>
      <c r="BO40" s="400">
        <v>17.552420000000001</v>
      </c>
      <c r="BP40" s="400">
        <v>17.57546</v>
      </c>
      <c r="BQ40" s="400">
        <v>17.590499999999999</v>
      </c>
      <c r="BR40" s="400">
        <v>17.639900000000001</v>
      </c>
      <c r="BS40" s="400">
        <v>17.965959999999999</v>
      </c>
      <c r="BT40" s="400">
        <v>17.867640000000002</v>
      </c>
      <c r="BU40" s="400">
        <v>18.019549999999999</v>
      </c>
      <c r="BV40" s="400">
        <v>17.091270000000002</v>
      </c>
    </row>
    <row r="41" spans="1:74" s="159" customFormat="1" ht="11.95" customHeight="1" x14ac:dyDescent="0.2">
      <c r="A41" s="158"/>
      <c r="B41" s="1029" t="s">
        <v>1446</v>
      </c>
      <c r="C41" s="1005"/>
      <c r="D41" s="1005"/>
      <c r="E41" s="1005"/>
      <c r="F41" s="1005"/>
      <c r="G41" s="1005"/>
      <c r="H41" s="1005"/>
      <c r="I41" s="1005"/>
      <c r="J41" s="1005"/>
      <c r="K41" s="1005"/>
      <c r="L41" s="1005"/>
      <c r="M41" s="1005"/>
      <c r="N41" s="1005"/>
      <c r="O41" s="1005"/>
      <c r="P41" s="1005"/>
      <c r="Q41" s="1006"/>
      <c r="R41" s="829"/>
      <c r="AY41" s="839"/>
      <c r="AZ41" s="200"/>
      <c r="BA41" s="200"/>
      <c r="BB41" s="200"/>
      <c r="BC41" s="200"/>
      <c r="BD41" s="659"/>
      <c r="BE41" s="285"/>
      <c r="BF41" s="659"/>
      <c r="BG41" s="839"/>
      <c r="BH41" s="839"/>
      <c r="BI41" s="839"/>
      <c r="BJ41" s="200"/>
    </row>
    <row r="42" spans="1:74" s="159" customFormat="1" ht="11.95" customHeight="1" x14ac:dyDescent="0.2">
      <c r="A42" s="158"/>
      <c r="B42" s="1029" t="s">
        <v>1447</v>
      </c>
      <c r="C42" s="1005"/>
      <c r="D42" s="1005"/>
      <c r="E42" s="1005"/>
      <c r="F42" s="1005"/>
      <c r="G42" s="1005"/>
      <c r="H42" s="1005"/>
      <c r="I42" s="1005"/>
      <c r="J42" s="1005"/>
      <c r="K42" s="1005"/>
      <c r="L42" s="1005"/>
      <c r="M42" s="1005"/>
      <c r="N42" s="1005"/>
      <c r="O42" s="1005"/>
      <c r="P42" s="1005"/>
      <c r="Q42" s="1006"/>
      <c r="R42" s="829"/>
      <c r="AY42" s="839"/>
      <c r="AZ42" s="200"/>
      <c r="BA42" s="200"/>
      <c r="BB42" s="200"/>
      <c r="BC42" s="200"/>
      <c r="BD42" s="659"/>
      <c r="BE42" s="285"/>
      <c r="BF42" s="659"/>
      <c r="BG42" s="839"/>
      <c r="BH42" s="839"/>
      <c r="BI42" s="839"/>
      <c r="BJ42" s="200"/>
    </row>
    <row r="43" spans="1:74" s="159" customFormat="1" ht="11.95" customHeight="1" x14ac:dyDescent="0.2">
      <c r="A43" s="158"/>
      <c r="B43" s="1029" t="s">
        <v>1448</v>
      </c>
      <c r="C43" s="1005"/>
      <c r="D43" s="1005"/>
      <c r="E43" s="1005"/>
      <c r="F43" s="1005"/>
      <c r="G43" s="1005"/>
      <c r="H43" s="1005"/>
      <c r="I43" s="1005"/>
      <c r="J43" s="1005"/>
      <c r="K43" s="1005"/>
      <c r="L43" s="1005"/>
      <c r="M43" s="1005"/>
      <c r="N43" s="1005"/>
      <c r="O43" s="1005"/>
      <c r="P43" s="1005"/>
      <c r="Q43" s="1006"/>
      <c r="R43" s="829"/>
      <c r="AY43" s="839"/>
      <c r="AZ43" s="200"/>
      <c r="BA43" s="200"/>
      <c r="BB43" s="200"/>
      <c r="BC43" s="200"/>
      <c r="BD43" s="659"/>
      <c r="BE43" s="285"/>
      <c r="BF43" s="659"/>
      <c r="BG43" s="839"/>
      <c r="BH43" s="839"/>
      <c r="BI43" s="839"/>
      <c r="BJ43" s="200"/>
    </row>
    <row r="44" spans="1:74" s="159" customFormat="1" ht="11.95" customHeight="1" x14ac:dyDescent="0.2">
      <c r="A44" s="158"/>
      <c r="B44" s="799" t="s">
        <v>826</v>
      </c>
      <c r="C44" s="814"/>
      <c r="D44" s="814"/>
      <c r="E44" s="814"/>
      <c r="F44" s="814"/>
      <c r="G44" s="814"/>
      <c r="H44" s="826"/>
      <c r="I44" s="814"/>
      <c r="J44" s="814"/>
      <c r="K44" s="814"/>
      <c r="L44" s="814"/>
      <c r="M44" s="814"/>
      <c r="N44" s="814"/>
      <c r="O44" s="814"/>
      <c r="P44" s="814"/>
      <c r="Q44" s="814"/>
      <c r="R44" s="350"/>
      <c r="AY44" s="839"/>
      <c r="AZ44" s="200"/>
      <c r="BA44" s="200"/>
      <c r="BB44" s="200"/>
      <c r="BC44" s="200"/>
      <c r="BD44" s="659"/>
      <c r="BE44" s="285"/>
      <c r="BF44" s="659"/>
      <c r="BG44" s="839"/>
      <c r="BH44" s="839"/>
      <c r="BI44" s="839"/>
      <c r="BJ44" s="200"/>
    </row>
    <row r="45" spans="1:74" s="162" customFormat="1" ht="11.95" customHeight="1" x14ac:dyDescent="0.2">
      <c r="A45" s="161"/>
      <c r="B45" s="1018" t="str">
        <f>Dates!$G$2</f>
        <v>EIA completed modeling and analysis for this report on Thursday, February 6, 2025.</v>
      </c>
      <c r="C45" s="1019"/>
      <c r="D45" s="1019"/>
      <c r="E45" s="1019"/>
      <c r="F45" s="1019"/>
      <c r="G45" s="1019"/>
      <c r="H45" s="1019"/>
      <c r="I45" s="1019"/>
      <c r="J45" s="1019"/>
      <c r="K45" s="1019"/>
      <c r="L45" s="1019"/>
      <c r="M45" s="1019"/>
      <c r="N45" s="1019"/>
      <c r="O45" s="1019"/>
      <c r="P45" s="1019"/>
      <c r="Q45" s="1019"/>
      <c r="R45" s="350"/>
      <c r="AY45" s="849"/>
      <c r="AZ45" s="227"/>
      <c r="BA45" s="227"/>
      <c r="BB45" s="227"/>
      <c r="BC45" s="227"/>
      <c r="BD45" s="658"/>
      <c r="BE45" s="283"/>
      <c r="BF45" s="658"/>
      <c r="BG45" s="849"/>
      <c r="BH45" s="849"/>
      <c r="BI45" s="849"/>
      <c r="BJ45" s="227"/>
    </row>
    <row r="46" spans="1:74" s="159" customFormat="1" ht="11.95" customHeight="1" x14ac:dyDescent="0.2">
      <c r="A46" s="158"/>
      <c r="B46" s="1017" t="s">
        <v>483</v>
      </c>
      <c r="C46" s="1010"/>
      <c r="D46" s="1010"/>
      <c r="E46" s="1010"/>
      <c r="F46" s="1010"/>
      <c r="G46" s="1010"/>
      <c r="H46" s="1010"/>
      <c r="I46" s="1010"/>
      <c r="J46" s="1010"/>
      <c r="K46" s="1010"/>
      <c r="L46" s="1010"/>
      <c r="M46" s="1010"/>
      <c r="N46" s="1010"/>
      <c r="O46" s="1010"/>
      <c r="P46" s="1010"/>
      <c r="Q46" s="1010"/>
      <c r="R46" s="829"/>
      <c r="AY46" s="839"/>
      <c r="AZ46" s="200"/>
      <c r="BA46" s="200"/>
      <c r="BB46" s="200"/>
      <c r="BC46" s="200"/>
      <c r="BD46" s="659"/>
      <c r="BE46" s="285"/>
      <c r="BF46" s="659"/>
      <c r="BG46" s="839"/>
      <c r="BH46" s="839"/>
      <c r="BI46" s="839"/>
      <c r="BJ46" s="200"/>
    </row>
    <row r="47" spans="1:74" s="159" customFormat="1" ht="11.95" customHeight="1" x14ac:dyDescent="0.2">
      <c r="A47" s="158"/>
      <c r="B47" s="1009" t="s">
        <v>1440</v>
      </c>
      <c r="C47" s="1010"/>
      <c r="D47" s="1010"/>
      <c r="E47" s="1010"/>
      <c r="F47" s="1010"/>
      <c r="G47" s="1010"/>
      <c r="H47" s="1010"/>
      <c r="I47" s="1010"/>
      <c r="J47" s="1010"/>
      <c r="K47" s="1010"/>
      <c r="L47" s="1010"/>
      <c r="M47" s="1010"/>
      <c r="N47" s="1010"/>
      <c r="O47" s="1010"/>
      <c r="P47" s="1010"/>
      <c r="Q47" s="1010"/>
      <c r="R47" s="829"/>
      <c r="AY47" s="839"/>
      <c r="AZ47" s="200"/>
      <c r="BA47" s="200"/>
      <c r="BB47" s="200"/>
      <c r="BC47" s="200"/>
      <c r="BD47" s="659"/>
      <c r="BE47" s="285"/>
      <c r="BF47" s="659"/>
      <c r="BG47" s="839"/>
      <c r="BH47" s="839"/>
      <c r="BI47" s="839"/>
      <c r="BJ47" s="200"/>
    </row>
    <row r="48" spans="1:74" s="159" customFormat="1" ht="11.95" customHeight="1" x14ac:dyDescent="0.2">
      <c r="A48" s="158"/>
      <c r="B48" s="1011" t="s">
        <v>766</v>
      </c>
      <c r="C48" s="1010"/>
      <c r="D48" s="1010"/>
      <c r="E48" s="1010"/>
      <c r="F48" s="1010"/>
      <c r="G48" s="1010"/>
      <c r="H48" s="1010"/>
      <c r="I48" s="1010"/>
      <c r="J48" s="1010"/>
      <c r="K48" s="1010"/>
      <c r="L48" s="1010"/>
      <c r="M48" s="1010"/>
      <c r="N48" s="1010"/>
      <c r="O48" s="1010"/>
      <c r="P48" s="1010"/>
      <c r="Q48" s="1010"/>
      <c r="R48" s="829"/>
      <c r="AY48" s="839"/>
      <c r="AZ48" s="200"/>
      <c r="BA48" s="200"/>
      <c r="BB48" s="200"/>
      <c r="BC48" s="200"/>
      <c r="BD48" s="659"/>
      <c r="BE48" s="285"/>
      <c r="BF48" s="659"/>
      <c r="BG48" s="839"/>
      <c r="BH48" s="839"/>
      <c r="BI48" s="839"/>
      <c r="BJ48" s="200"/>
    </row>
    <row r="49" spans="1:74" s="159" customFormat="1" ht="11.95" customHeight="1" x14ac:dyDescent="0.2">
      <c r="A49" s="158"/>
      <c r="B49" s="998" t="s">
        <v>840</v>
      </c>
      <c r="C49" s="998"/>
      <c r="D49" s="998"/>
      <c r="E49" s="998"/>
      <c r="F49" s="998"/>
      <c r="G49" s="998"/>
      <c r="H49" s="998"/>
      <c r="I49" s="998"/>
      <c r="J49" s="998"/>
      <c r="K49" s="998"/>
      <c r="L49" s="998"/>
      <c r="M49" s="998"/>
      <c r="N49" s="998"/>
      <c r="O49" s="998"/>
      <c r="P49" s="998"/>
      <c r="Q49" s="998"/>
      <c r="R49" s="998"/>
      <c r="AY49" s="839"/>
      <c r="AZ49" s="200"/>
      <c r="BA49" s="200"/>
      <c r="BB49" s="200"/>
      <c r="BC49" s="200"/>
      <c r="BD49" s="659"/>
      <c r="BE49" s="285"/>
      <c r="BF49" s="659"/>
      <c r="BG49" s="839"/>
      <c r="BH49" s="839"/>
      <c r="BI49" s="839"/>
      <c r="BJ49" s="200"/>
    </row>
    <row r="50" spans="1:74" s="838" customFormat="1" ht="11.95" customHeight="1" x14ac:dyDescent="0.2">
      <c r="A50" s="158"/>
      <c r="B50" s="1032" t="s">
        <v>1592</v>
      </c>
      <c r="C50" s="1028"/>
      <c r="D50" s="1028"/>
      <c r="E50" s="1028"/>
      <c r="F50" s="1028"/>
      <c r="G50" s="1028"/>
      <c r="H50" s="1028"/>
      <c r="I50" s="1028"/>
      <c r="J50" s="1028"/>
      <c r="K50" s="1028"/>
      <c r="L50" s="1028"/>
      <c r="M50" s="1028"/>
      <c r="N50" s="1028"/>
      <c r="O50" s="1028"/>
      <c r="P50" s="1028"/>
      <c r="Q50" s="1028"/>
      <c r="R50" s="837"/>
      <c r="AY50" s="839"/>
      <c r="AZ50" s="839"/>
      <c r="BA50" s="839"/>
      <c r="BB50" s="839"/>
      <c r="BC50" s="839"/>
      <c r="BD50" s="659"/>
      <c r="BE50" s="659"/>
      <c r="BF50" s="659"/>
      <c r="BG50" s="839"/>
      <c r="BH50" s="839"/>
      <c r="BI50" s="839"/>
      <c r="BJ50" s="839"/>
    </row>
    <row r="51" spans="1:74" s="838" customFormat="1" ht="11.95" customHeight="1" x14ac:dyDescent="0.2">
      <c r="A51" s="158"/>
      <c r="B51" s="1027" t="s">
        <v>1598</v>
      </c>
      <c r="C51" s="1028"/>
      <c r="D51" s="1028"/>
      <c r="E51" s="1028"/>
      <c r="F51" s="1028"/>
      <c r="G51" s="1028"/>
      <c r="H51" s="1028"/>
      <c r="I51" s="1028"/>
      <c r="J51" s="1028"/>
      <c r="K51" s="1028"/>
      <c r="L51" s="1028"/>
      <c r="M51" s="1028"/>
      <c r="N51" s="1028"/>
      <c r="O51" s="1028"/>
      <c r="P51" s="1028"/>
      <c r="Q51" s="1028"/>
      <c r="R51" s="837"/>
      <c r="AY51" s="839"/>
      <c r="AZ51" s="839"/>
      <c r="BA51" s="839"/>
      <c r="BB51" s="839"/>
      <c r="BC51" s="839"/>
      <c r="BD51" s="659"/>
      <c r="BE51" s="659"/>
      <c r="BF51" s="659"/>
      <c r="BG51" s="839"/>
      <c r="BH51" s="839"/>
      <c r="BI51" s="839"/>
      <c r="BJ51" s="839"/>
    </row>
    <row r="52" spans="1:74" s="838" customFormat="1" ht="11.95" customHeight="1" x14ac:dyDescent="0.2">
      <c r="A52" s="158"/>
      <c r="B52" s="1030" t="s">
        <v>1507</v>
      </c>
      <c r="C52" s="1028"/>
      <c r="D52" s="1028"/>
      <c r="E52" s="1028"/>
      <c r="F52" s="1028"/>
      <c r="G52" s="1028"/>
      <c r="H52" s="1028"/>
      <c r="I52" s="1028"/>
      <c r="J52" s="1028"/>
      <c r="K52" s="1028"/>
      <c r="L52" s="1028"/>
      <c r="M52" s="1028"/>
      <c r="N52" s="1028"/>
      <c r="O52" s="1028"/>
      <c r="P52" s="1028"/>
      <c r="Q52" s="1028"/>
      <c r="R52" s="837"/>
      <c r="AY52" s="839"/>
      <c r="AZ52" s="839"/>
      <c r="BA52" s="839"/>
      <c r="BB52" s="839"/>
      <c r="BC52" s="839"/>
      <c r="BD52" s="659"/>
      <c r="BE52" s="659"/>
      <c r="BF52" s="659"/>
      <c r="BG52" s="839"/>
      <c r="BH52" s="839"/>
      <c r="BI52" s="839"/>
      <c r="BJ52" s="839"/>
    </row>
    <row r="53" spans="1:74" s="838" customFormat="1" ht="11.95" customHeight="1" x14ac:dyDescent="0.2">
      <c r="A53" s="158"/>
      <c r="B53" s="1031" t="s">
        <v>1508</v>
      </c>
      <c r="C53" s="1031"/>
      <c r="D53" s="1031"/>
      <c r="E53" s="1031"/>
      <c r="F53" s="1031"/>
      <c r="G53" s="1031"/>
      <c r="H53" s="1031"/>
      <c r="I53" s="1031"/>
      <c r="J53" s="1031"/>
      <c r="K53" s="1031"/>
      <c r="L53" s="1031"/>
      <c r="M53" s="1031"/>
      <c r="N53" s="1031"/>
      <c r="O53" s="1031"/>
      <c r="P53" s="1031"/>
      <c r="Q53" s="1031"/>
      <c r="R53" s="837"/>
      <c r="AY53" s="839"/>
      <c r="AZ53" s="839"/>
      <c r="BA53" s="839"/>
      <c r="BB53" s="839"/>
      <c r="BC53" s="839"/>
      <c r="BD53" s="659"/>
      <c r="BE53" s="659"/>
      <c r="BF53" s="659"/>
      <c r="BG53" s="839"/>
      <c r="BH53" s="839"/>
      <c r="BI53" s="839"/>
      <c r="BJ53" s="839"/>
    </row>
    <row r="54" spans="1:74" ht="12.85" x14ac:dyDescent="0.2">
      <c r="A54" s="160"/>
      <c r="B54" s="1004" t="s">
        <v>492</v>
      </c>
      <c r="C54" s="1006"/>
      <c r="D54" s="1006"/>
      <c r="E54" s="1006"/>
      <c r="F54" s="1006"/>
      <c r="G54" s="1006"/>
      <c r="H54" s="1006"/>
      <c r="I54" s="1006"/>
      <c r="J54" s="1006"/>
      <c r="K54" s="1006"/>
      <c r="L54" s="1006"/>
      <c r="M54" s="1006"/>
      <c r="N54" s="1006"/>
      <c r="O54" s="1006"/>
      <c r="P54" s="1006"/>
      <c r="Q54" s="1006"/>
      <c r="R54" s="829"/>
      <c r="BK54" s="154"/>
      <c r="BL54" s="154"/>
      <c r="BM54" s="154"/>
      <c r="BN54" s="154"/>
      <c r="BO54" s="154"/>
      <c r="BP54" s="154"/>
      <c r="BQ54" s="154"/>
      <c r="BR54" s="154"/>
      <c r="BS54" s="154"/>
      <c r="BT54" s="154"/>
      <c r="BU54" s="154"/>
      <c r="BV54" s="154"/>
    </row>
    <row r="55" spans="1:74" ht="12.85" x14ac:dyDescent="0.2">
      <c r="A55" s="160"/>
      <c r="B55" s="1025" t="s">
        <v>842</v>
      </c>
      <c r="C55" s="1006"/>
      <c r="D55" s="1006"/>
      <c r="E55" s="1006"/>
      <c r="F55" s="1006"/>
      <c r="G55" s="1006"/>
      <c r="H55" s="1006"/>
      <c r="I55" s="1006"/>
      <c r="J55" s="1006"/>
      <c r="K55" s="1006"/>
      <c r="L55" s="1006"/>
      <c r="M55" s="1006"/>
      <c r="N55" s="1006"/>
      <c r="O55" s="1006"/>
      <c r="P55" s="1006"/>
      <c r="Q55" s="1006"/>
      <c r="R55" s="829"/>
      <c r="BK55" s="154"/>
      <c r="BL55" s="154"/>
      <c r="BM55" s="154"/>
      <c r="BN55" s="154"/>
      <c r="BO55" s="154"/>
      <c r="BP55" s="154"/>
      <c r="BQ55" s="154"/>
      <c r="BR55" s="154"/>
      <c r="BS55" s="154"/>
      <c r="BT55" s="154"/>
      <c r="BU55" s="154"/>
      <c r="BV55" s="154"/>
    </row>
    <row r="56" spans="1:74" x14ac:dyDescent="0.2">
      <c r="BK56" s="154"/>
      <c r="BL56" s="154"/>
      <c r="BM56" s="154"/>
      <c r="BN56" s="154"/>
      <c r="BO56" s="154"/>
      <c r="BP56" s="154"/>
      <c r="BQ56" s="154"/>
      <c r="BR56" s="154"/>
      <c r="BS56" s="154"/>
      <c r="BT56" s="154"/>
      <c r="BU56" s="154"/>
      <c r="BV56" s="154"/>
    </row>
    <row r="57" spans="1:74" x14ac:dyDescent="0.2">
      <c r="BK57" s="154"/>
      <c r="BL57" s="154"/>
      <c r="BM57" s="154"/>
      <c r="BN57" s="154"/>
      <c r="BO57" s="154"/>
      <c r="BP57" s="154"/>
      <c r="BQ57" s="154"/>
      <c r="BR57" s="154"/>
      <c r="BS57" s="154"/>
      <c r="BT57" s="154"/>
      <c r="BU57" s="154"/>
      <c r="BV57" s="154"/>
    </row>
    <row r="58" spans="1:74" x14ac:dyDescent="0.2">
      <c r="BK58" s="154"/>
      <c r="BL58" s="154"/>
      <c r="BM58" s="154"/>
      <c r="BN58" s="154"/>
      <c r="BO58" s="154"/>
      <c r="BP58" s="154"/>
      <c r="BQ58" s="154"/>
      <c r="BR58" s="154"/>
      <c r="BS58" s="154"/>
      <c r="BT58" s="154"/>
      <c r="BU58" s="154"/>
      <c r="BV58" s="154"/>
    </row>
    <row r="59" spans="1:74" x14ac:dyDescent="0.2">
      <c r="BK59" s="154"/>
      <c r="BL59" s="154"/>
      <c r="BM59" s="154"/>
      <c r="BN59" s="154"/>
      <c r="BO59" s="154"/>
      <c r="BP59" s="154"/>
      <c r="BQ59" s="154"/>
      <c r="BR59" s="154"/>
      <c r="BS59" s="154"/>
      <c r="BT59" s="154"/>
      <c r="BU59" s="154"/>
      <c r="BV59" s="154"/>
    </row>
    <row r="60" spans="1:74" x14ac:dyDescent="0.2">
      <c r="BK60" s="154"/>
      <c r="BL60" s="154"/>
      <c r="BM60" s="154"/>
      <c r="BN60" s="154"/>
      <c r="BO60" s="154"/>
      <c r="BP60" s="154"/>
      <c r="BQ60" s="154"/>
      <c r="BR60" s="154"/>
      <c r="BS60" s="154"/>
      <c r="BT60" s="154"/>
      <c r="BU60" s="154"/>
      <c r="BV60" s="154"/>
    </row>
    <row r="61" spans="1:74" x14ac:dyDescent="0.2">
      <c r="BK61" s="154"/>
      <c r="BL61" s="154"/>
      <c r="BM61" s="154"/>
      <c r="BN61" s="154"/>
      <c r="BO61" s="154"/>
      <c r="BP61" s="154"/>
      <c r="BQ61" s="154"/>
      <c r="BR61" s="154"/>
      <c r="BS61" s="154"/>
      <c r="BT61" s="154"/>
      <c r="BU61" s="154"/>
      <c r="BV61" s="154"/>
    </row>
    <row r="62" spans="1:74" x14ac:dyDescent="0.2">
      <c r="BK62" s="154"/>
      <c r="BL62" s="154"/>
      <c r="BM62" s="154"/>
      <c r="BN62" s="154"/>
      <c r="BO62" s="154"/>
      <c r="BP62" s="154"/>
      <c r="BQ62" s="154"/>
      <c r="BR62" s="154"/>
      <c r="BS62" s="154"/>
      <c r="BT62" s="154"/>
      <c r="BU62" s="154"/>
      <c r="BV62" s="154"/>
    </row>
    <row r="63" spans="1:74" x14ac:dyDescent="0.2">
      <c r="BK63" s="154"/>
      <c r="BL63" s="154"/>
      <c r="BM63" s="154"/>
      <c r="BN63" s="154"/>
      <c r="BO63" s="154"/>
      <c r="BP63" s="154"/>
      <c r="BQ63" s="154"/>
      <c r="BR63" s="154"/>
      <c r="BS63" s="154"/>
      <c r="BT63" s="154"/>
      <c r="BU63" s="154"/>
      <c r="BV63" s="154"/>
    </row>
    <row r="64" spans="1:74" x14ac:dyDescent="0.2">
      <c r="BK64" s="154"/>
      <c r="BL64" s="154"/>
      <c r="BM64" s="154"/>
      <c r="BN64" s="154"/>
      <c r="BO64" s="154"/>
      <c r="BP64" s="154"/>
      <c r="BQ64" s="154"/>
      <c r="BR64" s="154"/>
      <c r="BS64" s="154"/>
      <c r="BT64" s="154"/>
      <c r="BU64" s="154"/>
      <c r="BV64" s="154"/>
    </row>
    <row r="65" spans="63:74" x14ac:dyDescent="0.2">
      <c r="BK65" s="154"/>
      <c r="BL65" s="154"/>
      <c r="BM65" s="154"/>
      <c r="BN65" s="154"/>
      <c r="BO65" s="154"/>
      <c r="BP65" s="154"/>
      <c r="BQ65" s="154"/>
      <c r="BR65" s="154"/>
      <c r="BS65" s="154"/>
      <c r="BT65" s="154"/>
      <c r="BU65" s="154"/>
      <c r="BV65" s="154"/>
    </row>
    <row r="66" spans="63:74" x14ac:dyDescent="0.2">
      <c r="BK66" s="154"/>
      <c r="BL66" s="154"/>
      <c r="BM66" s="154"/>
      <c r="BN66" s="154"/>
      <c r="BO66" s="154"/>
      <c r="BP66" s="154"/>
      <c r="BQ66" s="154"/>
      <c r="BR66" s="154"/>
      <c r="BS66" s="154"/>
      <c r="BT66" s="154"/>
      <c r="BU66" s="154"/>
      <c r="BV66" s="154"/>
    </row>
    <row r="67" spans="63:74" x14ac:dyDescent="0.2">
      <c r="BK67" s="154"/>
      <c r="BL67" s="154"/>
      <c r="BM67" s="154"/>
      <c r="BN67" s="154"/>
      <c r="BO67" s="154"/>
      <c r="BP67" s="154"/>
      <c r="BQ67" s="154"/>
      <c r="BR67" s="154"/>
      <c r="BS67" s="154"/>
      <c r="BT67" s="154"/>
      <c r="BU67" s="154"/>
      <c r="BV67" s="154"/>
    </row>
    <row r="68" spans="63:74" x14ac:dyDescent="0.2">
      <c r="BK68" s="154"/>
      <c r="BL68" s="154"/>
      <c r="BM68" s="154"/>
      <c r="BN68" s="154"/>
      <c r="BO68" s="154"/>
      <c r="BP68" s="154"/>
      <c r="BQ68" s="154"/>
      <c r="BR68" s="154"/>
      <c r="BS68" s="154"/>
      <c r="BT68" s="154"/>
      <c r="BU68" s="154"/>
      <c r="BV68" s="154"/>
    </row>
    <row r="69" spans="63:74" x14ac:dyDescent="0.2">
      <c r="BK69" s="154"/>
      <c r="BL69" s="154"/>
      <c r="BM69" s="154"/>
      <c r="BN69" s="154"/>
      <c r="BO69" s="154"/>
      <c r="BP69" s="154"/>
      <c r="BQ69" s="154"/>
      <c r="BR69" s="154"/>
      <c r="BS69" s="154"/>
      <c r="BT69" s="154"/>
      <c r="BU69" s="154"/>
      <c r="BV69" s="154"/>
    </row>
    <row r="70" spans="63:74" x14ac:dyDescent="0.2">
      <c r="BK70" s="154"/>
      <c r="BL70" s="154"/>
      <c r="BM70" s="154"/>
      <c r="BN70" s="154"/>
      <c r="BO70" s="154"/>
      <c r="BP70" s="154"/>
      <c r="BQ70" s="154"/>
      <c r="BR70" s="154"/>
      <c r="BS70" s="154"/>
      <c r="BT70" s="154"/>
      <c r="BU70" s="154"/>
      <c r="BV70" s="154"/>
    </row>
    <row r="71" spans="63:74" x14ac:dyDescent="0.2">
      <c r="BK71" s="154"/>
      <c r="BL71" s="154"/>
      <c r="BM71" s="154"/>
      <c r="BN71" s="154"/>
      <c r="BO71" s="154"/>
      <c r="BP71" s="154"/>
      <c r="BQ71" s="154"/>
      <c r="BR71" s="154"/>
      <c r="BS71" s="154"/>
      <c r="BT71" s="154"/>
      <c r="BU71" s="154"/>
      <c r="BV71" s="154"/>
    </row>
    <row r="72" spans="63:74" x14ac:dyDescent="0.2">
      <c r="BK72" s="154"/>
      <c r="BL72" s="154"/>
      <c r="BM72" s="154"/>
      <c r="BN72" s="154"/>
      <c r="BO72" s="154"/>
      <c r="BP72" s="154"/>
      <c r="BQ72" s="154"/>
      <c r="BR72" s="154"/>
      <c r="BS72" s="154"/>
      <c r="BT72" s="154"/>
      <c r="BU72" s="154"/>
      <c r="BV72" s="154"/>
    </row>
    <row r="73" spans="63:74" x14ac:dyDescent="0.2">
      <c r="BK73" s="154"/>
      <c r="BL73" s="154"/>
      <c r="BM73" s="154"/>
      <c r="BN73" s="154"/>
      <c r="BO73" s="154"/>
      <c r="BP73" s="154"/>
      <c r="BQ73" s="154"/>
      <c r="BR73" s="154"/>
      <c r="BS73" s="154"/>
      <c r="BT73" s="154"/>
      <c r="BU73" s="154"/>
      <c r="BV73" s="154"/>
    </row>
    <row r="74" spans="63:74" x14ac:dyDescent="0.2">
      <c r="BK74" s="154"/>
      <c r="BL74" s="154"/>
      <c r="BM74" s="154"/>
      <c r="BN74" s="154"/>
      <c r="BO74" s="154"/>
      <c r="BP74" s="154"/>
      <c r="BQ74" s="154"/>
      <c r="BR74" s="154"/>
      <c r="BS74" s="154"/>
      <c r="BT74" s="154"/>
      <c r="BU74" s="154"/>
      <c r="BV74" s="154"/>
    </row>
    <row r="75" spans="63:74" x14ac:dyDescent="0.2">
      <c r="BK75" s="154"/>
      <c r="BL75" s="154"/>
      <c r="BM75" s="154"/>
      <c r="BN75" s="154"/>
      <c r="BO75" s="154"/>
      <c r="BP75" s="154"/>
      <c r="BQ75" s="154"/>
      <c r="BR75" s="154"/>
      <c r="BS75" s="154"/>
      <c r="BT75" s="154"/>
      <c r="BU75" s="154"/>
      <c r="BV75" s="154"/>
    </row>
    <row r="76" spans="63:74" x14ac:dyDescent="0.2">
      <c r="BK76" s="154"/>
      <c r="BL76" s="154"/>
      <c r="BM76" s="154"/>
      <c r="BN76" s="154"/>
      <c r="BO76" s="154"/>
      <c r="BP76" s="154"/>
      <c r="BQ76" s="154"/>
      <c r="BR76" s="154"/>
      <c r="BS76" s="154"/>
      <c r="BT76" s="154"/>
      <c r="BU76" s="154"/>
      <c r="BV76" s="154"/>
    </row>
    <row r="77" spans="63:74" x14ac:dyDescent="0.2">
      <c r="BK77" s="154"/>
      <c r="BL77" s="154"/>
      <c r="BM77" s="154"/>
      <c r="BN77" s="154"/>
      <c r="BO77" s="154"/>
      <c r="BP77" s="154"/>
      <c r="BQ77" s="154"/>
      <c r="BR77" s="154"/>
      <c r="BS77" s="154"/>
      <c r="BT77" s="154"/>
      <c r="BU77" s="154"/>
      <c r="BV77" s="154"/>
    </row>
    <row r="78" spans="63:74" x14ac:dyDescent="0.2">
      <c r="BK78" s="154"/>
      <c r="BL78" s="154"/>
      <c r="BM78" s="154"/>
      <c r="BN78" s="154"/>
      <c r="BO78" s="154"/>
      <c r="BP78" s="154"/>
      <c r="BQ78" s="154"/>
      <c r="BR78" s="154"/>
      <c r="BS78" s="154"/>
      <c r="BT78" s="154"/>
      <c r="BU78" s="154"/>
      <c r="BV78" s="154"/>
    </row>
    <row r="79" spans="63:74" x14ac:dyDescent="0.2">
      <c r="BK79" s="154"/>
      <c r="BL79" s="154"/>
      <c r="BM79" s="154"/>
      <c r="BN79" s="154"/>
      <c r="BO79" s="154"/>
      <c r="BP79" s="154"/>
      <c r="BQ79" s="154"/>
      <c r="BR79" s="154"/>
      <c r="BS79" s="154"/>
      <c r="BT79" s="154"/>
      <c r="BU79" s="154"/>
      <c r="BV79" s="154"/>
    </row>
    <row r="80" spans="63:74" x14ac:dyDescent="0.2">
      <c r="BK80" s="154"/>
      <c r="BL80" s="154"/>
      <c r="BM80" s="154"/>
      <c r="BN80" s="154"/>
      <c r="BO80" s="154"/>
      <c r="BP80" s="154"/>
      <c r="BQ80" s="154"/>
      <c r="BR80" s="154"/>
      <c r="BS80" s="154"/>
      <c r="BT80" s="154"/>
      <c r="BU80" s="154"/>
      <c r="BV80" s="154"/>
    </row>
    <row r="81" spans="63:74" x14ac:dyDescent="0.2">
      <c r="BK81" s="154"/>
      <c r="BL81" s="154"/>
      <c r="BM81" s="154"/>
      <c r="BN81" s="154"/>
      <c r="BO81" s="154"/>
      <c r="BP81" s="154"/>
      <c r="BQ81" s="154"/>
      <c r="BR81" s="154"/>
      <c r="BS81" s="154"/>
      <c r="BT81" s="154"/>
      <c r="BU81" s="154"/>
      <c r="BV81" s="154"/>
    </row>
    <row r="82" spans="63:74" x14ac:dyDescent="0.2">
      <c r="BK82" s="154"/>
      <c r="BL82" s="154"/>
      <c r="BM82" s="154"/>
      <c r="BN82" s="154"/>
      <c r="BO82" s="154"/>
      <c r="BP82" s="154"/>
      <c r="BQ82" s="154"/>
      <c r="BR82" s="154"/>
      <c r="BS82" s="154"/>
      <c r="BT82" s="154"/>
      <c r="BU82" s="154"/>
      <c r="BV82" s="154"/>
    </row>
    <row r="83" spans="63:74" x14ac:dyDescent="0.2">
      <c r="BK83" s="154"/>
      <c r="BL83" s="154"/>
      <c r="BM83" s="154"/>
      <c r="BN83" s="154"/>
      <c r="BO83" s="154"/>
      <c r="BP83" s="154"/>
      <c r="BQ83" s="154"/>
      <c r="BR83" s="154"/>
      <c r="BS83" s="154"/>
      <c r="BT83" s="154"/>
      <c r="BU83" s="154"/>
      <c r="BV83" s="154"/>
    </row>
    <row r="84" spans="63:74" x14ac:dyDescent="0.2">
      <c r="BK84" s="154"/>
      <c r="BL84" s="154"/>
      <c r="BM84" s="154"/>
      <c r="BN84" s="154"/>
      <c r="BO84" s="154"/>
      <c r="BP84" s="154"/>
      <c r="BQ84" s="154"/>
      <c r="BR84" s="154"/>
      <c r="BS84" s="154"/>
      <c r="BT84" s="154"/>
      <c r="BU84" s="154"/>
      <c r="BV84" s="154"/>
    </row>
    <row r="85" spans="63:74" x14ac:dyDescent="0.2">
      <c r="BK85" s="154"/>
      <c r="BL85" s="154"/>
      <c r="BM85" s="154"/>
      <c r="BN85" s="154"/>
      <c r="BO85" s="154"/>
      <c r="BP85" s="154"/>
      <c r="BQ85" s="154"/>
      <c r="BR85" s="154"/>
      <c r="BS85" s="154"/>
      <c r="BT85" s="154"/>
      <c r="BU85" s="154"/>
      <c r="BV85" s="154"/>
    </row>
    <row r="86" spans="63:74" x14ac:dyDescent="0.2">
      <c r="BK86" s="154"/>
      <c r="BL86" s="154"/>
      <c r="BM86" s="154"/>
      <c r="BN86" s="154"/>
      <c r="BO86" s="154"/>
      <c r="BP86" s="154"/>
      <c r="BQ86" s="154"/>
      <c r="BR86" s="154"/>
      <c r="BS86" s="154"/>
      <c r="BT86" s="154"/>
      <c r="BU86" s="154"/>
      <c r="BV86" s="154"/>
    </row>
    <row r="87" spans="63:74" x14ac:dyDescent="0.2">
      <c r="BK87" s="154"/>
      <c r="BL87" s="154"/>
      <c r="BM87" s="154"/>
      <c r="BN87" s="154"/>
      <c r="BO87" s="154"/>
      <c r="BP87" s="154"/>
      <c r="BQ87" s="154"/>
      <c r="BR87" s="154"/>
      <c r="BS87" s="154"/>
      <c r="BT87" s="154"/>
      <c r="BU87" s="154"/>
      <c r="BV87" s="154"/>
    </row>
    <row r="88" spans="63:74" x14ac:dyDescent="0.2">
      <c r="BK88" s="154"/>
      <c r="BL88" s="154"/>
      <c r="BM88" s="154"/>
      <c r="BN88" s="154"/>
      <c r="BO88" s="154"/>
      <c r="BP88" s="154"/>
      <c r="BQ88" s="154"/>
      <c r="BR88" s="154"/>
      <c r="BS88" s="154"/>
      <c r="BT88" s="154"/>
      <c r="BU88" s="154"/>
      <c r="BV88" s="154"/>
    </row>
    <row r="89" spans="63:74" x14ac:dyDescent="0.2">
      <c r="BK89" s="154"/>
      <c r="BL89" s="154"/>
      <c r="BM89" s="154"/>
      <c r="BN89" s="154"/>
      <c r="BO89" s="154"/>
      <c r="BP89" s="154"/>
      <c r="BQ89" s="154"/>
      <c r="BR89" s="154"/>
      <c r="BS89" s="154"/>
      <c r="BT89" s="154"/>
      <c r="BU89" s="154"/>
      <c r="BV89" s="154"/>
    </row>
    <row r="90" spans="63:74" x14ac:dyDescent="0.2">
      <c r="BK90" s="154"/>
      <c r="BL90" s="154"/>
      <c r="BM90" s="154"/>
      <c r="BN90" s="154"/>
      <c r="BO90" s="154"/>
      <c r="BP90" s="154"/>
      <c r="BQ90" s="154"/>
      <c r="BR90" s="154"/>
      <c r="BS90" s="154"/>
      <c r="BT90" s="154"/>
      <c r="BU90" s="154"/>
      <c r="BV90" s="154"/>
    </row>
    <row r="91" spans="63:74" x14ac:dyDescent="0.2">
      <c r="BK91" s="154"/>
      <c r="BL91" s="154"/>
      <c r="BM91" s="154"/>
      <c r="BN91" s="154"/>
      <c r="BO91" s="154"/>
      <c r="BP91" s="154"/>
      <c r="BQ91" s="154"/>
      <c r="BR91" s="154"/>
      <c r="BS91" s="154"/>
      <c r="BT91" s="154"/>
      <c r="BU91" s="154"/>
      <c r="BV91" s="154"/>
    </row>
    <row r="92" spans="63:74" x14ac:dyDescent="0.2">
      <c r="BK92" s="154"/>
      <c r="BL92" s="154"/>
      <c r="BM92" s="154"/>
      <c r="BN92" s="154"/>
      <c r="BO92" s="154"/>
      <c r="BP92" s="154"/>
      <c r="BQ92" s="154"/>
      <c r="BR92" s="154"/>
      <c r="BS92" s="154"/>
      <c r="BT92" s="154"/>
      <c r="BU92" s="154"/>
      <c r="BV92" s="154"/>
    </row>
    <row r="93" spans="63:74" x14ac:dyDescent="0.2">
      <c r="BK93" s="154"/>
      <c r="BL93" s="154"/>
      <c r="BM93" s="154"/>
      <c r="BN93" s="154"/>
      <c r="BO93" s="154"/>
      <c r="BP93" s="154"/>
      <c r="BQ93" s="154"/>
      <c r="BR93" s="154"/>
      <c r="BS93" s="154"/>
      <c r="BT93" s="154"/>
      <c r="BU93" s="154"/>
      <c r="BV93" s="154"/>
    </row>
    <row r="94" spans="63:74" x14ac:dyDescent="0.2">
      <c r="BK94" s="154"/>
      <c r="BL94" s="154"/>
      <c r="BM94" s="154"/>
      <c r="BN94" s="154"/>
      <c r="BO94" s="154"/>
      <c r="BP94" s="154"/>
      <c r="BQ94" s="154"/>
      <c r="BR94" s="154"/>
      <c r="BS94" s="154"/>
      <c r="BT94" s="154"/>
      <c r="BU94" s="154"/>
      <c r="BV94" s="154"/>
    </row>
    <row r="95" spans="63:74" x14ac:dyDescent="0.2">
      <c r="BK95" s="154"/>
      <c r="BL95" s="154"/>
      <c r="BM95" s="154"/>
      <c r="BN95" s="154"/>
      <c r="BO95" s="154"/>
      <c r="BP95" s="154"/>
      <c r="BQ95" s="154"/>
      <c r="BR95" s="154"/>
      <c r="BS95" s="154"/>
      <c r="BT95" s="154"/>
      <c r="BU95" s="154"/>
      <c r="BV95" s="154"/>
    </row>
    <row r="96" spans="63:74" x14ac:dyDescent="0.2">
      <c r="BK96" s="154"/>
      <c r="BL96" s="154"/>
      <c r="BM96" s="154"/>
      <c r="BN96" s="154"/>
      <c r="BO96" s="154"/>
      <c r="BP96" s="154"/>
      <c r="BQ96" s="154"/>
      <c r="BR96" s="154"/>
      <c r="BS96" s="154"/>
      <c r="BT96" s="154"/>
      <c r="BU96" s="154"/>
      <c r="BV96" s="154"/>
    </row>
    <row r="97" spans="63:74" x14ac:dyDescent="0.2">
      <c r="BK97" s="154"/>
      <c r="BL97" s="154"/>
      <c r="BM97" s="154"/>
      <c r="BN97" s="154"/>
      <c r="BO97" s="154"/>
      <c r="BP97" s="154"/>
      <c r="BQ97" s="154"/>
      <c r="BR97" s="154"/>
      <c r="BS97" s="154"/>
      <c r="BT97" s="154"/>
      <c r="BU97" s="154"/>
      <c r="BV97" s="154"/>
    </row>
    <row r="98" spans="63:74" x14ac:dyDescent="0.2">
      <c r="BK98" s="154"/>
      <c r="BL98" s="154"/>
      <c r="BM98" s="154"/>
      <c r="BN98" s="154"/>
      <c r="BO98" s="154"/>
      <c r="BP98" s="154"/>
      <c r="BQ98" s="154"/>
      <c r="BR98" s="154"/>
      <c r="BS98" s="154"/>
      <c r="BT98" s="154"/>
      <c r="BU98" s="154"/>
      <c r="BV98" s="154"/>
    </row>
    <row r="99" spans="63:74" x14ac:dyDescent="0.2">
      <c r="BK99" s="154"/>
      <c r="BL99" s="154"/>
      <c r="BM99" s="154"/>
      <c r="BN99" s="154"/>
      <c r="BO99" s="154"/>
      <c r="BP99" s="154"/>
      <c r="BQ99" s="154"/>
      <c r="BR99" s="154"/>
      <c r="BS99" s="154"/>
      <c r="BT99" s="154"/>
      <c r="BU99" s="154"/>
      <c r="BV99" s="154"/>
    </row>
    <row r="100" spans="63:74" x14ac:dyDescent="0.2">
      <c r="BK100" s="154"/>
      <c r="BL100" s="154"/>
      <c r="BM100" s="154"/>
      <c r="BN100" s="154"/>
      <c r="BO100" s="154"/>
      <c r="BP100" s="154"/>
      <c r="BQ100" s="154"/>
      <c r="BR100" s="154"/>
      <c r="BS100" s="154"/>
      <c r="BT100" s="154"/>
      <c r="BU100" s="154"/>
      <c r="BV100" s="154"/>
    </row>
    <row r="101" spans="63:74" x14ac:dyDescent="0.2">
      <c r="BK101" s="154"/>
      <c r="BL101" s="154"/>
      <c r="BM101" s="154"/>
      <c r="BN101" s="154"/>
      <c r="BO101" s="154"/>
      <c r="BP101" s="154"/>
      <c r="BQ101" s="154"/>
      <c r="BR101" s="154"/>
      <c r="BS101" s="154"/>
      <c r="BT101" s="154"/>
      <c r="BU101" s="154"/>
      <c r="BV101" s="154"/>
    </row>
    <row r="102" spans="63:74" x14ac:dyDescent="0.2">
      <c r="BK102" s="154"/>
      <c r="BL102" s="154"/>
      <c r="BM102" s="154"/>
      <c r="BN102" s="154"/>
      <c r="BO102" s="154"/>
      <c r="BP102" s="154"/>
      <c r="BQ102" s="154"/>
      <c r="BR102" s="154"/>
      <c r="BS102" s="154"/>
      <c r="BT102" s="154"/>
      <c r="BU102" s="154"/>
      <c r="BV102" s="154"/>
    </row>
    <row r="103" spans="63:74" x14ac:dyDescent="0.2">
      <c r="BK103" s="154"/>
      <c r="BL103" s="154"/>
      <c r="BM103" s="154"/>
      <c r="BN103" s="154"/>
      <c r="BO103" s="154"/>
      <c r="BP103" s="154"/>
      <c r="BQ103" s="154"/>
      <c r="BR103" s="154"/>
      <c r="BS103" s="154"/>
      <c r="BT103" s="154"/>
      <c r="BU103" s="154"/>
      <c r="BV103" s="154"/>
    </row>
    <row r="104" spans="63:74" x14ac:dyDescent="0.2">
      <c r="BK104" s="154"/>
      <c r="BL104" s="154"/>
      <c r="BM104" s="154"/>
      <c r="BN104" s="154"/>
      <c r="BO104" s="154"/>
      <c r="BP104" s="154"/>
      <c r="BQ104" s="154"/>
      <c r="BR104" s="154"/>
      <c r="BS104" s="154"/>
      <c r="BT104" s="154"/>
      <c r="BU104" s="154"/>
      <c r="BV104" s="154"/>
    </row>
    <row r="105" spans="63:74" x14ac:dyDescent="0.2">
      <c r="BK105" s="154"/>
      <c r="BL105" s="154"/>
      <c r="BM105" s="154"/>
      <c r="BN105" s="154"/>
      <c r="BO105" s="154"/>
      <c r="BP105" s="154"/>
      <c r="BQ105" s="154"/>
      <c r="BR105" s="154"/>
      <c r="BS105" s="154"/>
      <c r="BT105" s="154"/>
      <c r="BU105" s="154"/>
      <c r="BV105" s="154"/>
    </row>
    <row r="106" spans="63:74" x14ac:dyDescent="0.2">
      <c r="BK106" s="154"/>
      <c r="BL106" s="154"/>
      <c r="BM106" s="154"/>
      <c r="BN106" s="154"/>
      <c r="BO106" s="154"/>
      <c r="BP106" s="154"/>
      <c r="BQ106" s="154"/>
      <c r="BR106" s="154"/>
      <c r="BS106" s="154"/>
      <c r="BT106" s="154"/>
      <c r="BU106" s="154"/>
      <c r="BV106" s="154"/>
    </row>
    <row r="107" spans="63:74" x14ac:dyDescent="0.2">
      <c r="BK107" s="154"/>
      <c r="BL107" s="154"/>
      <c r="BM107" s="154"/>
      <c r="BN107" s="154"/>
      <c r="BO107" s="154"/>
      <c r="BP107" s="154"/>
      <c r="BQ107" s="154"/>
      <c r="BR107" s="154"/>
      <c r="BS107" s="154"/>
      <c r="BT107" s="154"/>
      <c r="BU107" s="154"/>
      <c r="BV107" s="154"/>
    </row>
    <row r="108" spans="63:74" x14ac:dyDescent="0.2">
      <c r="BK108" s="154"/>
      <c r="BL108" s="154"/>
      <c r="BM108" s="154"/>
      <c r="BN108" s="154"/>
      <c r="BO108" s="154"/>
      <c r="BP108" s="154"/>
      <c r="BQ108" s="154"/>
      <c r="BR108" s="154"/>
      <c r="BS108" s="154"/>
      <c r="BT108" s="154"/>
      <c r="BU108" s="154"/>
      <c r="BV108" s="154"/>
    </row>
    <row r="109" spans="63:74" x14ac:dyDescent="0.2">
      <c r="BK109" s="154"/>
      <c r="BL109" s="154"/>
      <c r="BM109" s="154"/>
      <c r="BN109" s="154"/>
      <c r="BO109" s="154"/>
      <c r="BP109" s="154"/>
      <c r="BQ109" s="154"/>
      <c r="BR109" s="154"/>
      <c r="BS109" s="154"/>
      <c r="BT109" s="154"/>
      <c r="BU109" s="154"/>
      <c r="BV109" s="154"/>
    </row>
    <row r="110" spans="63:74" x14ac:dyDescent="0.2">
      <c r="BK110" s="154"/>
      <c r="BL110" s="154"/>
      <c r="BM110" s="154"/>
      <c r="BN110" s="154"/>
      <c r="BO110" s="154"/>
      <c r="BP110" s="154"/>
      <c r="BQ110" s="154"/>
      <c r="BR110" s="154"/>
      <c r="BS110" s="154"/>
      <c r="BT110" s="154"/>
      <c r="BU110" s="154"/>
      <c r="BV110" s="154"/>
    </row>
    <row r="111" spans="63:74" x14ac:dyDescent="0.2">
      <c r="BK111" s="154"/>
      <c r="BL111" s="154"/>
      <c r="BM111" s="154"/>
      <c r="BN111" s="154"/>
      <c r="BO111" s="154"/>
      <c r="BP111" s="154"/>
      <c r="BQ111" s="154"/>
      <c r="BR111" s="154"/>
      <c r="BS111" s="154"/>
      <c r="BT111" s="154"/>
      <c r="BU111" s="154"/>
      <c r="BV111" s="154"/>
    </row>
    <row r="112" spans="63:74" x14ac:dyDescent="0.2">
      <c r="BK112" s="154"/>
      <c r="BL112" s="154"/>
      <c r="BM112" s="154"/>
      <c r="BN112" s="154"/>
      <c r="BO112" s="154"/>
      <c r="BP112" s="154"/>
      <c r="BQ112" s="154"/>
      <c r="BR112" s="154"/>
      <c r="BS112" s="154"/>
      <c r="BT112" s="154"/>
      <c r="BU112" s="154"/>
      <c r="BV112" s="154"/>
    </row>
    <row r="113" spans="63:74" x14ac:dyDescent="0.2">
      <c r="BK113" s="154"/>
      <c r="BL113" s="154"/>
      <c r="BM113" s="154"/>
      <c r="BN113" s="154"/>
      <c r="BO113" s="154"/>
      <c r="BP113" s="154"/>
      <c r="BQ113" s="154"/>
      <c r="BR113" s="154"/>
      <c r="BS113" s="154"/>
      <c r="BT113" s="154"/>
      <c r="BU113" s="154"/>
      <c r="BV113" s="154"/>
    </row>
    <row r="114" spans="63:74" x14ac:dyDescent="0.2">
      <c r="BK114" s="154"/>
      <c r="BL114" s="154"/>
      <c r="BM114" s="154"/>
      <c r="BN114" s="154"/>
      <c r="BO114" s="154"/>
      <c r="BP114" s="154"/>
      <c r="BQ114" s="154"/>
      <c r="BR114" s="154"/>
      <c r="BS114" s="154"/>
      <c r="BT114" s="154"/>
      <c r="BU114" s="154"/>
      <c r="BV114" s="154"/>
    </row>
    <row r="115" spans="63:74" x14ac:dyDescent="0.2">
      <c r="BK115" s="154"/>
      <c r="BL115" s="154"/>
      <c r="BM115" s="154"/>
      <c r="BN115" s="154"/>
      <c r="BO115" s="154"/>
      <c r="BP115" s="154"/>
      <c r="BQ115" s="154"/>
      <c r="BR115" s="154"/>
      <c r="BS115" s="154"/>
      <c r="BT115" s="154"/>
      <c r="BU115" s="154"/>
      <c r="BV115" s="154"/>
    </row>
    <row r="116" spans="63:74" x14ac:dyDescent="0.2">
      <c r="BK116" s="154"/>
      <c r="BL116" s="154"/>
      <c r="BM116" s="154"/>
      <c r="BN116" s="154"/>
      <c r="BO116" s="154"/>
      <c r="BP116" s="154"/>
      <c r="BQ116" s="154"/>
      <c r="BR116" s="154"/>
      <c r="BS116" s="154"/>
      <c r="BT116" s="154"/>
      <c r="BU116" s="154"/>
      <c r="BV116" s="154"/>
    </row>
    <row r="117" spans="63:74" x14ac:dyDescent="0.2">
      <c r="BK117" s="154"/>
      <c r="BL117" s="154"/>
      <c r="BM117" s="154"/>
      <c r="BN117" s="154"/>
      <c r="BO117" s="154"/>
      <c r="BP117" s="154"/>
      <c r="BQ117" s="154"/>
      <c r="BR117" s="154"/>
      <c r="BS117" s="154"/>
      <c r="BT117" s="154"/>
      <c r="BU117" s="154"/>
      <c r="BV117" s="154"/>
    </row>
    <row r="118" spans="63:74" x14ac:dyDescent="0.2">
      <c r="BK118" s="154"/>
      <c r="BL118" s="154"/>
      <c r="BM118" s="154"/>
      <c r="BN118" s="154"/>
      <c r="BO118" s="154"/>
      <c r="BP118" s="154"/>
      <c r="BQ118" s="154"/>
      <c r="BR118" s="154"/>
      <c r="BS118" s="154"/>
      <c r="BT118" s="154"/>
      <c r="BU118" s="154"/>
      <c r="BV118" s="154"/>
    </row>
    <row r="119" spans="63:74" x14ac:dyDescent="0.2">
      <c r="BK119" s="154"/>
      <c r="BL119" s="154"/>
      <c r="BM119" s="154"/>
      <c r="BN119" s="154"/>
      <c r="BO119" s="154"/>
      <c r="BP119" s="154"/>
      <c r="BQ119" s="154"/>
      <c r="BR119" s="154"/>
      <c r="BS119" s="154"/>
      <c r="BT119" s="154"/>
      <c r="BU119" s="154"/>
      <c r="BV119" s="154"/>
    </row>
    <row r="120" spans="63:74" x14ac:dyDescent="0.2">
      <c r="BK120" s="154"/>
      <c r="BL120" s="154"/>
      <c r="BM120" s="154"/>
      <c r="BN120" s="154"/>
      <c r="BO120" s="154"/>
      <c r="BP120" s="154"/>
      <c r="BQ120" s="154"/>
      <c r="BR120" s="154"/>
      <c r="BS120" s="154"/>
      <c r="BT120" s="154"/>
      <c r="BU120" s="154"/>
      <c r="BV120" s="154"/>
    </row>
    <row r="121" spans="63:74" x14ac:dyDescent="0.2">
      <c r="BK121" s="154"/>
      <c r="BL121" s="154"/>
      <c r="BM121" s="154"/>
      <c r="BN121" s="154"/>
      <c r="BO121" s="154"/>
      <c r="BP121" s="154"/>
      <c r="BQ121" s="154"/>
      <c r="BR121" s="154"/>
      <c r="BS121" s="154"/>
      <c r="BT121" s="154"/>
      <c r="BU121" s="154"/>
      <c r="BV121" s="154"/>
    </row>
    <row r="122" spans="63:74" x14ac:dyDescent="0.2">
      <c r="BK122" s="154"/>
      <c r="BL122" s="154"/>
      <c r="BM122" s="154"/>
      <c r="BN122" s="154"/>
      <c r="BO122" s="154"/>
      <c r="BP122" s="154"/>
      <c r="BQ122" s="154"/>
      <c r="BR122" s="154"/>
      <c r="BS122" s="154"/>
      <c r="BT122" s="154"/>
      <c r="BU122" s="154"/>
      <c r="BV122" s="154"/>
    </row>
    <row r="123" spans="63:74" x14ac:dyDescent="0.2">
      <c r="BK123" s="154"/>
      <c r="BL123" s="154"/>
      <c r="BM123" s="154"/>
      <c r="BN123" s="154"/>
      <c r="BO123" s="154"/>
      <c r="BP123" s="154"/>
      <c r="BQ123" s="154"/>
      <c r="BR123" s="154"/>
      <c r="BS123" s="154"/>
      <c r="BT123" s="154"/>
      <c r="BU123" s="154"/>
      <c r="BV123" s="154"/>
    </row>
    <row r="124" spans="63:74" x14ac:dyDescent="0.2">
      <c r="BK124" s="154"/>
      <c r="BL124" s="154"/>
      <c r="BM124" s="154"/>
      <c r="BN124" s="154"/>
      <c r="BO124" s="154"/>
      <c r="BP124" s="154"/>
      <c r="BQ124" s="154"/>
      <c r="BR124" s="154"/>
      <c r="BS124" s="154"/>
      <c r="BT124" s="154"/>
      <c r="BU124" s="154"/>
      <c r="BV124" s="154"/>
    </row>
    <row r="125" spans="63:74" x14ac:dyDescent="0.2">
      <c r="BK125" s="154"/>
      <c r="BL125" s="154"/>
      <c r="BM125" s="154"/>
      <c r="BN125" s="154"/>
      <c r="BO125" s="154"/>
      <c r="BP125" s="154"/>
      <c r="BQ125" s="154"/>
      <c r="BR125" s="154"/>
      <c r="BS125" s="154"/>
      <c r="BT125" s="154"/>
      <c r="BU125" s="154"/>
      <c r="BV125" s="154"/>
    </row>
    <row r="126" spans="63:74" x14ac:dyDescent="0.2">
      <c r="BK126" s="154"/>
      <c r="BL126" s="154"/>
      <c r="BM126" s="154"/>
      <c r="BN126" s="154"/>
      <c r="BO126" s="154"/>
      <c r="BP126" s="154"/>
      <c r="BQ126" s="154"/>
      <c r="BR126" s="154"/>
      <c r="BS126" s="154"/>
      <c r="BT126" s="154"/>
      <c r="BU126" s="154"/>
      <c r="BV126" s="154"/>
    </row>
    <row r="127" spans="63:74" x14ac:dyDescent="0.2">
      <c r="BK127" s="154"/>
      <c r="BL127" s="154"/>
      <c r="BM127" s="154"/>
      <c r="BN127" s="154"/>
      <c r="BO127" s="154"/>
      <c r="BP127" s="154"/>
      <c r="BQ127" s="154"/>
      <c r="BR127" s="154"/>
      <c r="BS127" s="154"/>
      <c r="BT127" s="154"/>
      <c r="BU127" s="154"/>
      <c r="BV127" s="154"/>
    </row>
    <row r="128" spans="63:74" x14ac:dyDescent="0.2">
      <c r="BK128" s="154"/>
      <c r="BL128" s="154"/>
      <c r="BM128" s="154"/>
      <c r="BN128" s="154"/>
      <c r="BO128" s="154"/>
      <c r="BP128" s="154"/>
      <c r="BQ128" s="154"/>
      <c r="BR128" s="154"/>
      <c r="BS128" s="154"/>
      <c r="BT128" s="154"/>
      <c r="BU128" s="154"/>
      <c r="BV128" s="154"/>
    </row>
    <row r="129" spans="63:74" x14ac:dyDescent="0.2">
      <c r="BK129" s="154"/>
      <c r="BL129" s="154"/>
      <c r="BM129" s="154"/>
      <c r="BN129" s="154"/>
      <c r="BO129" s="154"/>
      <c r="BP129" s="154"/>
      <c r="BQ129" s="154"/>
      <c r="BR129" s="154"/>
      <c r="BS129" s="154"/>
      <c r="BT129" s="154"/>
      <c r="BU129" s="154"/>
      <c r="BV129" s="154"/>
    </row>
    <row r="130" spans="63:74" x14ac:dyDescent="0.2">
      <c r="BK130" s="154"/>
      <c r="BL130" s="154"/>
      <c r="BM130" s="154"/>
      <c r="BN130" s="154"/>
      <c r="BO130" s="154"/>
      <c r="BP130" s="154"/>
      <c r="BQ130" s="154"/>
      <c r="BR130" s="154"/>
      <c r="BS130" s="154"/>
      <c r="BT130" s="154"/>
      <c r="BU130" s="154"/>
      <c r="BV130" s="154"/>
    </row>
    <row r="131" spans="63:74" x14ac:dyDescent="0.2">
      <c r="BK131" s="154"/>
      <c r="BL131" s="154"/>
      <c r="BM131" s="154"/>
      <c r="BN131" s="154"/>
      <c r="BO131" s="154"/>
      <c r="BP131" s="154"/>
      <c r="BQ131" s="154"/>
      <c r="BR131" s="154"/>
      <c r="BS131" s="154"/>
      <c r="BT131" s="154"/>
      <c r="BU131" s="154"/>
      <c r="BV131" s="154"/>
    </row>
    <row r="132" spans="63:74" x14ac:dyDescent="0.2">
      <c r="BK132" s="154"/>
      <c r="BL132" s="154"/>
      <c r="BM132" s="154"/>
      <c r="BN132" s="154"/>
      <c r="BO132" s="154"/>
      <c r="BP132" s="154"/>
      <c r="BQ132" s="154"/>
      <c r="BR132" s="154"/>
      <c r="BS132" s="154"/>
      <c r="BT132" s="154"/>
      <c r="BU132" s="154"/>
      <c r="BV132" s="154"/>
    </row>
    <row r="133" spans="63:74" x14ac:dyDescent="0.2">
      <c r="BK133" s="154"/>
      <c r="BL133" s="154"/>
      <c r="BM133" s="154"/>
      <c r="BN133" s="154"/>
      <c r="BO133" s="154"/>
      <c r="BP133" s="154"/>
      <c r="BQ133" s="154"/>
      <c r="BR133" s="154"/>
      <c r="BS133" s="154"/>
      <c r="BT133" s="154"/>
      <c r="BU133" s="154"/>
      <c r="BV133" s="154"/>
    </row>
    <row r="134" spans="63:74" x14ac:dyDescent="0.2">
      <c r="BK134" s="154"/>
      <c r="BL134" s="154"/>
      <c r="BM134" s="154"/>
      <c r="BN134" s="154"/>
      <c r="BO134" s="154"/>
      <c r="BP134" s="154"/>
      <c r="BQ134" s="154"/>
      <c r="BR134" s="154"/>
      <c r="BS134" s="154"/>
      <c r="BT134" s="154"/>
      <c r="BU134" s="154"/>
      <c r="BV134" s="154"/>
    </row>
    <row r="135" spans="63:74" x14ac:dyDescent="0.2">
      <c r="BK135" s="154"/>
      <c r="BL135" s="154"/>
      <c r="BM135" s="154"/>
      <c r="BN135" s="154"/>
      <c r="BO135" s="154"/>
      <c r="BP135" s="154"/>
      <c r="BQ135" s="154"/>
      <c r="BR135" s="154"/>
      <c r="BS135" s="154"/>
      <c r="BT135" s="154"/>
      <c r="BU135" s="154"/>
      <c r="BV135" s="154"/>
    </row>
    <row r="136" spans="63:74" x14ac:dyDescent="0.2">
      <c r="BK136" s="154"/>
      <c r="BL136" s="154"/>
      <c r="BM136" s="154"/>
      <c r="BN136" s="154"/>
      <c r="BO136" s="154"/>
      <c r="BP136" s="154"/>
      <c r="BQ136" s="154"/>
      <c r="BR136" s="154"/>
      <c r="BS136" s="154"/>
      <c r="BT136" s="154"/>
      <c r="BU136" s="154"/>
      <c r="BV136" s="154"/>
    </row>
    <row r="137" spans="63:74" x14ac:dyDescent="0.2">
      <c r="BK137" s="154"/>
      <c r="BL137" s="154"/>
      <c r="BM137" s="154"/>
      <c r="BN137" s="154"/>
      <c r="BO137" s="154"/>
      <c r="BP137" s="154"/>
      <c r="BQ137" s="154"/>
      <c r="BR137" s="154"/>
      <c r="BS137" s="154"/>
      <c r="BT137" s="154"/>
      <c r="BU137" s="154"/>
      <c r="BV137" s="154"/>
    </row>
    <row r="138" spans="63:74" x14ac:dyDescent="0.2">
      <c r="BK138" s="154"/>
      <c r="BL138" s="154"/>
      <c r="BM138" s="154"/>
      <c r="BN138" s="154"/>
      <c r="BO138" s="154"/>
      <c r="BP138" s="154"/>
      <c r="BQ138" s="154"/>
      <c r="BR138" s="154"/>
      <c r="BS138" s="154"/>
      <c r="BT138" s="154"/>
      <c r="BU138" s="154"/>
      <c r="BV138" s="154"/>
    </row>
    <row r="139" spans="63:74" x14ac:dyDescent="0.2">
      <c r="BK139" s="154"/>
      <c r="BL139" s="154"/>
      <c r="BM139" s="154"/>
      <c r="BN139" s="154"/>
      <c r="BO139" s="154"/>
      <c r="BP139" s="154"/>
      <c r="BQ139" s="154"/>
      <c r="BR139" s="154"/>
      <c r="BS139" s="154"/>
      <c r="BT139" s="154"/>
      <c r="BU139" s="154"/>
      <c r="BV139" s="154"/>
    </row>
    <row r="140" spans="63:74" x14ac:dyDescent="0.2">
      <c r="BK140" s="154"/>
      <c r="BL140" s="154"/>
      <c r="BM140" s="154"/>
      <c r="BN140" s="154"/>
      <c r="BO140" s="154"/>
      <c r="BP140" s="154"/>
      <c r="BQ140" s="154"/>
      <c r="BR140" s="154"/>
      <c r="BS140" s="154"/>
      <c r="BT140" s="154"/>
      <c r="BU140" s="154"/>
      <c r="BV140" s="154"/>
    </row>
    <row r="141" spans="63:74" x14ac:dyDescent="0.2">
      <c r="BK141" s="154"/>
      <c r="BL141" s="154"/>
      <c r="BM141" s="154"/>
      <c r="BN141" s="154"/>
      <c r="BO141" s="154"/>
      <c r="BP141" s="154"/>
      <c r="BQ141" s="154"/>
      <c r="BR141" s="154"/>
      <c r="BS141" s="154"/>
      <c r="BT141" s="154"/>
      <c r="BU141" s="154"/>
      <c r="BV141" s="154"/>
    </row>
    <row r="142" spans="63:74" x14ac:dyDescent="0.2">
      <c r="BK142" s="154"/>
      <c r="BL142" s="154"/>
      <c r="BM142" s="154"/>
      <c r="BN142" s="154"/>
      <c r="BO142" s="154"/>
      <c r="BP142" s="154"/>
      <c r="BQ142" s="154"/>
      <c r="BR142" s="154"/>
      <c r="BS142" s="154"/>
      <c r="BT142" s="154"/>
      <c r="BU142" s="154"/>
      <c r="BV142" s="154"/>
    </row>
    <row r="143" spans="63:74" x14ac:dyDescent="0.2">
      <c r="BK143" s="154"/>
      <c r="BL143" s="154"/>
      <c r="BM143" s="154"/>
      <c r="BN143" s="154"/>
      <c r="BO143" s="154"/>
      <c r="BP143" s="154"/>
      <c r="BQ143" s="154"/>
      <c r="BR143" s="154"/>
      <c r="BS143" s="154"/>
      <c r="BT143" s="154"/>
      <c r="BU143" s="154"/>
      <c r="BV143" s="154"/>
    </row>
    <row r="144" spans="63:74" x14ac:dyDescent="0.2">
      <c r="BK144" s="154"/>
      <c r="BL144" s="154"/>
      <c r="BM144" s="154"/>
      <c r="BN144" s="154"/>
      <c r="BO144" s="154"/>
      <c r="BP144" s="154"/>
      <c r="BQ144" s="154"/>
      <c r="BR144" s="154"/>
      <c r="BS144" s="154"/>
      <c r="BT144" s="154"/>
      <c r="BU144" s="154"/>
      <c r="BV144" s="154"/>
    </row>
  </sheetData>
  <mergeCells count="22">
    <mergeCell ref="B55:Q55"/>
    <mergeCell ref="A1:A2"/>
    <mergeCell ref="B1:AL1"/>
    <mergeCell ref="B51:Q51"/>
    <mergeCell ref="B43:Q43"/>
    <mergeCell ref="B48:Q48"/>
    <mergeCell ref="B41:Q41"/>
    <mergeCell ref="B42:Q42"/>
    <mergeCell ref="B46:Q46"/>
    <mergeCell ref="B47:Q47"/>
    <mergeCell ref="B45:Q45"/>
    <mergeCell ref="B49:R49"/>
    <mergeCell ref="B54:Q54"/>
    <mergeCell ref="B52:Q52"/>
    <mergeCell ref="B53:Q53"/>
    <mergeCell ref="B50:Q50"/>
    <mergeCell ref="AM3:AX3"/>
    <mergeCell ref="AY3:BJ3"/>
    <mergeCell ref="BK3:BV3"/>
    <mergeCell ref="C3:N3"/>
    <mergeCell ref="O3:Z3"/>
    <mergeCell ref="AA3:AL3"/>
  </mergeCells>
  <phoneticPr fontId="7" type="noConversion"/>
  <hyperlinks>
    <hyperlink ref="A1:A2" location="Contents!A1" display="Table of Contents"/>
  </hyperlinks>
  <pageMargins left="0.25" right="0.25" top="0.25" bottom="0.25" header="0.5" footer="0.5"/>
  <pageSetup scale="20"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BV133"/>
  <sheetViews>
    <sheetView zoomScaleNormal="100" workbookViewId="0">
      <pane xSplit="2" ySplit="4" topLeftCell="AR5" activePane="bottomRight" state="frozen"/>
      <selection activeCell="BF63" sqref="BF63"/>
      <selection pane="topRight" activeCell="BF63" sqref="BF63"/>
      <selection pane="bottomLeft" activeCell="BF63" sqref="BF63"/>
      <selection pane="bottomRight" activeCell="B1" sqref="B1:AL1"/>
    </sheetView>
  </sheetViews>
  <sheetFormatPr defaultColWidth="8.5" defaultRowHeight="10.7" x14ac:dyDescent="0.2"/>
  <cols>
    <col min="1" max="1" width="17.5" style="90" customWidth="1"/>
    <col min="2" max="2" width="42.5" style="84" customWidth="1"/>
    <col min="3" max="50" width="6.5" style="84" customWidth="1"/>
    <col min="51" max="51" width="6.5" style="663" customWidth="1"/>
    <col min="52" max="55" width="6.5" style="197" customWidth="1"/>
    <col min="56" max="56" width="6.5" style="660" customWidth="1"/>
    <col min="57" max="57" width="6.5" style="280" customWidth="1"/>
    <col min="58" max="58" width="6.5" style="660" customWidth="1"/>
    <col min="59" max="61" width="6.5" style="663" customWidth="1"/>
    <col min="62" max="62" width="6.5" style="197" customWidth="1"/>
    <col min="63" max="74" width="6.5" style="84" customWidth="1"/>
    <col min="75" max="16384" width="8.5" style="84"/>
  </cols>
  <sheetData>
    <row r="1" spans="1:74" ht="12.85" x14ac:dyDescent="0.2">
      <c r="A1" s="1020" t="s">
        <v>479</v>
      </c>
      <c r="B1" s="1038" t="s">
        <v>906</v>
      </c>
      <c r="C1" s="1019"/>
      <c r="D1" s="1019"/>
      <c r="E1" s="1019"/>
      <c r="F1" s="1019"/>
      <c r="G1" s="1019"/>
      <c r="H1" s="1019"/>
      <c r="I1" s="1019"/>
      <c r="J1" s="1019"/>
      <c r="K1" s="1019"/>
      <c r="L1" s="1019"/>
      <c r="M1" s="1019"/>
      <c r="N1" s="1019"/>
      <c r="O1" s="1019"/>
      <c r="P1" s="1019"/>
      <c r="Q1" s="1019"/>
      <c r="R1" s="1019"/>
      <c r="S1" s="1019"/>
      <c r="T1" s="1019"/>
      <c r="U1" s="1019"/>
      <c r="V1" s="1019"/>
      <c r="W1" s="1019"/>
      <c r="X1" s="1019"/>
      <c r="Y1" s="1019"/>
      <c r="Z1" s="1019"/>
      <c r="AA1" s="1019"/>
      <c r="AB1" s="1019"/>
      <c r="AC1" s="1019"/>
      <c r="AD1" s="1019"/>
      <c r="AE1" s="1019"/>
      <c r="AF1" s="1019"/>
      <c r="AG1" s="1019"/>
      <c r="AH1" s="1019"/>
      <c r="AI1" s="1019"/>
      <c r="AJ1" s="1019"/>
      <c r="AK1" s="1019"/>
      <c r="AL1" s="1019"/>
    </row>
    <row r="2" spans="1:74" ht="12.85" x14ac:dyDescent="0.2">
      <c r="A2" s="1021"/>
      <c r="B2" s="228" t="str">
        <f>"U.S. Energy Information Administration  |  Short-Term Energy Outlook  - "&amp;Dates!D1</f>
        <v>U.S. Energy Information Administration  |  Short-Term Energy Outlook  - February 2025</v>
      </c>
      <c r="C2" s="231"/>
      <c r="D2" s="231"/>
      <c r="E2" s="231"/>
      <c r="F2" s="231"/>
      <c r="G2" s="330"/>
      <c r="H2" s="330"/>
      <c r="I2" s="330"/>
      <c r="J2" s="330"/>
      <c r="K2" s="355"/>
      <c r="L2" s="355"/>
      <c r="M2" s="355"/>
      <c r="N2" s="355"/>
      <c r="O2" s="355"/>
      <c r="P2" s="355"/>
      <c r="Q2" s="355"/>
      <c r="R2" s="355"/>
      <c r="S2" s="355"/>
      <c r="T2" s="355"/>
      <c r="U2" s="355"/>
      <c r="V2" s="355"/>
      <c r="W2" s="355"/>
      <c r="X2" s="355"/>
      <c r="Y2" s="355"/>
      <c r="Z2" s="355"/>
      <c r="AA2" s="355"/>
      <c r="AB2" s="355"/>
      <c r="AC2" s="355"/>
      <c r="AD2" s="355"/>
      <c r="AE2" s="355"/>
      <c r="AF2" s="355"/>
      <c r="AG2" s="355"/>
      <c r="AH2" s="355"/>
      <c r="AI2" s="355"/>
      <c r="AJ2" s="355"/>
      <c r="AK2" s="355"/>
      <c r="AL2" s="355"/>
    </row>
    <row r="3" spans="1:74" s="7" customFormat="1" ht="12.85" x14ac:dyDescent="0.2">
      <c r="A3" s="338" t="s">
        <v>777</v>
      </c>
      <c r="B3" s="354"/>
      <c r="C3" s="1039">
        <f>Dates!D3</f>
        <v>2021</v>
      </c>
      <c r="D3" s="1040"/>
      <c r="E3" s="1040"/>
      <c r="F3" s="1040"/>
      <c r="G3" s="1040"/>
      <c r="H3" s="1040"/>
      <c r="I3" s="1040"/>
      <c r="J3" s="1040"/>
      <c r="K3" s="1040"/>
      <c r="L3" s="1040"/>
      <c r="M3" s="1040"/>
      <c r="N3" s="1041"/>
      <c r="O3" s="1039">
        <f>C3+1</f>
        <v>2022</v>
      </c>
      <c r="P3" s="1042"/>
      <c r="Q3" s="1042"/>
      <c r="R3" s="1042"/>
      <c r="S3" s="1042"/>
      <c r="T3" s="1042"/>
      <c r="U3" s="1042"/>
      <c r="V3" s="1042"/>
      <c r="W3" s="1042"/>
      <c r="X3" s="1040"/>
      <c r="Y3" s="1040"/>
      <c r="Z3" s="1041"/>
      <c r="AA3" s="1043">
        <f>O3+1</f>
        <v>2023</v>
      </c>
      <c r="AB3" s="1040"/>
      <c r="AC3" s="1040"/>
      <c r="AD3" s="1040"/>
      <c r="AE3" s="1040"/>
      <c r="AF3" s="1040"/>
      <c r="AG3" s="1040"/>
      <c r="AH3" s="1040"/>
      <c r="AI3" s="1040"/>
      <c r="AJ3" s="1040"/>
      <c r="AK3" s="1040"/>
      <c r="AL3" s="1041"/>
      <c r="AM3" s="1012">
        <f>AA3+1</f>
        <v>2024</v>
      </c>
      <c r="AN3" s="1015"/>
      <c r="AO3" s="1015"/>
      <c r="AP3" s="1015"/>
      <c r="AQ3" s="1015"/>
      <c r="AR3" s="1015"/>
      <c r="AS3" s="1015"/>
      <c r="AT3" s="1015"/>
      <c r="AU3" s="1015"/>
      <c r="AV3" s="1015"/>
      <c r="AW3" s="1015"/>
      <c r="AX3" s="1016"/>
      <c r="AY3" s="1012">
        <f>AM3+1</f>
        <v>2025</v>
      </c>
      <c r="AZ3" s="1013"/>
      <c r="BA3" s="1013"/>
      <c r="BB3" s="1013"/>
      <c r="BC3" s="1013"/>
      <c r="BD3" s="1013"/>
      <c r="BE3" s="1013"/>
      <c r="BF3" s="1013"/>
      <c r="BG3" s="1013"/>
      <c r="BH3" s="1013"/>
      <c r="BI3" s="1013"/>
      <c r="BJ3" s="1014"/>
      <c r="BK3" s="1012">
        <f>AY3+1</f>
        <v>2026</v>
      </c>
      <c r="BL3" s="1015"/>
      <c r="BM3" s="1015"/>
      <c r="BN3" s="1015"/>
      <c r="BO3" s="1015"/>
      <c r="BP3" s="1015"/>
      <c r="BQ3" s="1015"/>
      <c r="BR3" s="1015"/>
      <c r="BS3" s="1015"/>
      <c r="BT3" s="1015"/>
      <c r="BU3" s="1015"/>
      <c r="BV3" s="1016"/>
    </row>
    <row r="4" spans="1:74" s="7" customFormat="1" x14ac:dyDescent="0.2">
      <c r="A4" s="344" t="str">
        <f>TEXT(Dates!$D$2,"dddd, mmmm d, yyyy")</f>
        <v>Thursday, February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6" t="s">
        <v>215</v>
      </c>
      <c r="AZ4" s="12" t="s">
        <v>216</v>
      </c>
      <c r="BA4" s="12" t="s">
        <v>217</v>
      </c>
      <c r="BB4" s="12" t="s">
        <v>218</v>
      </c>
      <c r="BC4" s="12" t="s">
        <v>219</v>
      </c>
      <c r="BD4" s="656" t="s">
        <v>220</v>
      </c>
      <c r="BE4" s="12"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345"/>
      <c r="B5" s="346" t="s">
        <v>769</v>
      </c>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308"/>
      <c r="AD5" s="308"/>
      <c r="AE5" s="308"/>
      <c r="AF5" s="308"/>
      <c r="AG5" s="308"/>
      <c r="AH5" s="308"/>
      <c r="AI5" s="308"/>
      <c r="AJ5" s="308"/>
      <c r="AK5" s="308"/>
      <c r="AL5" s="308"/>
      <c r="AM5" s="308"/>
      <c r="AN5" s="308"/>
      <c r="AO5" s="308"/>
      <c r="AP5" s="308"/>
      <c r="AQ5" s="308"/>
      <c r="AR5" s="308"/>
      <c r="AS5" s="308"/>
      <c r="AT5" s="308"/>
      <c r="AU5" s="308"/>
      <c r="AV5" s="308"/>
      <c r="AW5" s="308"/>
      <c r="AX5" s="308"/>
      <c r="AY5" s="665"/>
      <c r="AZ5" s="879"/>
      <c r="BA5" s="879"/>
      <c r="BB5" s="879"/>
      <c r="BC5" s="879"/>
      <c r="BD5" s="410"/>
      <c r="BE5" s="410"/>
      <c r="BF5" s="410"/>
      <c r="BG5" s="410"/>
      <c r="BH5" s="410"/>
      <c r="BI5" s="410"/>
      <c r="BJ5" s="377"/>
      <c r="BK5" s="377"/>
      <c r="BL5" s="377"/>
      <c r="BM5" s="377"/>
      <c r="BN5" s="377"/>
      <c r="BO5" s="377"/>
      <c r="BP5" s="377"/>
      <c r="BQ5" s="377"/>
      <c r="BR5" s="377"/>
      <c r="BS5" s="377"/>
      <c r="BT5" s="377"/>
      <c r="BU5" s="377"/>
      <c r="BV5" s="377"/>
    </row>
    <row r="6" spans="1:74" s="280" customFormat="1" ht="11.05" customHeight="1" x14ac:dyDescent="0.2">
      <c r="A6" s="417" t="s">
        <v>179</v>
      </c>
      <c r="B6" s="411" t="s">
        <v>827</v>
      </c>
      <c r="C6" s="106">
        <v>93.780618881999999</v>
      </c>
      <c r="D6" s="106">
        <v>90.579835716000005</v>
      </c>
      <c r="E6" s="106">
        <v>93.768125479999995</v>
      </c>
      <c r="F6" s="106">
        <v>94.007105349</v>
      </c>
      <c r="G6" s="106">
        <v>94.985363591999999</v>
      </c>
      <c r="H6" s="106">
        <v>95.401273814000007</v>
      </c>
      <c r="I6" s="106">
        <v>97.057895067000004</v>
      </c>
      <c r="J6" s="106">
        <v>96.472236052</v>
      </c>
      <c r="K6" s="106">
        <v>96.765096555</v>
      </c>
      <c r="L6" s="106">
        <v>98.128063140999998</v>
      </c>
      <c r="M6" s="106">
        <v>98.870704149999995</v>
      </c>
      <c r="N6" s="106">
        <v>98.314959031000001</v>
      </c>
      <c r="O6" s="106">
        <v>98.280037214999993</v>
      </c>
      <c r="P6" s="106">
        <v>99.209246041</v>
      </c>
      <c r="Q6" s="106">
        <v>99.720612561999999</v>
      </c>
      <c r="R6" s="106">
        <v>98.920346128000006</v>
      </c>
      <c r="S6" s="106">
        <v>98.896142609999998</v>
      </c>
      <c r="T6" s="106">
        <v>99.404306796</v>
      </c>
      <c r="U6" s="106">
        <v>100.67813416</v>
      </c>
      <c r="V6" s="106">
        <v>101.25365963</v>
      </c>
      <c r="W6" s="106">
        <v>101.7396387</v>
      </c>
      <c r="X6" s="106">
        <v>101.78749835000001</v>
      </c>
      <c r="Y6" s="106">
        <v>101.95884443</v>
      </c>
      <c r="Z6" s="106">
        <v>100.44862718</v>
      </c>
      <c r="AA6" s="106">
        <v>101.14723275999999</v>
      </c>
      <c r="AB6" s="106">
        <v>101.77061875</v>
      </c>
      <c r="AC6" s="106">
        <v>102.07346432999999</v>
      </c>
      <c r="AD6" s="106">
        <v>101.90676981</v>
      </c>
      <c r="AE6" s="106">
        <v>101.34166483</v>
      </c>
      <c r="AF6" s="106">
        <v>102.39926091</v>
      </c>
      <c r="AG6" s="106">
        <v>101.87050143</v>
      </c>
      <c r="AH6" s="106">
        <v>101.69015209</v>
      </c>
      <c r="AI6" s="106">
        <v>102.73764776</v>
      </c>
      <c r="AJ6" s="106">
        <v>102.8564442</v>
      </c>
      <c r="AK6" s="106">
        <v>103.59014188</v>
      </c>
      <c r="AL6" s="106">
        <v>103.58237307</v>
      </c>
      <c r="AM6" s="106">
        <v>101.1249332</v>
      </c>
      <c r="AN6" s="106">
        <v>102.40484673</v>
      </c>
      <c r="AO6" s="106">
        <v>103.17520854</v>
      </c>
      <c r="AP6" s="106">
        <v>103.11272864999999</v>
      </c>
      <c r="AQ6" s="106">
        <v>102.76485778999999</v>
      </c>
      <c r="AR6" s="106">
        <v>102.72234235000001</v>
      </c>
      <c r="AS6" s="106">
        <v>102.98249029999999</v>
      </c>
      <c r="AT6" s="106">
        <v>103.27189855</v>
      </c>
      <c r="AU6" s="106">
        <v>102.23451016</v>
      </c>
      <c r="AV6" s="106">
        <v>103.25972322</v>
      </c>
      <c r="AW6" s="106">
        <v>103.54903188999999</v>
      </c>
      <c r="AX6" s="106">
        <v>103.40095105</v>
      </c>
      <c r="AY6" s="934">
        <v>103.10343082</v>
      </c>
      <c r="AZ6" s="410">
        <v>103.52105105</v>
      </c>
      <c r="BA6" s="410">
        <v>103.31539939</v>
      </c>
      <c r="BB6" s="410">
        <v>103.75349914</v>
      </c>
      <c r="BC6" s="410">
        <v>104.19204264</v>
      </c>
      <c r="BD6" s="410">
        <v>104.735057</v>
      </c>
      <c r="BE6" s="410">
        <v>105.06527319</v>
      </c>
      <c r="BF6" s="410">
        <v>105.21023393</v>
      </c>
      <c r="BG6" s="410">
        <v>105.13122396</v>
      </c>
      <c r="BH6" s="410">
        <v>105.32475773</v>
      </c>
      <c r="BI6" s="410">
        <v>105.79624629</v>
      </c>
      <c r="BJ6" s="410">
        <v>105.56060493</v>
      </c>
      <c r="BK6" s="410">
        <v>105.24356219000001</v>
      </c>
      <c r="BL6" s="410">
        <v>105.47164194</v>
      </c>
      <c r="BM6" s="410">
        <v>105.65289036</v>
      </c>
      <c r="BN6" s="410">
        <v>105.81916502</v>
      </c>
      <c r="BO6" s="410">
        <v>105.94139475</v>
      </c>
      <c r="BP6" s="410">
        <v>106.36786992</v>
      </c>
      <c r="BQ6" s="410">
        <v>106.48828583</v>
      </c>
      <c r="BR6" s="410">
        <v>106.42033967</v>
      </c>
      <c r="BS6" s="410">
        <v>106.31315542</v>
      </c>
      <c r="BT6" s="410">
        <v>106.51709717999999</v>
      </c>
      <c r="BU6" s="410">
        <v>106.97006002000001</v>
      </c>
      <c r="BV6" s="410">
        <v>106.65501028</v>
      </c>
    </row>
    <row r="7" spans="1:74" ht="11.05" customHeight="1" x14ac:dyDescent="0.2">
      <c r="A7" s="345" t="s">
        <v>828</v>
      </c>
      <c r="B7" s="413" t="s">
        <v>950</v>
      </c>
      <c r="C7" s="308">
        <v>71.061902978000006</v>
      </c>
      <c r="D7" s="308">
        <v>69.217073287999995</v>
      </c>
      <c r="E7" s="308">
        <v>71.104291802000006</v>
      </c>
      <c r="F7" s="308">
        <v>70.663789648999995</v>
      </c>
      <c r="G7" s="308">
        <v>71.173057302000004</v>
      </c>
      <c r="H7" s="308">
        <v>71.748881647000005</v>
      </c>
      <c r="I7" s="308">
        <v>72.990766840999996</v>
      </c>
      <c r="J7" s="308">
        <v>72.690730794000004</v>
      </c>
      <c r="K7" s="308">
        <v>72.948187288</v>
      </c>
      <c r="L7" s="308">
        <v>74.214105172999993</v>
      </c>
      <c r="M7" s="308">
        <v>74.978694649999994</v>
      </c>
      <c r="N7" s="308">
        <v>74.554056192000004</v>
      </c>
      <c r="O7" s="308">
        <v>74.595542699000006</v>
      </c>
      <c r="P7" s="308">
        <v>75.693018506000001</v>
      </c>
      <c r="Q7" s="308">
        <v>75.621927853000003</v>
      </c>
      <c r="R7" s="308">
        <v>74.876155362000006</v>
      </c>
      <c r="S7" s="308">
        <v>74.228725675000007</v>
      </c>
      <c r="T7" s="308">
        <v>74.502361296000004</v>
      </c>
      <c r="U7" s="308">
        <v>75.569375003000005</v>
      </c>
      <c r="V7" s="308">
        <v>76.617226501999994</v>
      </c>
      <c r="W7" s="308">
        <v>77.139716934999996</v>
      </c>
      <c r="X7" s="308">
        <v>76.987411062000007</v>
      </c>
      <c r="Y7" s="308">
        <v>77.041142894000004</v>
      </c>
      <c r="Z7" s="308">
        <v>76.498981826999994</v>
      </c>
      <c r="AA7" s="308">
        <v>76.530900017999997</v>
      </c>
      <c r="AB7" s="308">
        <v>77.160492388999998</v>
      </c>
      <c r="AC7" s="308">
        <v>77.134231034999999</v>
      </c>
      <c r="AD7" s="308">
        <v>76.557398215000006</v>
      </c>
      <c r="AE7" s="308">
        <v>75.908021024999996</v>
      </c>
      <c r="AF7" s="308">
        <v>76.525124477000006</v>
      </c>
      <c r="AG7" s="308">
        <v>75.862692848999998</v>
      </c>
      <c r="AH7" s="308">
        <v>75.52750399</v>
      </c>
      <c r="AI7" s="308">
        <v>76.440317764</v>
      </c>
      <c r="AJ7" s="308">
        <v>76.528866979</v>
      </c>
      <c r="AK7" s="308">
        <v>77.244362109999997</v>
      </c>
      <c r="AL7" s="308">
        <v>77.478830263000006</v>
      </c>
      <c r="AM7" s="308">
        <v>76.080490010999995</v>
      </c>
      <c r="AN7" s="308">
        <v>76.740711215000005</v>
      </c>
      <c r="AO7" s="308">
        <v>77.260956734999994</v>
      </c>
      <c r="AP7" s="308">
        <v>76.753385715999997</v>
      </c>
      <c r="AQ7" s="308">
        <v>76.090191793000002</v>
      </c>
      <c r="AR7" s="308">
        <v>75.788486485999996</v>
      </c>
      <c r="AS7" s="308">
        <v>76.159885303999999</v>
      </c>
      <c r="AT7" s="308">
        <v>76.307942584000003</v>
      </c>
      <c r="AU7" s="308">
        <v>75.278123055999998</v>
      </c>
      <c r="AV7" s="308">
        <v>76.023570128000003</v>
      </c>
      <c r="AW7" s="308">
        <v>76.284128870000004</v>
      </c>
      <c r="AX7" s="308">
        <v>76.709557364000005</v>
      </c>
      <c r="AY7" s="923">
        <v>76.772262858000005</v>
      </c>
      <c r="AZ7" s="377">
        <v>76.995211699999999</v>
      </c>
      <c r="BA7" s="377">
        <v>76.686005790999999</v>
      </c>
      <c r="BB7" s="377">
        <v>76.796116792999996</v>
      </c>
      <c r="BC7" s="377">
        <v>76.826923273000006</v>
      </c>
      <c r="BD7" s="377">
        <v>77.345914379000007</v>
      </c>
      <c r="BE7" s="377">
        <v>77.604066798000005</v>
      </c>
      <c r="BF7" s="377">
        <v>77.678272218000004</v>
      </c>
      <c r="BG7" s="377">
        <v>77.800789050999995</v>
      </c>
      <c r="BH7" s="377">
        <v>77.930600380000001</v>
      </c>
      <c r="BI7" s="377">
        <v>78.383701137000003</v>
      </c>
      <c r="BJ7" s="377">
        <v>78.429965002000003</v>
      </c>
      <c r="BK7" s="377">
        <v>78.308699481000005</v>
      </c>
      <c r="BL7" s="377">
        <v>78.418109071999993</v>
      </c>
      <c r="BM7" s="377">
        <v>78.405074885000005</v>
      </c>
      <c r="BN7" s="377">
        <v>78.257649615000005</v>
      </c>
      <c r="BO7" s="377">
        <v>77.992291390999995</v>
      </c>
      <c r="BP7" s="377">
        <v>78.336427450000002</v>
      </c>
      <c r="BQ7" s="377">
        <v>78.329527983999995</v>
      </c>
      <c r="BR7" s="377">
        <v>78.247908265000007</v>
      </c>
      <c r="BS7" s="377">
        <v>78.330366530000006</v>
      </c>
      <c r="BT7" s="377">
        <v>78.477418123999996</v>
      </c>
      <c r="BU7" s="377">
        <v>78.843731728999998</v>
      </c>
      <c r="BV7" s="377">
        <v>78.794081353999999</v>
      </c>
    </row>
    <row r="8" spans="1:74" ht="11.05" customHeight="1" x14ac:dyDescent="0.2">
      <c r="A8" s="345" t="s">
        <v>829</v>
      </c>
      <c r="B8" s="413" t="s">
        <v>951</v>
      </c>
      <c r="C8" s="308">
        <v>22.718715903</v>
      </c>
      <c r="D8" s="308">
        <v>21.362762429</v>
      </c>
      <c r="E8" s="308">
        <v>22.663833677</v>
      </c>
      <c r="F8" s="308">
        <v>23.343315700000002</v>
      </c>
      <c r="G8" s="308">
        <v>23.812306289999999</v>
      </c>
      <c r="H8" s="308">
        <v>23.652392166999999</v>
      </c>
      <c r="I8" s="308">
        <v>24.067128226000001</v>
      </c>
      <c r="J8" s="308">
        <v>23.781505257999999</v>
      </c>
      <c r="K8" s="308">
        <v>23.816909267</v>
      </c>
      <c r="L8" s="308">
        <v>23.913957967999998</v>
      </c>
      <c r="M8" s="308">
        <v>23.8920095</v>
      </c>
      <c r="N8" s="308">
        <v>23.760902839</v>
      </c>
      <c r="O8" s="308">
        <v>23.684494516000001</v>
      </c>
      <c r="P8" s="308">
        <v>23.516227535999999</v>
      </c>
      <c r="Q8" s="308">
        <v>24.098684710000001</v>
      </c>
      <c r="R8" s="308">
        <v>24.044190767</v>
      </c>
      <c r="S8" s="308">
        <v>24.667416934999999</v>
      </c>
      <c r="T8" s="308">
        <v>24.9019455</v>
      </c>
      <c r="U8" s="308">
        <v>25.108759160999998</v>
      </c>
      <c r="V8" s="308">
        <v>24.636433129</v>
      </c>
      <c r="W8" s="308">
        <v>24.599921767000001</v>
      </c>
      <c r="X8" s="308">
        <v>24.80008729</v>
      </c>
      <c r="Y8" s="308">
        <v>24.917701532999999</v>
      </c>
      <c r="Z8" s="308">
        <v>23.949645355000001</v>
      </c>
      <c r="AA8" s="308">
        <v>24.616332742000001</v>
      </c>
      <c r="AB8" s="308">
        <v>24.610126356999999</v>
      </c>
      <c r="AC8" s="308">
        <v>24.939233290000001</v>
      </c>
      <c r="AD8" s="308">
        <v>25.349371600000001</v>
      </c>
      <c r="AE8" s="308">
        <v>25.433643805999999</v>
      </c>
      <c r="AF8" s="308">
        <v>25.874136433</v>
      </c>
      <c r="AG8" s="308">
        <v>26.007808580999999</v>
      </c>
      <c r="AH8" s="308">
        <v>26.162648097000002</v>
      </c>
      <c r="AI8" s="308">
        <v>26.297329999999999</v>
      </c>
      <c r="AJ8" s="308">
        <v>26.327577225999999</v>
      </c>
      <c r="AK8" s="308">
        <v>26.345779767</v>
      </c>
      <c r="AL8" s="308">
        <v>26.103542806</v>
      </c>
      <c r="AM8" s="308">
        <v>25.044443193999999</v>
      </c>
      <c r="AN8" s="308">
        <v>25.664135516999998</v>
      </c>
      <c r="AO8" s="308">
        <v>25.914251805999999</v>
      </c>
      <c r="AP8" s="308">
        <v>26.359342933000001</v>
      </c>
      <c r="AQ8" s="308">
        <v>26.674665999999998</v>
      </c>
      <c r="AR8" s="308">
        <v>26.933855866999998</v>
      </c>
      <c r="AS8" s="308">
        <v>26.822604999999999</v>
      </c>
      <c r="AT8" s="308">
        <v>26.963955968</v>
      </c>
      <c r="AU8" s="308">
        <v>26.956387100000001</v>
      </c>
      <c r="AV8" s="308">
        <v>27.236153096999999</v>
      </c>
      <c r="AW8" s="308">
        <v>27.264903020999999</v>
      </c>
      <c r="AX8" s="308">
        <v>26.691393687000001</v>
      </c>
      <c r="AY8" s="923">
        <v>26.331167961999999</v>
      </c>
      <c r="AZ8" s="377">
        <v>26.525839345000001</v>
      </c>
      <c r="BA8" s="377">
        <v>26.629393603</v>
      </c>
      <c r="BB8" s="377">
        <v>26.957382344999999</v>
      </c>
      <c r="BC8" s="377">
        <v>27.365119369999999</v>
      </c>
      <c r="BD8" s="377">
        <v>27.389142624000002</v>
      </c>
      <c r="BE8" s="377">
        <v>27.461206391000001</v>
      </c>
      <c r="BF8" s="377">
        <v>27.531961709000001</v>
      </c>
      <c r="BG8" s="377">
        <v>27.330434910000001</v>
      </c>
      <c r="BH8" s="377">
        <v>27.394157349</v>
      </c>
      <c r="BI8" s="377">
        <v>27.412545151</v>
      </c>
      <c r="BJ8" s="377">
        <v>27.130639927000001</v>
      </c>
      <c r="BK8" s="377">
        <v>26.934862704</v>
      </c>
      <c r="BL8" s="377">
        <v>27.053532867000001</v>
      </c>
      <c r="BM8" s="377">
        <v>27.247815477</v>
      </c>
      <c r="BN8" s="377">
        <v>27.561515404000001</v>
      </c>
      <c r="BO8" s="377">
        <v>27.949103361999999</v>
      </c>
      <c r="BP8" s="377">
        <v>28.031442471999998</v>
      </c>
      <c r="BQ8" s="377">
        <v>28.158757846</v>
      </c>
      <c r="BR8" s="377">
        <v>28.172431400000001</v>
      </c>
      <c r="BS8" s="377">
        <v>27.982788891999999</v>
      </c>
      <c r="BT8" s="377">
        <v>28.039679060000001</v>
      </c>
      <c r="BU8" s="377">
        <v>28.126328295</v>
      </c>
      <c r="BV8" s="377">
        <v>27.860928925</v>
      </c>
    </row>
    <row r="9" spans="1:74" ht="11.05" customHeight="1" x14ac:dyDescent="0.2">
      <c r="A9" s="345"/>
      <c r="B9" s="412"/>
      <c r="C9" s="308"/>
      <c r="D9" s="308"/>
      <c r="E9" s="308"/>
      <c r="F9" s="308"/>
      <c r="G9" s="308"/>
      <c r="H9" s="308"/>
      <c r="I9" s="308"/>
      <c r="J9" s="308"/>
      <c r="K9" s="308"/>
      <c r="L9" s="308"/>
      <c r="M9" s="308"/>
      <c r="N9" s="308"/>
      <c r="O9" s="308"/>
      <c r="P9" s="308"/>
      <c r="Q9" s="308"/>
      <c r="R9" s="308"/>
      <c r="S9" s="308"/>
      <c r="T9" s="308"/>
      <c r="U9" s="308"/>
      <c r="V9" s="308"/>
      <c r="W9" s="308"/>
      <c r="X9" s="308"/>
      <c r="Y9" s="308"/>
      <c r="Z9" s="308"/>
      <c r="AA9" s="308"/>
      <c r="AB9" s="308"/>
      <c r="AC9" s="308"/>
      <c r="AD9" s="308"/>
      <c r="AE9" s="308"/>
      <c r="AF9" s="308"/>
      <c r="AG9" s="308"/>
      <c r="AH9" s="308"/>
      <c r="AI9" s="308"/>
      <c r="AJ9" s="308"/>
      <c r="AK9" s="308"/>
      <c r="AL9" s="308"/>
      <c r="AM9" s="308"/>
      <c r="AN9" s="308"/>
      <c r="AO9" s="308"/>
      <c r="AP9" s="308"/>
      <c r="AQ9" s="308"/>
      <c r="AR9" s="308"/>
      <c r="AS9" s="308"/>
      <c r="AT9" s="308"/>
      <c r="AU9" s="308"/>
      <c r="AV9" s="308"/>
      <c r="AW9" s="308"/>
      <c r="AX9" s="308"/>
      <c r="AY9" s="923"/>
      <c r="AZ9" s="377"/>
      <c r="BA9" s="377"/>
      <c r="BB9" s="377"/>
      <c r="BC9" s="377"/>
      <c r="BD9" s="377"/>
      <c r="BE9" s="377"/>
      <c r="BF9" s="377"/>
      <c r="BG9" s="377"/>
      <c r="BH9" s="377"/>
      <c r="BI9" s="377"/>
      <c r="BJ9" s="377"/>
      <c r="BK9" s="377"/>
      <c r="BL9" s="377"/>
      <c r="BM9" s="377"/>
      <c r="BN9" s="377"/>
      <c r="BO9" s="377"/>
      <c r="BP9" s="377"/>
      <c r="BQ9" s="377"/>
      <c r="BR9" s="377"/>
      <c r="BS9" s="377"/>
      <c r="BT9" s="377"/>
      <c r="BU9" s="377"/>
      <c r="BV9" s="377"/>
    </row>
    <row r="10" spans="1:74" s="280" customFormat="1" ht="11.05" customHeight="1" x14ac:dyDescent="0.2">
      <c r="A10" s="417" t="s">
        <v>179</v>
      </c>
      <c r="B10" s="411" t="s">
        <v>827</v>
      </c>
      <c r="C10" s="106">
        <v>93.780618881999999</v>
      </c>
      <c r="D10" s="106">
        <v>90.579835716000005</v>
      </c>
      <c r="E10" s="106">
        <v>93.768125479999995</v>
      </c>
      <c r="F10" s="106">
        <v>94.007105349</v>
      </c>
      <c r="G10" s="106">
        <v>94.985363591999999</v>
      </c>
      <c r="H10" s="106">
        <v>95.401273814000007</v>
      </c>
      <c r="I10" s="106">
        <v>97.057895067000004</v>
      </c>
      <c r="J10" s="106">
        <v>96.472236052</v>
      </c>
      <c r="K10" s="106">
        <v>96.765096555</v>
      </c>
      <c r="L10" s="106">
        <v>98.128063140999998</v>
      </c>
      <c r="M10" s="106">
        <v>98.870704149999995</v>
      </c>
      <c r="N10" s="106">
        <v>98.314959031000001</v>
      </c>
      <c r="O10" s="106">
        <v>98.280037214999993</v>
      </c>
      <c r="P10" s="106">
        <v>99.209246041</v>
      </c>
      <c r="Q10" s="106">
        <v>99.720612561999999</v>
      </c>
      <c r="R10" s="106">
        <v>98.920346128000006</v>
      </c>
      <c r="S10" s="106">
        <v>98.896142609999998</v>
      </c>
      <c r="T10" s="106">
        <v>99.404306796</v>
      </c>
      <c r="U10" s="106">
        <v>100.67813416</v>
      </c>
      <c r="V10" s="106">
        <v>101.25365963</v>
      </c>
      <c r="W10" s="106">
        <v>101.7396387</v>
      </c>
      <c r="X10" s="106">
        <v>101.78749835000001</v>
      </c>
      <c r="Y10" s="106">
        <v>101.95884443</v>
      </c>
      <c r="Z10" s="106">
        <v>100.44862718</v>
      </c>
      <c r="AA10" s="106">
        <v>101.14723275999999</v>
      </c>
      <c r="AB10" s="106">
        <v>101.77061875</v>
      </c>
      <c r="AC10" s="106">
        <v>102.07346432999999</v>
      </c>
      <c r="AD10" s="106">
        <v>101.90676981</v>
      </c>
      <c r="AE10" s="106">
        <v>101.34166483</v>
      </c>
      <c r="AF10" s="106">
        <v>102.39926091</v>
      </c>
      <c r="AG10" s="106">
        <v>101.87050143</v>
      </c>
      <c r="AH10" s="106">
        <v>101.69015209</v>
      </c>
      <c r="AI10" s="106">
        <v>102.73764776</v>
      </c>
      <c r="AJ10" s="106">
        <v>102.8564442</v>
      </c>
      <c r="AK10" s="106">
        <v>103.59014188</v>
      </c>
      <c r="AL10" s="106">
        <v>103.58237307</v>
      </c>
      <c r="AM10" s="106">
        <v>101.1249332</v>
      </c>
      <c r="AN10" s="106">
        <v>102.40484673</v>
      </c>
      <c r="AO10" s="106">
        <v>103.17520854</v>
      </c>
      <c r="AP10" s="106">
        <v>103.11272864999999</v>
      </c>
      <c r="AQ10" s="106">
        <v>102.76485778999999</v>
      </c>
      <c r="AR10" s="106">
        <v>102.72234235000001</v>
      </c>
      <c r="AS10" s="106">
        <v>102.98249029999999</v>
      </c>
      <c r="AT10" s="106">
        <v>103.27189855</v>
      </c>
      <c r="AU10" s="106">
        <v>102.23451016</v>
      </c>
      <c r="AV10" s="106">
        <v>103.25972322</v>
      </c>
      <c r="AW10" s="106">
        <v>103.54903188999999</v>
      </c>
      <c r="AX10" s="106">
        <v>103.40095105</v>
      </c>
      <c r="AY10" s="934">
        <v>103.10343082</v>
      </c>
      <c r="AZ10" s="410">
        <v>103.52105105</v>
      </c>
      <c r="BA10" s="410">
        <v>103.31539939</v>
      </c>
      <c r="BB10" s="410">
        <v>103.75349914</v>
      </c>
      <c r="BC10" s="410">
        <v>104.19204264</v>
      </c>
      <c r="BD10" s="410">
        <v>104.735057</v>
      </c>
      <c r="BE10" s="410">
        <v>105.06527319</v>
      </c>
      <c r="BF10" s="410">
        <v>105.21023393</v>
      </c>
      <c r="BG10" s="410">
        <v>105.13122396</v>
      </c>
      <c r="BH10" s="410">
        <v>105.32475773</v>
      </c>
      <c r="BI10" s="410">
        <v>105.79624629</v>
      </c>
      <c r="BJ10" s="410">
        <v>105.56060493</v>
      </c>
      <c r="BK10" s="410">
        <v>105.24356219000001</v>
      </c>
      <c r="BL10" s="410">
        <v>105.47164194</v>
      </c>
      <c r="BM10" s="410">
        <v>105.65289036</v>
      </c>
      <c r="BN10" s="410">
        <v>105.81916502</v>
      </c>
      <c r="BO10" s="410">
        <v>105.94139475</v>
      </c>
      <c r="BP10" s="410">
        <v>106.36786992</v>
      </c>
      <c r="BQ10" s="410">
        <v>106.48828583</v>
      </c>
      <c r="BR10" s="410">
        <v>106.42033967</v>
      </c>
      <c r="BS10" s="410">
        <v>106.31315542</v>
      </c>
      <c r="BT10" s="410">
        <v>106.51709717999999</v>
      </c>
      <c r="BU10" s="410">
        <v>106.97006002000001</v>
      </c>
      <c r="BV10" s="410">
        <v>106.65501028</v>
      </c>
    </row>
    <row r="11" spans="1:74" s="280" customFormat="1" ht="11.05" customHeight="1" x14ac:dyDescent="0.2">
      <c r="A11" s="417" t="s">
        <v>177</v>
      </c>
      <c r="B11" s="414" t="s">
        <v>956</v>
      </c>
      <c r="C11" s="106">
        <v>29.383600000000001</v>
      </c>
      <c r="D11" s="106">
        <v>28.909300000000002</v>
      </c>
      <c r="E11" s="106">
        <v>29.026599999999998</v>
      </c>
      <c r="F11" s="106">
        <v>29.122299999999999</v>
      </c>
      <c r="G11" s="106">
        <v>29.656099999999999</v>
      </c>
      <c r="H11" s="106">
        <v>30.215299999999999</v>
      </c>
      <c r="I11" s="106">
        <v>30.898099999999999</v>
      </c>
      <c r="J11" s="106">
        <v>30.929500000000001</v>
      </c>
      <c r="K11" s="106">
        <v>31.263200000000001</v>
      </c>
      <c r="L11" s="106">
        <v>31.588999999999999</v>
      </c>
      <c r="M11" s="106">
        <v>31.8369</v>
      </c>
      <c r="N11" s="106">
        <v>32.019100000000002</v>
      </c>
      <c r="O11" s="106">
        <v>32.211399999999998</v>
      </c>
      <c r="P11" s="106">
        <v>32.802399999999999</v>
      </c>
      <c r="Q11" s="106">
        <v>32.439300000000003</v>
      </c>
      <c r="R11" s="106">
        <v>32.689</v>
      </c>
      <c r="S11" s="106">
        <v>32.235799999999998</v>
      </c>
      <c r="T11" s="106">
        <v>32.423299999999998</v>
      </c>
      <c r="U11" s="106">
        <v>32.718299999999999</v>
      </c>
      <c r="V11" s="106">
        <v>33.704999999999998</v>
      </c>
      <c r="W11" s="106">
        <v>33.821800000000003</v>
      </c>
      <c r="X11" s="106">
        <v>33.3977</v>
      </c>
      <c r="Y11" s="106">
        <v>33.036700000000003</v>
      </c>
      <c r="Z11" s="106">
        <v>33.1066</v>
      </c>
      <c r="AA11" s="106">
        <v>32.5379</v>
      </c>
      <c r="AB11" s="106">
        <v>32.836199999999998</v>
      </c>
      <c r="AC11" s="106">
        <v>33.071199999999997</v>
      </c>
      <c r="AD11" s="106">
        <v>33.0929</v>
      </c>
      <c r="AE11" s="106">
        <v>32.427</v>
      </c>
      <c r="AF11" s="106">
        <v>32.642600000000002</v>
      </c>
      <c r="AG11" s="106">
        <v>31.7895</v>
      </c>
      <c r="AH11" s="106">
        <v>31.615400000000001</v>
      </c>
      <c r="AI11" s="106">
        <v>32.295200000000001</v>
      </c>
      <c r="AJ11" s="106">
        <v>32.2042</v>
      </c>
      <c r="AK11" s="106">
        <v>32.2194</v>
      </c>
      <c r="AL11" s="106">
        <v>32.149500000000003</v>
      </c>
      <c r="AM11" s="106">
        <v>32.062100000000001</v>
      </c>
      <c r="AN11" s="106">
        <v>32.367600000000003</v>
      </c>
      <c r="AO11" s="106">
        <v>32.695799999999998</v>
      </c>
      <c r="AP11" s="106">
        <v>32.709699999999998</v>
      </c>
      <c r="AQ11" s="106">
        <v>32.545999999999999</v>
      </c>
      <c r="AR11" s="106">
        <v>32.122300000000003</v>
      </c>
      <c r="AS11" s="106">
        <v>32.646599999999999</v>
      </c>
      <c r="AT11" s="106">
        <v>32.546599999999998</v>
      </c>
      <c r="AU11" s="106">
        <v>31.838000000000001</v>
      </c>
      <c r="AV11" s="106">
        <v>32.316800000000001</v>
      </c>
      <c r="AW11" s="106">
        <v>32.342465636</v>
      </c>
      <c r="AX11" s="106">
        <v>32.426158895999997</v>
      </c>
      <c r="AY11" s="934">
        <v>32.642470332999999</v>
      </c>
      <c r="AZ11" s="410">
        <v>32.515919510000003</v>
      </c>
      <c r="BA11" s="410">
        <v>32.409137291</v>
      </c>
      <c r="BB11" s="410">
        <v>32.546676478000002</v>
      </c>
      <c r="BC11" s="410">
        <v>32.587199022999997</v>
      </c>
      <c r="BD11" s="410">
        <v>32.608282565000003</v>
      </c>
      <c r="BE11" s="410">
        <v>32.654312634</v>
      </c>
      <c r="BF11" s="410">
        <v>32.683372417999998</v>
      </c>
      <c r="BG11" s="410">
        <v>32.716736844000003</v>
      </c>
      <c r="BH11" s="410">
        <v>32.761045772999999</v>
      </c>
      <c r="BI11" s="410">
        <v>32.790486668</v>
      </c>
      <c r="BJ11" s="410">
        <v>32.827354753000002</v>
      </c>
      <c r="BK11" s="410">
        <v>32.921651713999999</v>
      </c>
      <c r="BL11" s="410">
        <v>32.964241745999999</v>
      </c>
      <c r="BM11" s="410">
        <v>32.987982633999998</v>
      </c>
      <c r="BN11" s="410">
        <v>33.018078002999999</v>
      </c>
      <c r="BO11" s="410">
        <v>33.047578557999998</v>
      </c>
      <c r="BP11" s="410">
        <v>33.103816442999999</v>
      </c>
      <c r="BQ11" s="410">
        <v>33.118326899000003</v>
      </c>
      <c r="BR11" s="410">
        <v>33.158881508</v>
      </c>
      <c r="BS11" s="410">
        <v>33.193771486000003</v>
      </c>
      <c r="BT11" s="410">
        <v>33.200573167000002</v>
      </c>
      <c r="BU11" s="410">
        <v>33.198584459999999</v>
      </c>
      <c r="BV11" s="410">
        <v>33.196998376000003</v>
      </c>
    </row>
    <row r="12" spans="1:74" ht="11.05" customHeight="1" x14ac:dyDescent="0.2">
      <c r="A12" s="345" t="s">
        <v>178</v>
      </c>
      <c r="B12" s="415" t="s">
        <v>950</v>
      </c>
      <c r="C12" s="308">
        <v>24.204999999999998</v>
      </c>
      <c r="D12" s="308">
        <v>23.785</v>
      </c>
      <c r="E12" s="308">
        <v>23.895</v>
      </c>
      <c r="F12" s="308">
        <v>23.885000000000002</v>
      </c>
      <c r="G12" s="308">
        <v>24.391999999999999</v>
      </c>
      <c r="H12" s="308">
        <v>24.954999999999998</v>
      </c>
      <c r="I12" s="308">
        <v>25.61</v>
      </c>
      <c r="J12" s="308">
        <v>25.635000000000002</v>
      </c>
      <c r="K12" s="308">
        <v>25.965</v>
      </c>
      <c r="L12" s="308">
        <v>26.285</v>
      </c>
      <c r="M12" s="308">
        <v>26.635000000000002</v>
      </c>
      <c r="N12" s="308">
        <v>26.7</v>
      </c>
      <c r="O12" s="308">
        <v>26.7</v>
      </c>
      <c r="P12" s="308">
        <v>27.395</v>
      </c>
      <c r="Q12" s="308">
        <v>27.055</v>
      </c>
      <c r="R12" s="308">
        <v>27.38</v>
      </c>
      <c r="S12" s="308">
        <v>26.9346</v>
      </c>
      <c r="T12" s="308">
        <v>27.1</v>
      </c>
      <c r="U12" s="308">
        <v>27.37</v>
      </c>
      <c r="V12" s="308">
        <v>28.35</v>
      </c>
      <c r="W12" s="308">
        <v>28.5</v>
      </c>
      <c r="X12" s="308">
        <v>28.085000000000001</v>
      </c>
      <c r="Y12" s="308">
        <v>27.66</v>
      </c>
      <c r="Z12" s="308">
        <v>27.71</v>
      </c>
      <c r="AA12" s="308">
        <v>27.114999999999998</v>
      </c>
      <c r="AB12" s="308">
        <v>27.4</v>
      </c>
      <c r="AC12" s="308">
        <v>27.614999999999998</v>
      </c>
      <c r="AD12" s="308">
        <v>27.59</v>
      </c>
      <c r="AE12" s="308">
        <v>26.984999999999999</v>
      </c>
      <c r="AF12" s="308">
        <v>27.135000000000002</v>
      </c>
      <c r="AG12" s="308">
        <v>26.29</v>
      </c>
      <c r="AH12" s="308">
        <v>26.085000000000001</v>
      </c>
      <c r="AI12" s="308">
        <v>26.745000000000001</v>
      </c>
      <c r="AJ12" s="308">
        <v>26.645</v>
      </c>
      <c r="AK12" s="308">
        <v>26.66</v>
      </c>
      <c r="AL12" s="308">
        <v>26.59</v>
      </c>
      <c r="AM12" s="308">
        <v>26.46</v>
      </c>
      <c r="AN12" s="308">
        <v>26.754999999999999</v>
      </c>
      <c r="AO12" s="308">
        <v>27.085000000000001</v>
      </c>
      <c r="AP12" s="308">
        <v>27.09</v>
      </c>
      <c r="AQ12" s="308">
        <v>26.92</v>
      </c>
      <c r="AR12" s="308">
        <v>26.49</v>
      </c>
      <c r="AS12" s="308">
        <v>26.98</v>
      </c>
      <c r="AT12" s="308">
        <v>26.88</v>
      </c>
      <c r="AU12" s="308">
        <v>26.17</v>
      </c>
      <c r="AV12" s="308">
        <v>26.65</v>
      </c>
      <c r="AW12" s="308">
        <v>26.675000000000001</v>
      </c>
      <c r="AX12" s="308">
        <v>26.76</v>
      </c>
      <c r="AY12" s="923">
        <v>26.92</v>
      </c>
      <c r="AZ12" s="377">
        <v>26.795375</v>
      </c>
      <c r="BA12" s="377">
        <v>26.692034</v>
      </c>
      <c r="BB12" s="377">
        <v>26.812694</v>
      </c>
      <c r="BC12" s="377">
        <v>26.855854000000001</v>
      </c>
      <c r="BD12" s="377">
        <v>26.879014000000002</v>
      </c>
      <c r="BE12" s="377">
        <v>26.927672999999999</v>
      </c>
      <c r="BF12" s="377">
        <v>26.959333000000001</v>
      </c>
      <c r="BG12" s="377">
        <v>26.994993000000001</v>
      </c>
      <c r="BH12" s="377">
        <v>27.022652000000001</v>
      </c>
      <c r="BI12" s="377">
        <v>27.054311999999999</v>
      </c>
      <c r="BJ12" s="377">
        <v>27.091971999999998</v>
      </c>
      <c r="BK12" s="377">
        <v>27.116966000000001</v>
      </c>
      <c r="BL12" s="377">
        <v>27.160125000000001</v>
      </c>
      <c r="BM12" s="377">
        <v>27.186285000000002</v>
      </c>
      <c r="BN12" s="377">
        <v>27.218444999999999</v>
      </c>
      <c r="BO12" s="377">
        <v>27.249604999999999</v>
      </c>
      <c r="BP12" s="377">
        <v>27.286764000000002</v>
      </c>
      <c r="BQ12" s="377">
        <v>27.302924000000001</v>
      </c>
      <c r="BR12" s="377">
        <v>27.345084</v>
      </c>
      <c r="BS12" s="377">
        <v>27.381243000000001</v>
      </c>
      <c r="BT12" s="377">
        <v>27.370403</v>
      </c>
      <c r="BU12" s="377">
        <v>27.369562999999999</v>
      </c>
      <c r="BV12" s="377">
        <v>27.368722999999999</v>
      </c>
    </row>
    <row r="13" spans="1:74" ht="11.05" customHeight="1" x14ac:dyDescent="0.2">
      <c r="A13" s="345" t="s">
        <v>211</v>
      </c>
      <c r="B13" s="415" t="s">
        <v>951</v>
      </c>
      <c r="C13" s="308">
        <v>5.1786000000000003</v>
      </c>
      <c r="D13" s="308">
        <v>5.1242999999999999</v>
      </c>
      <c r="E13" s="308">
        <v>5.1315999999999997</v>
      </c>
      <c r="F13" s="308">
        <v>5.2373000000000003</v>
      </c>
      <c r="G13" s="308">
        <v>5.2641</v>
      </c>
      <c r="H13" s="308">
        <v>5.2603</v>
      </c>
      <c r="I13" s="308">
        <v>5.2881</v>
      </c>
      <c r="J13" s="308">
        <v>5.2945000000000002</v>
      </c>
      <c r="K13" s="308">
        <v>5.2981999999999996</v>
      </c>
      <c r="L13" s="308">
        <v>5.3040000000000003</v>
      </c>
      <c r="M13" s="308">
        <v>5.2019000000000002</v>
      </c>
      <c r="N13" s="308">
        <v>5.3190999999999997</v>
      </c>
      <c r="O13" s="308">
        <v>5.5114000000000001</v>
      </c>
      <c r="P13" s="308">
        <v>5.4074</v>
      </c>
      <c r="Q13" s="308">
        <v>5.3842999999999996</v>
      </c>
      <c r="R13" s="308">
        <v>5.3090000000000002</v>
      </c>
      <c r="S13" s="308">
        <v>5.3011999999999997</v>
      </c>
      <c r="T13" s="308">
        <v>5.3232999999999997</v>
      </c>
      <c r="U13" s="308">
        <v>5.3483000000000001</v>
      </c>
      <c r="V13" s="308">
        <v>5.3550000000000004</v>
      </c>
      <c r="W13" s="308">
        <v>5.3217999999999996</v>
      </c>
      <c r="X13" s="308">
        <v>5.3127000000000004</v>
      </c>
      <c r="Y13" s="308">
        <v>5.3766999999999996</v>
      </c>
      <c r="Z13" s="308">
        <v>5.3966000000000003</v>
      </c>
      <c r="AA13" s="308">
        <v>5.4229000000000003</v>
      </c>
      <c r="AB13" s="308">
        <v>5.4362000000000004</v>
      </c>
      <c r="AC13" s="308">
        <v>5.4561999999999999</v>
      </c>
      <c r="AD13" s="308">
        <v>5.5029000000000003</v>
      </c>
      <c r="AE13" s="308">
        <v>5.4420000000000002</v>
      </c>
      <c r="AF13" s="308">
        <v>5.5076000000000001</v>
      </c>
      <c r="AG13" s="308">
        <v>5.4995000000000003</v>
      </c>
      <c r="AH13" s="308">
        <v>5.5304000000000002</v>
      </c>
      <c r="AI13" s="308">
        <v>5.5502000000000002</v>
      </c>
      <c r="AJ13" s="308">
        <v>5.5591999999999997</v>
      </c>
      <c r="AK13" s="308">
        <v>5.5594000000000001</v>
      </c>
      <c r="AL13" s="308">
        <v>5.5594999999999999</v>
      </c>
      <c r="AM13" s="308">
        <v>5.6021000000000001</v>
      </c>
      <c r="AN13" s="308">
        <v>5.6125999999999996</v>
      </c>
      <c r="AO13" s="308">
        <v>5.6108000000000002</v>
      </c>
      <c r="AP13" s="308">
        <v>5.6196999999999999</v>
      </c>
      <c r="AQ13" s="308">
        <v>5.6260000000000003</v>
      </c>
      <c r="AR13" s="308">
        <v>5.6322999999999999</v>
      </c>
      <c r="AS13" s="308">
        <v>5.6665999999999999</v>
      </c>
      <c r="AT13" s="308">
        <v>5.6665999999999999</v>
      </c>
      <c r="AU13" s="308">
        <v>5.6680000000000001</v>
      </c>
      <c r="AV13" s="308">
        <v>5.6668000000000003</v>
      </c>
      <c r="AW13" s="308">
        <v>5.6674656361000002</v>
      </c>
      <c r="AX13" s="308">
        <v>5.6661588962999998</v>
      </c>
      <c r="AY13" s="923">
        <v>5.7224703327000004</v>
      </c>
      <c r="AZ13" s="377">
        <v>5.7205445100999999</v>
      </c>
      <c r="BA13" s="377">
        <v>5.7171032910999999</v>
      </c>
      <c r="BB13" s="377">
        <v>5.7339824775999997</v>
      </c>
      <c r="BC13" s="377">
        <v>5.7313450234000003</v>
      </c>
      <c r="BD13" s="377">
        <v>5.7292685654</v>
      </c>
      <c r="BE13" s="377">
        <v>5.7266396337999996</v>
      </c>
      <c r="BF13" s="377">
        <v>5.7240394177000002</v>
      </c>
      <c r="BG13" s="377">
        <v>5.7217438434999996</v>
      </c>
      <c r="BH13" s="377">
        <v>5.7383937727000003</v>
      </c>
      <c r="BI13" s="377">
        <v>5.7361746676000003</v>
      </c>
      <c r="BJ13" s="377">
        <v>5.7353827531999997</v>
      </c>
      <c r="BK13" s="377">
        <v>5.8046857136999996</v>
      </c>
      <c r="BL13" s="377">
        <v>5.8041167464000001</v>
      </c>
      <c r="BM13" s="377">
        <v>5.8016976336999999</v>
      </c>
      <c r="BN13" s="377">
        <v>5.7996330029000003</v>
      </c>
      <c r="BO13" s="377">
        <v>5.7979735581999998</v>
      </c>
      <c r="BP13" s="377">
        <v>5.8170524428999997</v>
      </c>
      <c r="BQ13" s="377">
        <v>5.8154028985000004</v>
      </c>
      <c r="BR13" s="377">
        <v>5.8137975076000004</v>
      </c>
      <c r="BS13" s="377">
        <v>5.8125284855999997</v>
      </c>
      <c r="BT13" s="377">
        <v>5.8301701675000004</v>
      </c>
      <c r="BU13" s="377">
        <v>5.8290214596999999</v>
      </c>
      <c r="BV13" s="377">
        <v>5.8282753759999997</v>
      </c>
    </row>
    <row r="14" spans="1:74" s="280" customFormat="1" ht="11.05" customHeight="1" x14ac:dyDescent="0.2">
      <c r="A14" s="417" t="s">
        <v>212</v>
      </c>
      <c r="B14" s="414" t="s">
        <v>851</v>
      </c>
      <c r="C14" s="106">
        <v>64.397018881999998</v>
      </c>
      <c r="D14" s="106">
        <v>61.670535716000003</v>
      </c>
      <c r="E14" s="106">
        <v>64.741525480000007</v>
      </c>
      <c r="F14" s="106">
        <v>64.884805349000004</v>
      </c>
      <c r="G14" s="106">
        <v>65.329263592000004</v>
      </c>
      <c r="H14" s="106">
        <v>65.185973813999993</v>
      </c>
      <c r="I14" s="106">
        <v>66.159795067000005</v>
      </c>
      <c r="J14" s="106">
        <v>65.542736051999995</v>
      </c>
      <c r="K14" s="106">
        <v>65.501896555000002</v>
      </c>
      <c r="L14" s="106">
        <v>66.539063141</v>
      </c>
      <c r="M14" s="106">
        <v>67.033804149999995</v>
      </c>
      <c r="N14" s="106">
        <v>66.295859031000006</v>
      </c>
      <c r="O14" s="106">
        <v>66.068637214999995</v>
      </c>
      <c r="P14" s="106">
        <v>66.406846040999994</v>
      </c>
      <c r="Q14" s="106">
        <v>67.281312561999997</v>
      </c>
      <c r="R14" s="106">
        <v>66.231346127999998</v>
      </c>
      <c r="S14" s="106">
        <v>66.660342610000001</v>
      </c>
      <c r="T14" s="106">
        <v>66.981006796000003</v>
      </c>
      <c r="U14" s="106">
        <v>67.959834164</v>
      </c>
      <c r="V14" s="106">
        <v>67.548659631000007</v>
      </c>
      <c r="W14" s="106">
        <v>67.917838701999997</v>
      </c>
      <c r="X14" s="106">
        <v>68.389798352</v>
      </c>
      <c r="Y14" s="106">
        <v>68.922144427000006</v>
      </c>
      <c r="Z14" s="106">
        <v>67.342027181999995</v>
      </c>
      <c r="AA14" s="106">
        <v>68.609332760000001</v>
      </c>
      <c r="AB14" s="106">
        <v>68.934418746000006</v>
      </c>
      <c r="AC14" s="106">
        <v>69.002264324999999</v>
      </c>
      <c r="AD14" s="106">
        <v>68.813869815000004</v>
      </c>
      <c r="AE14" s="106">
        <v>68.914664832</v>
      </c>
      <c r="AF14" s="106">
        <v>69.756660909999994</v>
      </c>
      <c r="AG14" s="106">
        <v>70.081001430000001</v>
      </c>
      <c r="AH14" s="106">
        <v>70.074752086999993</v>
      </c>
      <c r="AI14" s="106">
        <v>70.442447763999994</v>
      </c>
      <c r="AJ14" s="106">
        <v>70.652244205000002</v>
      </c>
      <c r="AK14" s="106">
        <v>71.370741875999997</v>
      </c>
      <c r="AL14" s="106">
        <v>71.432873068999996</v>
      </c>
      <c r="AM14" s="106">
        <v>69.062833204</v>
      </c>
      <c r="AN14" s="106">
        <v>70.037246732</v>
      </c>
      <c r="AO14" s="106">
        <v>70.479408540999998</v>
      </c>
      <c r="AP14" s="106">
        <v>70.403028649000007</v>
      </c>
      <c r="AQ14" s="106">
        <v>70.218857792999998</v>
      </c>
      <c r="AR14" s="106">
        <v>70.600042353000006</v>
      </c>
      <c r="AS14" s="106">
        <v>70.335890304000003</v>
      </c>
      <c r="AT14" s="106">
        <v>70.725298551999998</v>
      </c>
      <c r="AU14" s="106">
        <v>70.396510156000005</v>
      </c>
      <c r="AV14" s="106">
        <v>70.942923225000001</v>
      </c>
      <c r="AW14" s="106">
        <v>71.206566254999998</v>
      </c>
      <c r="AX14" s="106">
        <v>70.974792155000003</v>
      </c>
      <c r="AY14" s="934">
        <v>70.460960486999994</v>
      </c>
      <c r="AZ14" s="410">
        <v>71.005131535000004</v>
      </c>
      <c r="BA14" s="410">
        <v>70.906262104000007</v>
      </c>
      <c r="BB14" s="410">
        <v>71.20682266</v>
      </c>
      <c r="BC14" s="410">
        <v>71.604843619999997</v>
      </c>
      <c r="BD14" s="410">
        <v>72.126774437999998</v>
      </c>
      <c r="BE14" s="410">
        <v>72.410960555000003</v>
      </c>
      <c r="BF14" s="410">
        <v>72.526861509</v>
      </c>
      <c r="BG14" s="410">
        <v>72.414487117999997</v>
      </c>
      <c r="BH14" s="410">
        <v>72.563711956000006</v>
      </c>
      <c r="BI14" s="410">
        <v>73.005759620000006</v>
      </c>
      <c r="BJ14" s="410">
        <v>72.733250174999995</v>
      </c>
      <c r="BK14" s="410">
        <v>72.321910471999999</v>
      </c>
      <c r="BL14" s="410">
        <v>72.507400192999995</v>
      </c>
      <c r="BM14" s="410">
        <v>72.664907729000006</v>
      </c>
      <c r="BN14" s="410">
        <v>72.801087014999993</v>
      </c>
      <c r="BO14" s="410">
        <v>72.893816193999996</v>
      </c>
      <c r="BP14" s="410">
        <v>73.264053478999998</v>
      </c>
      <c r="BQ14" s="410">
        <v>73.369958932000003</v>
      </c>
      <c r="BR14" s="410">
        <v>73.261458157999996</v>
      </c>
      <c r="BS14" s="410">
        <v>73.119383936999995</v>
      </c>
      <c r="BT14" s="410">
        <v>73.316524016000002</v>
      </c>
      <c r="BU14" s="410">
        <v>73.771475565000003</v>
      </c>
      <c r="BV14" s="410">
        <v>73.458011904000003</v>
      </c>
    </row>
    <row r="15" spans="1:74" ht="11.05" customHeight="1" x14ac:dyDescent="0.2">
      <c r="A15" s="345" t="s">
        <v>830</v>
      </c>
      <c r="B15" s="415" t="s">
        <v>950</v>
      </c>
      <c r="C15" s="308">
        <v>46.856902978000001</v>
      </c>
      <c r="D15" s="308">
        <v>45.432073287999998</v>
      </c>
      <c r="E15" s="308">
        <v>47.209291802000003</v>
      </c>
      <c r="F15" s="308">
        <v>46.778789648999997</v>
      </c>
      <c r="G15" s="308">
        <v>46.781057302000001</v>
      </c>
      <c r="H15" s="308">
        <v>46.793881646999999</v>
      </c>
      <c r="I15" s="308">
        <v>47.380766841000003</v>
      </c>
      <c r="J15" s="308">
        <v>47.055730793999999</v>
      </c>
      <c r="K15" s="308">
        <v>46.983187288000003</v>
      </c>
      <c r="L15" s="308">
        <v>47.929105173000004</v>
      </c>
      <c r="M15" s="308">
        <v>48.343694650000003</v>
      </c>
      <c r="N15" s="308">
        <v>47.854056192000002</v>
      </c>
      <c r="O15" s="308">
        <v>47.895542699000003</v>
      </c>
      <c r="P15" s="308">
        <v>48.298018505999998</v>
      </c>
      <c r="Q15" s="308">
        <v>48.566927853000003</v>
      </c>
      <c r="R15" s="308">
        <v>47.496155362000003</v>
      </c>
      <c r="S15" s="308">
        <v>47.294125674999997</v>
      </c>
      <c r="T15" s="308">
        <v>47.402361296000002</v>
      </c>
      <c r="U15" s="308">
        <v>48.199375003</v>
      </c>
      <c r="V15" s="308">
        <v>48.267226502</v>
      </c>
      <c r="W15" s="308">
        <v>48.639716935000003</v>
      </c>
      <c r="X15" s="308">
        <v>48.902411061999999</v>
      </c>
      <c r="Y15" s="308">
        <v>49.381142894</v>
      </c>
      <c r="Z15" s="308">
        <v>48.788981827000001</v>
      </c>
      <c r="AA15" s="308">
        <v>49.415900018000002</v>
      </c>
      <c r="AB15" s="308">
        <v>49.760492388999999</v>
      </c>
      <c r="AC15" s="308">
        <v>49.519231034999997</v>
      </c>
      <c r="AD15" s="308">
        <v>48.967398215000003</v>
      </c>
      <c r="AE15" s="308">
        <v>48.923021024999997</v>
      </c>
      <c r="AF15" s="308">
        <v>49.390124477000001</v>
      </c>
      <c r="AG15" s="308">
        <v>49.572692848999999</v>
      </c>
      <c r="AH15" s="308">
        <v>49.442503989999999</v>
      </c>
      <c r="AI15" s="308">
        <v>49.695317764000002</v>
      </c>
      <c r="AJ15" s="308">
        <v>49.883866978999997</v>
      </c>
      <c r="AK15" s="308">
        <v>50.584362110000001</v>
      </c>
      <c r="AL15" s="308">
        <v>50.888830263000003</v>
      </c>
      <c r="AM15" s="308">
        <v>49.620490011000001</v>
      </c>
      <c r="AN15" s="308">
        <v>49.985711215000002</v>
      </c>
      <c r="AO15" s="308">
        <v>50.175956735</v>
      </c>
      <c r="AP15" s="308">
        <v>49.663385716000001</v>
      </c>
      <c r="AQ15" s="308">
        <v>49.170191793000001</v>
      </c>
      <c r="AR15" s="308">
        <v>49.298486486000002</v>
      </c>
      <c r="AS15" s="308">
        <v>49.179885304000003</v>
      </c>
      <c r="AT15" s="308">
        <v>49.427942584</v>
      </c>
      <c r="AU15" s="308">
        <v>49.108123055999997</v>
      </c>
      <c r="AV15" s="308">
        <v>49.373570127999997</v>
      </c>
      <c r="AW15" s="308">
        <v>49.609128869999999</v>
      </c>
      <c r="AX15" s="308">
        <v>49.949557364</v>
      </c>
      <c r="AY15" s="923">
        <v>49.852262858000003</v>
      </c>
      <c r="AZ15" s="377">
        <v>50.199836699999999</v>
      </c>
      <c r="BA15" s="377">
        <v>49.993971791</v>
      </c>
      <c r="BB15" s="377">
        <v>49.983422793000003</v>
      </c>
      <c r="BC15" s="377">
        <v>49.971069272999998</v>
      </c>
      <c r="BD15" s="377">
        <v>50.466900379000002</v>
      </c>
      <c r="BE15" s="377">
        <v>50.676393797999999</v>
      </c>
      <c r="BF15" s="377">
        <v>50.718939218000003</v>
      </c>
      <c r="BG15" s="377">
        <v>50.805796051000002</v>
      </c>
      <c r="BH15" s="377">
        <v>50.907948380000001</v>
      </c>
      <c r="BI15" s="377">
        <v>51.329389137</v>
      </c>
      <c r="BJ15" s="377">
        <v>51.337993001999997</v>
      </c>
      <c r="BK15" s="377">
        <v>51.191733481</v>
      </c>
      <c r="BL15" s="377">
        <v>51.257984071999999</v>
      </c>
      <c r="BM15" s="377">
        <v>51.218789885</v>
      </c>
      <c r="BN15" s="377">
        <v>51.039204615000003</v>
      </c>
      <c r="BO15" s="377">
        <v>50.742686390999999</v>
      </c>
      <c r="BP15" s="377">
        <v>51.049663449999997</v>
      </c>
      <c r="BQ15" s="377">
        <v>51.026603983999998</v>
      </c>
      <c r="BR15" s="377">
        <v>50.902824265</v>
      </c>
      <c r="BS15" s="377">
        <v>50.949123530000001</v>
      </c>
      <c r="BT15" s="377">
        <v>51.107015124</v>
      </c>
      <c r="BU15" s="377">
        <v>51.474168728999999</v>
      </c>
      <c r="BV15" s="377">
        <v>51.425358353999997</v>
      </c>
    </row>
    <row r="16" spans="1:74" ht="11.05" customHeight="1" x14ac:dyDescent="0.2">
      <c r="A16" s="345" t="s">
        <v>831</v>
      </c>
      <c r="B16" s="415" t="s">
        <v>951</v>
      </c>
      <c r="C16" s="308">
        <v>17.540115903</v>
      </c>
      <c r="D16" s="308">
        <v>16.238462428999998</v>
      </c>
      <c r="E16" s="308">
        <v>17.532233677000001</v>
      </c>
      <c r="F16" s="308">
        <v>18.1060157</v>
      </c>
      <c r="G16" s="308">
        <v>18.54820629</v>
      </c>
      <c r="H16" s="308">
        <v>18.392092167000001</v>
      </c>
      <c r="I16" s="308">
        <v>18.779028226000001</v>
      </c>
      <c r="J16" s="308">
        <v>18.487005258</v>
      </c>
      <c r="K16" s="308">
        <v>18.518709266999998</v>
      </c>
      <c r="L16" s="308">
        <v>18.609957968</v>
      </c>
      <c r="M16" s="308">
        <v>18.690109499999998</v>
      </c>
      <c r="N16" s="308">
        <v>18.441802839000001</v>
      </c>
      <c r="O16" s="308">
        <v>18.173094515999999</v>
      </c>
      <c r="P16" s="308">
        <v>18.108827536</v>
      </c>
      <c r="Q16" s="308">
        <v>18.714384710000001</v>
      </c>
      <c r="R16" s="308">
        <v>18.735190766999999</v>
      </c>
      <c r="S16" s="308">
        <v>19.366216935000001</v>
      </c>
      <c r="T16" s="308">
        <v>19.5786455</v>
      </c>
      <c r="U16" s="308">
        <v>19.760459161</v>
      </c>
      <c r="V16" s="308">
        <v>19.281433129</v>
      </c>
      <c r="W16" s="308">
        <v>19.278121766999998</v>
      </c>
      <c r="X16" s="308">
        <v>19.487387290000001</v>
      </c>
      <c r="Y16" s="308">
        <v>19.541001532999999</v>
      </c>
      <c r="Z16" s="308">
        <v>18.553045354999998</v>
      </c>
      <c r="AA16" s="308">
        <v>19.193432741999999</v>
      </c>
      <c r="AB16" s="308">
        <v>19.173926356999999</v>
      </c>
      <c r="AC16" s="308">
        <v>19.483033290000002</v>
      </c>
      <c r="AD16" s="308">
        <v>19.846471600000001</v>
      </c>
      <c r="AE16" s="308">
        <v>19.991643805999999</v>
      </c>
      <c r="AF16" s="308">
        <v>20.366536433</v>
      </c>
      <c r="AG16" s="308">
        <v>20.508308581000001</v>
      </c>
      <c r="AH16" s="308">
        <v>20.632248097000002</v>
      </c>
      <c r="AI16" s="308">
        <v>20.747129999999999</v>
      </c>
      <c r="AJ16" s="308">
        <v>20.768377225999998</v>
      </c>
      <c r="AK16" s="308">
        <v>20.786379767</v>
      </c>
      <c r="AL16" s="308">
        <v>20.544042806</v>
      </c>
      <c r="AM16" s="308">
        <v>19.442343193999999</v>
      </c>
      <c r="AN16" s="308">
        <v>20.051535517000001</v>
      </c>
      <c r="AO16" s="308">
        <v>20.303451806000002</v>
      </c>
      <c r="AP16" s="308">
        <v>20.739642932999999</v>
      </c>
      <c r="AQ16" s="308">
        <v>21.048666000000001</v>
      </c>
      <c r="AR16" s="308">
        <v>21.301555867000001</v>
      </c>
      <c r="AS16" s="308">
        <v>21.156005</v>
      </c>
      <c r="AT16" s="308">
        <v>21.297355968000002</v>
      </c>
      <c r="AU16" s="308">
        <v>21.288387100000001</v>
      </c>
      <c r="AV16" s="308">
        <v>21.569353097</v>
      </c>
      <c r="AW16" s="308">
        <v>21.597437384999999</v>
      </c>
      <c r="AX16" s="308">
        <v>21.025234790999999</v>
      </c>
      <c r="AY16" s="923">
        <v>20.608697629000002</v>
      </c>
      <c r="AZ16" s="377">
        <v>20.805294835000002</v>
      </c>
      <c r="BA16" s="377">
        <v>20.912290312</v>
      </c>
      <c r="BB16" s="377">
        <v>21.223399868000001</v>
      </c>
      <c r="BC16" s="377">
        <v>21.633774346999999</v>
      </c>
      <c r="BD16" s="377">
        <v>21.659874059</v>
      </c>
      <c r="BE16" s="377">
        <v>21.734566757</v>
      </c>
      <c r="BF16" s="377">
        <v>21.807922291000001</v>
      </c>
      <c r="BG16" s="377">
        <v>21.608691065999999</v>
      </c>
      <c r="BH16" s="377">
        <v>21.655763575999998</v>
      </c>
      <c r="BI16" s="377">
        <v>21.676370482999999</v>
      </c>
      <c r="BJ16" s="377">
        <v>21.395257173000001</v>
      </c>
      <c r="BK16" s="377">
        <v>21.130176990999999</v>
      </c>
      <c r="BL16" s="377">
        <v>21.249416120999999</v>
      </c>
      <c r="BM16" s="377">
        <v>21.446117844</v>
      </c>
      <c r="BN16" s="377">
        <v>21.761882401000001</v>
      </c>
      <c r="BO16" s="377">
        <v>22.151129804</v>
      </c>
      <c r="BP16" s="377">
        <v>22.214390029</v>
      </c>
      <c r="BQ16" s="377">
        <v>22.343354947000002</v>
      </c>
      <c r="BR16" s="377">
        <v>22.358633893</v>
      </c>
      <c r="BS16" s="377">
        <v>22.170260407000001</v>
      </c>
      <c r="BT16" s="377">
        <v>22.209508891999999</v>
      </c>
      <c r="BU16" s="377">
        <v>22.297306836000001</v>
      </c>
      <c r="BV16" s="377">
        <v>22.032653548999999</v>
      </c>
    </row>
    <row r="17" spans="1:74" ht="11.05" customHeight="1" x14ac:dyDescent="0.2">
      <c r="A17" s="345"/>
      <c r="B17" s="347"/>
      <c r="C17" s="308"/>
      <c r="D17" s="308"/>
      <c r="E17" s="308"/>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308"/>
      <c r="AE17" s="308"/>
      <c r="AF17" s="308"/>
      <c r="AG17" s="308"/>
      <c r="AH17" s="308"/>
      <c r="AI17" s="308"/>
      <c r="AJ17" s="308"/>
      <c r="AK17" s="308"/>
      <c r="AL17" s="308"/>
      <c r="AM17" s="308"/>
      <c r="AN17" s="308"/>
      <c r="AO17" s="308"/>
      <c r="AP17" s="308"/>
      <c r="AQ17" s="308"/>
      <c r="AR17" s="308"/>
      <c r="AS17" s="308"/>
      <c r="AT17" s="308"/>
      <c r="AU17" s="308"/>
      <c r="AV17" s="308"/>
      <c r="AW17" s="308"/>
      <c r="AX17" s="308"/>
      <c r="AY17" s="923"/>
      <c r="AZ17" s="377"/>
      <c r="BA17" s="377"/>
      <c r="BB17" s="377"/>
      <c r="BC17" s="377"/>
      <c r="BD17" s="377"/>
      <c r="BE17" s="377"/>
      <c r="BF17" s="377"/>
      <c r="BG17" s="377"/>
      <c r="BH17" s="377"/>
      <c r="BI17" s="377"/>
      <c r="BJ17" s="377"/>
      <c r="BK17" s="377"/>
      <c r="BL17" s="377"/>
      <c r="BM17" s="377"/>
      <c r="BN17" s="377"/>
      <c r="BO17" s="377"/>
      <c r="BP17" s="377"/>
      <c r="BQ17" s="377"/>
      <c r="BR17" s="377"/>
      <c r="BS17" s="377"/>
      <c r="BT17" s="377"/>
      <c r="BU17" s="377"/>
      <c r="BV17" s="377"/>
    </row>
    <row r="18" spans="1:74" ht="11.05" customHeight="1" x14ac:dyDescent="0.2">
      <c r="A18" s="345"/>
      <c r="B18" s="346" t="s">
        <v>559</v>
      </c>
      <c r="C18" s="308"/>
      <c r="D18" s="308"/>
      <c r="E18" s="308"/>
      <c r="F18" s="308"/>
      <c r="G18" s="308"/>
      <c r="H18" s="308"/>
      <c r="I18" s="308"/>
      <c r="J18" s="308"/>
      <c r="K18" s="308"/>
      <c r="L18" s="308"/>
      <c r="M18" s="308"/>
      <c r="N18" s="308"/>
      <c r="O18" s="308"/>
      <c r="P18" s="308"/>
      <c r="Q18" s="308"/>
      <c r="R18" s="308"/>
      <c r="S18" s="308"/>
      <c r="T18" s="308"/>
      <c r="U18" s="308"/>
      <c r="V18" s="308"/>
      <c r="W18" s="308"/>
      <c r="X18" s="308"/>
      <c r="Y18" s="308"/>
      <c r="Z18" s="308"/>
      <c r="AA18" s="308"/>
      <c r="AB18" s="308"/>
      <c r="AC18" s="308"/>
      <c r="AD18" s="308"/>
      <c r="AE18" s="308"/>
      <c r="AF18" s="308"/>
      <c r="AG18" s="308"/>
      <c r="AH18" s="308"/>
      <c r="AI18" s="308"/>
      <c r="AJ18" s="308"/>
      <c r="AK18" s="308"/>
      <c r="AL18" s="308"/>
      <c r="AM18" s="308"/>
      <c r="AN18" s="308"/>
      <c r="AO18" s="308"/>
      <c r="AP18" s="308"/>
      <c r="AQ18" s="308"/>
      <c r="AR18" s="308"/>
      <c r="AS18" s="308"/>
      <c r="AT18" s="308"/>
      <c r="AU18" s="308"/>
      <c r="AV18" s="308"/>
      <c r="AW18" s="308"/>
      <c r="AX18" s="308"/>
      <c r="AY18" s="923"/>
      <c r="AZ18" s="377"/>
      <c r="BA18" s="377"/>
      <c r="BB18" s="377"/>
      <c r="BC18" s="377"/>
      <c r="BD18" s="377"/>
      <c r="BE18" s="377"/>
      <c r="BF18" s="377"/>
      <c r="BG18" s="377"/>
      <c r="BH18" s="377"/>
      <c r="BI18" s="377"/>
      <c r="BJ18" s="377"/>
      <c r="BK18" s="377"/>
      <c r="BL18" s="377"/>
      <c r="BM18" s="377"/>
      <c r="BN18" s="377"/>
      <c r="BO18" s="377"/>
      <c r="BP18" s="377"/>
      <c r="BQ18" s="377"/>
      <c r="BR18" s="377"/>
      <c r="BS18" s="377"/>
      <c r="BT18" s="377"/>
      <c r="BU18" s="377"/>
      <c r="BV18" s="377"/>
    </row>
    <row r="19" spans="1:74" s="280" customFormat="1" ht="11.05" customHeight="1" x14ac:dyDescent="0.2">
      <c r="A19" s="417" t="s">
        <v>174</v>
      </c>
      <c r="B19" s="411" t="s">
        <v>827</v>
      </c>
      <c r="C19" s="106">
        <v>92.083012750999998</v>
      </c>
      <c r="D19" s="106">
        <v>93.492047321000001</v>
      </c>
      <c r="E19" s="106">
        <v>94.923588120999995</v>
      </c>
      <c r="F19" s="106">
        <v>94.992953745999998</v>
      </c>
      <c r="G19" s="106">
        <v>95.312586173</v>
      </c>
      <c r="H19" s="106">
        <v>98.130315474</v>
      </c>
      <c r="I19" s="106">
        <v>97.802969793000003</v>
      </c>
      <c r="J19" s="106">
        <v>97.543983131000005</v>
      </c>
      <c r="K19" s="106">
        <v>98.519865104999994</v>
      </c>
      <c r="L19" s="106">
        <v>97.705550054</v>
      </c>
      <c r="M19" s="106">
        <v>98.820919173999997</v>
      </c>
      <c r="N19" s="106">
        <v>100.2519434</v>
      </c>
      <c r="O19" s="106">
        <v>96.953071070999997</v>
      </c>
      <c r="P19" s="106">
        <v>100.18319447</v>
      </c>
      <c r="Q19" s="106">
        <v>98.976784531000007</v>
      </c>
      <c r="R19" s="106">
        <v>97.671921029999993</v>
      </c>
      <c r="S19" s="106">
        <v>98.893779769999995</v>
      </c>
      <c r="T19" s="106">
        <v>100.69468455000001</v>
      </c>
      <c r="U19" s="106">
        <v>99.918020300999999</v>
      </c>
      <c r="V19" s="106">
        <v>100.52247362</v>
      </c>
      <c r="W19" s="106">
        <v>100.77338459000001</v>
      </c>
      <c r="X19" s="106">
        <v>98.506022227000003</v>
      </c>
      <c r="Y19" s="106">
        <v>100.09490955</v>
      </c>
      <c r="Z19" s="106">
        <v>100.71073538</v>
      </c>
      <c r="AA19" s="106">
        <v>98.322739046999999</v>
      </c>
      <c r="AB19" s="106">
        <v>101.91557165</v>
      </c>
      <c r="AC19" s="106">
        <v>101.39727104000001</v>
      </c>
      <c r="AD19" s="106">
        <v>100.45930051000001</v>
      </c>
      <c r="AE19" s="106">
        <v>102.05240446000001</v>
      </c>
      <c r="AF19" s="106">
        <v>103.4411302</v>
      </c>
      <c r="AG19" s="106">
        <v>102.23511655999999</v>
      </c>
      <c r="AH19" s="106">
        <v>102.50546670999999</v>
      </c>
      <c r="AI19" s="106">
        <v>102.56183876999999</v>
      </c>
      <c r="AJ19" s="106">
        <v>101.76963883000001</v>
      </c>
      <c r="AK19" s="106">
        <v>102.68225592</v>
      </c>
      <c r="AL19" s="106">
        <v>102.85760337000001</v>
      </c>
      <c r="AM19" s="106">
        <v>100.85272811999999</v>
      </c>
      <c r="AN19" s="106">
        <v>103.07795055</v>
      </c>
      <c r="AO19" s="106">
        <v>101.90796342</v>
      </c>
      <c r="AP19" s="106">
        <v>102.03508266</v>
      </c>
      <c r="AQ19" s="106">
        <v>103.02071798999999</v>
      </c>
      <c r="AR19" s="106">
        <v>103.31849398999999</v>
      </c>
      <c r="AS19" s="106">
        <v>103.33411261000001</v>
      </c>
      <c r="AT19" s="106">
        <v>102.67146002</v>
      </c>
      <c r="AU19" s="106">
        <v>102.8819348</v>
      </c>
      <c r="AV19" s="106">
        <v>102.66827659</v>
      </c>
      <c r="AW19" s="106">
        <v>102.90084947</v>
      </c>
      <c r="AX19" s="106">
        <v>104.62158848</v>
      </c>
      <c r="AY19" s="934">
        <v>102.7695408</v>
      </c>
      <c r="AZ19" s="410">
        <v>105.16793658</v>
      </c>
      <c r="BA19" s="410">
        <v>103.69447165</v>
      </c>
      <c r="BB19" s="410">
        <v>103.01881026</v>
      </c>
      <c r="BC19" s="410">
        <v>103.55566734</v>
      </c>
      <c r="BD19" s="410">
        <v>104.70651092</v>
      </c>
      <c r="BE19" s="410">
        <v>104.47989314</v>
      </c>
      <c r="BF19" s="410">
        <v>104.177374</v>
      </c>
      <c r="BG19" s="410">
        <v>104.74429954</v>
      </c>
      <c r="BH19" s="410">
        <v>103.38740462</v>
      </c>
      <c r="BI19" s="410">
        <v>104.11746709000001</v>
      </c>
      <c r="BJ19" s="410">
        <v>105.91874412</v>
      </c>
      <c r="BK19" s="410">
        <v>102.97867089</v>
      </c>
      <c r="BL19" s="410">
        <v>106.21543724</v>
      </c>
      <c r="BM19" s="410">
        <v>104.72950577</v>
      </c>
      <c r="BN19" s="410">
        <v>104.12867386000001</v>
      </c>
      <c r="BO19" s="410">
        <v>104.54215689</v>
      </c>
      <c r="BP19" s="410">
        <v>106.02132331999999</v>
      </c>
      <c r="BQ19" s="410">
        <v>105.67613463000001</v>
      </c>
      <c r="BR19" s="410">
        <v>105.29497667</v>
      </c>
      <c r="BS19" s="410">
        <v>105.86463696</v>
      </c>
      <c r="BT19" s="410">
        <v>104.4226481</v>
      </c>
      <c r="BU19" s="410">
        <v>105.26834574</v>
      </c>
      <c r="BV19" s="410">
        <v>107.12347477</v>
      </c>
    </row>
    <row r="20" spans="1:74" s="280" customFormat="1" ht="11.05" customHeight="1" x14ac:dyDescent="0.2">
      <c r="A20" s="417" t="s">
        <v>167</v>
      </c>
      <c r="B20" s="414" t="s">
        <v>952</v>
      </c>
      <c r="C20" s="106">
        <v>41.775794433000002</v>
      </c>
      <c r="D20" s="106">
        <v>41.887558232000003</v>
      </c>
      <c r="E20" s="106">
        <v>43.507250063000001</v>
      </c>
      <c r="F20" s="106">
        <v>43.211862476</v>
      </c>
      <c r="G20" s="106">
        <v>43.104102163</v>
      </c>
      <c r="H20" s="106">
        <v>45.40581899</v>
      </c>
      <c r="I20" s="106">
        <v>45.462479971999997</v>
      </c>
      <c r="J20" s="106">
        <v>45.528653962999996</v>
      </c>
      <c r="K20" s="106">
        <v>45.890366649999997</v>
      </c>
      <c r="L20" s="106">
        <v>46.163935745000003</v>
      </c>
      <c r="M20" s="106">
        <v>46.574490676000003</v>
      </c>
      <c r="N20" s="106">
        <v>47.444969845999999</v>
      </c>
      <c r="O20" s="106">
        <v>44.343738113999997</v>
      </c>
      <c r="P20" s="106">
        <v>46.490534869999998</v>
      </c>
      <c r="Q20" s="106">
        <v>46.046755310999998</v>
      </c>
      <c r="R20" s="106">
        <v>44.397842271000002</v>
      </c>
      <c r="S20" s="106">
        <v>44.809108631000001</v>
      </c>
      <c r="T20" s="106">
        <v>45.989882780999999</v>
      </c>
      <c r="U20" s="106">
        <v>45.577342969</v>
      </c>
      <c r="V20" s="106">
        <v>46.436784377000002</v>
      </c>
      <c r="W20" s="106">
        <v>46.020044648000002</v>
      </c>
      <c r="X20" s="106">
        <v>44.864295132000002</v>
      </c>
      <c r="Y20" s="106">
        <v>45.886491683999999</v>
      </c>
      <c r="Z20" s="106">
        <v>45.871527503000003</v>
      </c>
      <c r="AA20" s="106">
        <v>43.925598319000002</v>
      </c>
      <c r="AB20" s="106">
        <v>46.117025226000003</v>
      </c>
      <c r="AC20" s="106">
        <v>45.804156243999998</v>
      </c>
      <c r="AD20" s="106">
        <v>44.486005079000002</v>
      </c>
      <c r="AE20" s="106">
        <v>45.623685723999998</v>
      </c>
      <c r="AF20" s="106">
        <v>46.474834975</v>
      </c>
      <c r="AG20" s="106">
        <v>45.696787280000002</v>
      </c>
      <c r="AH20" s="106">
        <v>46.318946691000001</v>
      </c>
      <c r="AI20" s="106">
        <v>45.720990252999997</v>
      </c>
      <c r="AJ20" s="106">
        <v>46.065422294000001</v>
      </c>
      <c r="AK20" s="106">
        <v>46.209254250000001</v>
      </c>
      <c r="AL20" s="106">
        <v>45.776999119000003</v>
      </c>
      <c r="AM20" s="106">
        <v>44.410307000000003</v>
      </c>
      <c r="AN20" s="106">
        <v>45.229962</v>
      </c>
      <c r="AO20" s="106">
        <v>44.809350000000002</v>
      </c>
      <c r="AP20" s="106">
        <v>45.199548999999998</v>
      </c>
      <c r="AQ20" s="106">
        <v>45.813718000000001</v>
      </c>
      <c r="AR20" s="106">
        <v>45.677357000000001</v>
      </c>
      <c r="AS20" s="106">
        <v>46.245431000000004</v>
      </c>
      <c r="AT20" s="106">
        <v>46.343569000000002</v>
      </c>
      <c r="AU20" s="106">
        <v>45.786164999999997</v>
      </c>
      <c r="AV20" s="106">
        <v>46.687812999999998</v>
      </c>
      <c r="AW20" s="106">
        <v>45.740159057</v>
      </c>
      <c r="AX20" s="106">
        <v>46.398739550000002</v>
      </c>
      <c r="AY20" s="934">
        <v>45.415298892000003</v>
      </c>
      <c r="AZ20" s="410">
        <v>46.360653808000002</v>
      </c>
      <c r="BA20" s="410">
        <v>45.631176015000001</v>
      </c>
      <c r="BB20" s="410">
        <v>45.203501752999998</v>
      </c>
      <c r="BC20" s="410">
        <v>45.305748958000002</v>
      </c>
      <c r="BD20" s="410">
        <v>45.768411</v>
      </c>
      <c r="BE20" s="410">
        <v>46.290538824999999</v>
      </c>
      <c r="BF20" s="410">
        <v>46.357729579000001</v>
      </c>
      <c r="BG20" s="410">
        <v>46.148052561</v>
      </c>
      <c r="BH20" s="410">
        <v>46.251663647000001</v>
      </c>
      <c r="BI20" s="410">
        <v>45.872656779000003</v>
      </c>
      <c r="BJ20" s="410">
        <v>46.588768123999998</v>
      </c>
      <c r="BK20" s="410">
        <v>44.771461502000001</v>
      </c>
      <c r="BL20" s="410">
        <v>46.522924641000003</v>
      </c>
      <c r="BM20" s="410">
        <v>45.789979369000001</v>
      </c>
      <c r="BN20" s="410">
        <v>45.270033036000001</v>
      </c>
      <c r="BO20" s="410">
        <v>45.237208852999998</v>
      </c>
      <c r="BP20" s="410">
        <v>46.020755430000001</v>
      </c>
      <c r="BQ20" s="410">
        <v>46.359233492999998</v>
      </c>
      <c r="BR20" s="410">
        <v>46.374495957999997</v>
      </c>
      <c r="BS20" s="410">
        <v>46.137630285</v>
      </c>
      <c r="BT20" s="410">
        <v>46.191274079000003</v>
      </c>
      <c r="BU20" s="410">
        <v>45.889672898000001</v>
      </c>
      <c r="BV20" s="410">
        <v>46.653752746999999</v>
      </c>
    </row>
    <row r="21" spans="1:74" ht="11.05" customHeight="1" x14ac:dyDescent="0.2">
      <c r="A21" s="345" t="s">
        <v>163</v>
      </c>
      <c r="B21" s="415" t="s">
        <v>957</v>
      </c>
      <c r="C21" s="308">
        <v>2.2465000000000002</v>
      </c>
      <c r="D21" s="308">
        <v>2.1960000000000002</v>
      </c>
      <c r="E21" s="308">
        <v>2.2816999999999998</v>
      </c>
      <c r="F21" s="308">
        <v>2.0442999999999998</v>
      </c>
      <c r="G21" s="308">
        <v>2.0727000000000002</v>
      </c>
      <c r="H21" s="308">
        <v>2.3195999999999999</v>
      </c>
      <c r="I21" s="308">
        <v>2.4729000000000001</v>
      </c>
      <c r="J21" s="308">
        <v>2.3485999999999998</v>
      </c>
      <c r="K21" s="308">
        <v>2.2932000000000001</v>
      </c>
      <c r="L21" s="308">
        <v>2.3757999999999999</v>
      </c>
      <c r="M21" s="308">
        <v>2.4100999999999999</v>
      </c>
      <c r="N21" s="308">
        <v>2.323</v>
      </c>
      <c r="O21" s="308">
        <v>2.3847</v>
      </c>
      <c r="P21" s="308">
        <v>2.4704000000000002</v>
      </c>
      <c r="Q21" s="308">
        <v>2.2448000000000001</v>
      </c>
      <c r="R21" s="308">
        <v>2.2789000000000001</v>
      </c>
      <c r="S21" s="308">
        <v>2.2835999999999999</v>
      </c>
      <c r="T21" s="308">
        <v>2.5203000000000002</v>
      </c>
      <c r="U21" s="308">
        <v>2.4914000000000001</v>
      </c>
      <c r="V21" s="308">
        <v>2.4298000000000002</v>
      </c>
      <c r="W21" s="308">
        <v>2.4163999999999999</v>
      </c>
      <c r="X21" s="308">
        <v>2.3666</v>
      </c>
      <c r="Y21" s="308">
        <v>2.5019999999999998</v>
      </c>
      <c r="Z21" s="308">
        <v>2.5438999999999998</v>
      </c>
      <c r="AA21" s="308">
        <v>2.3081</v>
      </c>
      <c r="AB21" s="308">
        <v>2.3757000000000001</v>
      </c>
      <c r="AC21" s="308">
        <v>2.3271999999999999</v>
      </c>
      <c r="AD21" s="308">
        <v>2.2987000000000002</v>
      </c>
      <c r="AE21" s="308">
        <v>2.4902000000000002</v>
      </c>
      <c r="AF21" s="308">
        <v>2.6373000000000002</v>
      </c>
      <c r="AG21" s="308">
        <v>2.7347000000000001</v>
      </c>
      <c r="AH21" s="308">
        <v>2.6671999999999998</v>
      </c>
      <c r="AI21" s="308">
        <v>2.4893000000000001</v>
      </c>
      <c r="AJ21" s="308">
        <v>2.4986999999999999</v>
      </c>
      <c r="AK21" s="308">
        <v>2.2820999999999998</v>
      </c>
      <c r="AL21" s="308">
        <v>2.3214000000000001</v>
      </c>
      <c r="AM21" s="308">
        <v>2.4114</v>
      </c>
      <c r="AN21" s="308">
        <v>2.4102999999999999</v>
      </c>
      <c r="AO21" s="308">
        <v>2.2984</v>
      </c>
      <c r="AP21" s="308">
        <v>2.1152000000000002</v>
      </c>
      <c r="AQ21" s="308">
        <v>2.3346</v>
      </c>
      <c r="AR21" s="308">
        <v>2.4578000000000002</v>
      </c>
      <c r="AS21" s="308">
        <v>2.5446</v>
      </c>
      <c r="AT21" s="308">
        <v>2.4903</v>
      </c>
      <c r="AU21" s="308">
        <v>2.3125</v>
      </c>
      <c r="AV21" s="308">
        <v>2.2069000000000001</v>
      </c>
      <c r="AW21" s="308">
        <v>2.5010365559999999</v>
      </c>
      <c r="AX21" s="308">
        <v>2.5065541260000002</v>
      </c>
      <c r="AY21" s="923">
        <v>2.4127628730000001</v>
      </c>
      <c r="AZ21" s="377">
        <v>2.4607687720000002</v>
      </c>
      <c r="BA21" s="377">
        <v>2.3496119320000002</v>
      </c>
      <c r="BB21" s="377">
        <v>2.2896630629999999</v>
      </c>
      <c r="BC21" s="377">
        <v>2.3514177859999998</v>
      </c>
      <c r="BD21" s="377">
        <v>2.4134529969999998</v>
      </c>
      <c r="BE21" s="377">
        <v>2.4349279689999999</v>
      </c>
      <c r="BF21" s="377">
        <v>2.4940761349999998</v>
      </c>
      <c r="BG21" s="377">
        <v>2.4440377980000001</v>
      </c>
      <c r="BH21" s="377">
        <v>2.4170287890000002</v>
      </c>
      <c r="BI21" s="377">
        <v>2.4396330700000002</v>
      </c>
      <c r="BJ21" s="377">
        <v>2.4451696049999998</v>
      </c>
      <c r="BK21" s="377">
        <v>2.420772317</v>
      </c>
      <c r="BL21" s="377">
        <v>2.4689330840000001</v>
      </c>
      <c r="BM21" s="377">
        <v>2.3574176520000001</v>
      </c>
      <c r="BN21" s="377">
        <v>2.2972753859999999</v>
      </c>
      <c r="BO21" s="377">
        <v>2.359229332</v>
      </c>
      <c r="BP21" s="377">
        <v>2.4214646690000001</v>
      </c>
      <c r="BQ21" s="377">
        <v>2.4430089189999999</v>
      </c>
      <c r="BR21" s="377">
        <v>2.502347898</v>
      </c>
      <c r="BS21" s="377">
        <v>2.4521481359999999</v>
      </c>
      <c r="BT21" s="377">
        <v>2.4250519960000001</v>
      </c>
      <c r="BU21" s="377">
        <v>2.4477291989999999</v>
      </c>
      <c r="BV21" s="377">
        <v>2.4532835940000002</v>
      </c>
    </row>
    <row r="22" spans="1:74" ht="11.05" customHeight="1" x14ac:dyDescent="0.2">
      <c r="A22" s="345" t="s">
        <v>164</v>
      </c>
      <c r="B22" s="415" t="s">
        <v>958</v>
      </c>
      <c r="C22" s="308">
        <v>11.249000000000001</v>
      </c>
      <c r="D22" s="308">
        <v>12.0375</v>
      </c>
      <c r="E22" s="308">
        <v>12.445</v>
      </c>
      <c r="F22" s="308">
        <v>12.324199999999999</v>
      </c>
      <c r="G22" s="308">
        <v>12.1244</v>
      </c>
      <c r="H22" s="308">
        <v>13.387499999999999</v>
      </c>
      <c r="I22" s="308">
        <v>13.7357</v>
      </c>
      <c r="J22" s="308">
        <v>13.6373</v>
      </c>
      <c r="K22" s="308">
        <v>14.1881</v>
      </c>
      <c r="L22" s="308">
        <v>14.161300000000001</v>
      </c>
      <c r="M22" s="308">
        <v>13.837899999999999</v>
      </c>
      <c r="N22" s="308">
        <v>13.7554</v>
      </c>
      <c r="O22" s="308">
        <v>12.4406</v>
      </c>
      <c r="P22" s="308">
        <v>13.7873</v>
      </c>
      <c r="Q22" s="308">
        <v>13.538</v>
      </c>
      <c r="R22" s="308">
        <v>13.2644</v>
      </c>
      <c r="S22" s="308">
        <v>13.435600000000001</v>
      </c>
      <c r="T22" s="308">
        <v>13.8482</v>
      </c>
      <c r="U22" s="308">
        <v>13.827400000000001</v>
      </c>
      <c r="V22" s="308">
        <v>14.1122</v>
      </c>
      <c r="W22" s="308">
        <v>14.225300000000001</v>
      </c>
      <c r="X22" s="308">
        <v>13.260199999999999</v>
      </c>
      <c r="Y22" s="308">
        <v>13.445</v>
      </c>
      <c r="Z22" s="308">
        <v>13.459</v>
      </c>
      <c r="AA22" s="308">
        <v>12.3847</v>
      </c>
      <c r="AB22" s="308">
        <v>13.610799999999999</v>
      </c>
      <c r="AC22" s="308">
        <v>13.3988</v>
      </c>
      <c r="AD22" s="308">
        <v>13.099399999999999</v>
      </c>
      <c r="AE22" s="308">
        <v>13.7203</v>
      </c>
      <c r="AF22" s="308">
        <v>13.9307</v>
      </c>
      <c r="AG22" s="308">
        <v>13.663500000000001</v>
      </c>
      <c r="AH22" s="308">
        <v>13.5802</v>
      </c>
      <c r="AI22" s="308">
        <v>13.8596</v>
      </c>
      <c r="AJ22" s="308">
        <v>13.751200000000001</v>
      </c>
      <c r="AK22" s="308">
        <v>13.417</v>
      </c>
      <c r="AL22" s="308">
        <v>13.022600000000001</v>
      </c>
      <c r="AM22" s="308">
        <v>12.6469</v>
      </c>
      <c r="AN22" s="308">
        <v>12.979900000000001</v>
      </c>
      <c r="AO22" s="308">
        <v>12.9537</v>
      </c>
      <c r="AP22" s="308">
        <v>13.688700000000001</v>
      </c>
      <c r="AQ22" s="308">
        <v>13.446999999999999</v>
      </c>
      <c r="AR22" s="308">
        <v>13.700200000000001</v>
      </c>
      <c r="AS22" s="308">
        <v>14.1229</v>
      </c>
      <c r="AT22" s="308">
        <v>13.768800000000001</v>
      </c>
      <c r="AU22" s="308">
        <v>13.9399</v>
      </c>
      <c r="AV22" s="308">
        <v>14.1264</v>
      </c>
      <c r="AW22" s="308">
        <v>13.434051895</v>
      </c>
      <c r="AX22" s="308">
        <v>13.321753040999999</v>
      </c>
      <c r="AY22" s="923">
        <v>12.798927194999999</v>
      </c>
      <c r="AZ22" s="377">
        <v>13.577268853</v>
      </c>
      <c r="BA22" s="377">
        <v>13.278679825999999</v>
      </c>
      <c r="BB22" s="377">
        <v>13.438107156999999</v>
      </c>
      <c r="BC22" s="377">
        <v>13.118057438999999</v>
      </c>
      <c r="BD22" s="377">
        <v>13.576515999</v>
      </c>
      <c r="BE22" s="377">
        <v>13.775521164000001</v>
      </c>
      <c r="BF22" s="377">
        <v>13.640296374</v>
      </c>
      <c r="BG22" s="377">
        <v>13.942606968</v>
      </c>
      <c r="BH22" s="377">
        <v>13.844106504000001</v>
      </c>
      <c r="BI22" s="377">
        <v>13.370300195</v>
      </c>
      <c r="BJ22" s="377">
        <v>13.297913366</v>
      </c>
      <c r="BK22" s="377">
        <v>12.697597421999999</v>
      </c>
      <c r="BL22" s="377">
        <v>13.602221646</v>
      </c>
      <c r="BM22" s="377">
        <v>13.301544435</v>
      </c>
      <c r="BN22" s="377">
        <v>13.381527244999999</v>
      </c>
      <c r="BO22" s="377">
        <v>13.059239250999999</v>
      </c>
      <c r="BP22" s="377">
        <v>13.601463532</v>
      </c>
      <c r="BQ22" s="377">
        <v>13.721300957</v>
      </c>
      <c r="BR22" s="377">
        <v>13.585130467999999</v>
      </c>
      <c r="BS22" s="377">
        <v>13.97011476</v>
      </c>
      <c r="BT22" s="377">
        <v>13.830645688000001</v>
      </c>
      <c r="BU22" s="377">
        <v>13.393805549</v>
      </c>
      <c r="BV22" s="377">
        <v>13.320912487999999</v>
      </c>
    </row>
    <row r="23" spans="1:74" ht="11.05" customHeight="1" x14ac:dyDescent="0.2">
      <c r="A23" s="345" t="s">
        <v>165</v>
      </c>
      <c r="B23" s="415" t="s">
        <v>959</v>
      </c>
      <c r="C23" s="308">
        <v>3.7907000000000002</v>
      </c>
      <c r="D23" s="308">
        <v>3.8475999999999999</v>
      </c>
      <c r="E23" s="308">
        <v>3.5935000000000001</v>
      </c>
      <c r="F23" s="308">
        <v>3.2248000000000001</v>
      </c>
      <c r="G23" s="308">
        <v>2.8961999999999999</v>
      </c>
      <c r="H23" s="308">
        <v>3.0310000000000001</v>
      </c>
      <c r="I23" s="308">
        <v>3.0920000000000001</v>
      </c>
      <c r="J23" s="308">
        <v>3.0794999999999999</v>
      </c>
      <c r="K23" s="308">
        <v>3.2869000000000002</v>
      </c>
      <c r="L23" s="308">
        <v>3.3130999999999999</v>
      </c>
      <c r="M23" s="308">
        <v>3.4882</v>
      </c>
      <c r="N23" s="308">
        <v>4.1075999999999997</v>
      </c>
      <c r="O23" s="308">
        <v>3.7707000000000002</v>
      </c>
      <c r="P23" s="308">
        <v>3.8088000000000002</v>
      </c>
      <c r="Q23" s="308">
        <v>3.4794</v>
      </c>
      <c r="R23" s="308">
        <v>2.968</v>
      </c>
      <c r="S23" s="308">
        <v>2.9163999999999999</v>
      </c>
      <c r="T23" s="308">
        <v>3.0813000000000001</v>
      </c>
      <c r="U23" s="308">
        <v>3.0607000000000002</v>
      </c>
      <c r="V23" s="308">
        <v>3.2772999999999999</v>
      </c>
      <c r="W23" s="308">
        <v>3.1153</v>
      </c>
      <c r="X23" s="308">
        <v>3.1901999999999999</v>
      </c>
      <c r="Y23" s="308">
        <v>3.4146000000000001</v>
      </c>
      <c r="Z23" s="308">
        <v>3.9636</v>
      </c>
      <c r="AA23" s="308">
        <v>3.7145999999999999</v>
      </c>
      <c r="AB23" s="308">
        <v>3.8713000000000002</v>
      </c>
      <c r="AC23" s="308">
        <v>3.4687999999999999</v>
      </c>
      <c r="AD23" s="308">
        <v>3.1482000000000001</v>
      </c>
      <c r="AE23" s="308">
        <v>2.9561999999999999</v>
      </c>
      <c r="AF23" s="308">
        <v>3.0442999999999998</v>
      </c>
      <c r="AG23" s="308">
        <v>3.0259999999999998</v>
      </c>
      <c r="AH23" s="308">
        <v>3.0840999999999998</v>
      </c>
      <c r="AI23" s="308">
        <v>3.0550999999999999</v>
      </c>
      <c r="AJ23" s="308">
        <v>3.0407999999999999</v>
      </c>
      <c r="AK23" s="308">
        <v>3.3933</v>
      </c>
      <c r="AL23" s="308">
        <v>3.7035999999999998</v>
      </c>
      <c r="AM23" s="308">
        <v>3.4455</v>
      </c>
      <c r="AN23" s="308">
        <v>3.5190000000000001</v>
      </c>
      <c r="AO23" s="308">
        <v>3.355</v>
      </c>
      <c r="AP23" s="308">
        <v>3.0996000000000001</v>
      </c>
      <c r="AQ23" s="308">
        <v>2.8794</v>
      </c>
      <c r="AR23" s="308">
        <v>2.8826999999999998</v>
      </c>
      <c r="AS23" s="308">
        <v>2.8650000000000002</v>
      </c>
      <c r="AT23" s="308">
        <v>2.9609000000000001</v>
      </c>
      <c r="AU23" s="308">
        <v>2.9138999999999999</v>
      </c>
      <c r="AV23" s="308">
        <v>2.9586999999999999</v>
      </c>
      <c r="AW23" s="308">
        <v>3.2913604429999999</v>
      </c>
      <c r="AX23" s="308">
        <v>3.7590973550000002</v>
      </c>
      <c r="AY23" s="923">
        <v>3.4125623059999999</v>
      </c>
      <c r="AZ23" s="377">
        <v>3.647471183</v>
      </c>
      <c r="BA23" s="377">
        <v>3.3544885359999999</v>
      </c>
      <c r="BB23" s="377">
        <v>3.032020046</v>
      </c>
      <c r="BC23" s="377">
        <v>2.781728486</v>
      </c>
      <c r="BD23" s="377">
        <v>2.809857531</v>
      </c>
      <c r="BE23" s="377">
        <v>2.9337001539999998</v>
      </c>
      <c r="BF23" s="377">
        <v>3.0281942060000002</v>
      </c>
      <c r="BG23" s="377">
        <v>2.9545691989999998</v>
      </c>
      <c r="BH23" s="377">
        <v>2.9829037490000001</v>
      </c>
      <c r="BI23" s="377">
        <v>3.2113382279999998</v>
      </c>
      <c r="BJ23" s="377">
        <v>3.6718790019999998</v>
      </c>
      <c r="BK23" s="377">
        <v>3.3521371480000002</v>
      </c>
      <c r="BL23" s="377">
        <v>3.582874345</v>
      </c>
      <c r="BM23" s="377">
        <v>3.2950946939999999</v>
      </c>
      <c r="BN23" s="377">
        <v>2.9783528320000001</v>
      </c>
      <c r="BO23" s="377">
        <v>2.7325061310000001</v>
      </c>
      <c r="BP23" s="377">
        <v>2.760135639</v>
      </c>
      <c r="BQ23" s="377">
        <v>2.8817789760000001</v>
      </c>
      <c r="BR23" s="377">
        <v>2.9745949359999999</v>
      </c>
      <c r="BS23" s="377">
        <v>2.9022774139999998</v>
      </c>
      <c r="BT23" s="377">
        <v>2.9301087790000002</v>
      </c>
      <c r="BU23" s="377">
        <v>3.154486554</v>
      </c>
      <c r="BV23" s="377">
        <v>3.6068487120000001</v>
      </c>
    </row>
    <row r="24" spans="1:74" ht="11.05" customHeight="1" x14ac:dyDescent="0.2">
      <c r="A24" s="345" t="s">
        <v>161</v>
      </c>
      <c r="B24" s="415" t="s">
        <v>196</v>
      </c>
      <c r="C24" s="308">
        <v>18.814347999999999</v>
      </c>
      <c r="D24" s="308">
        <v>17.699107999999999</v>
      </c>
      <c r="E24" s="308">
        <v>19.132116</v>
      </c>
      <c r="F24" s="308">
        <v>19.743698999999999</v>
      </c>
      <c r="G24" s="308">
        <v>20.049742999999999</v>
      </c>
      <c r="H24" s="308">
        <v>20.585872999999999</v>
      </c>
      <c r="I24" s="308">
        <v>20.171831000000001</v>
      </c>
      <c r="J24" s="308">
        <v>20.572572999999998</v>
      </c>
      <c r="K24" s="308">
        <v>20.138569</v>
      </c>
      <c r="L24" s="308">
        <v>20.37715</v>
      </c>
      <c r="M24" s="308">
        <v>20.572648000000001</v>
      </c>
      <c r="N24" s="308">
        <v>20.656690000000001</v>
      </c>
      <c r="O24" s="308">
        <v>19.613111</v>
      </c>
      <c r="P24" s="308">
        <v>20.190412999999999</v>
      </c>
      <c r="Q24" s="308">
        <v>20.483485999999999</v>
      </c>
      <c r="R24" s="308">
        <v>19.727340999999999</v>
      </c>
      <c r="S24" s="308">
        <v>19.839566999999999</v>
      </c>
      <c r="T24" s="308">
        <v>20.433236999999998</v>
      </c>
      <c r="U24" s="308">
        <v>19.925560999999998</v>
      </c>
      <c r="V24" s="308">
        <v>20.265028999999998</v>
      </c>
      <c r="W24" s="308">
        <v>20.129058000000001</v>
      </c>
      <c r="X24" s="308">
        <v>20.006618</v>
      </c>
      <c r="Y24" s="308">
        <v>20.214213999999998</v>
      </c>
      <c r="Z24" s="308">
        <v>19.327209</v>
      </c>
      <c r="AA24" s="308">
        <v>19.353483000000001</v>
      </c>
      <c r="AB24" s="308">
        <v>19.941524000000001</v>
      </c>
      <c r="AC24" s="308">
        <v>20.207293</v>
      </c>
      <c r="AD24" s="308">
        <v>19.971914999999999</v>
      </c>
      <c r="AE24" s="308">
        <v>20.323443000000001</v>
      </c>
      <c r="AF24" s="308">
        <v>20.755185999999998</v>
      </c>
      <c r="AG24" s="308">
        <v>20.042788999999999</v>
      </c>
      <c r="AH24" s="308">
        <v>20.767872000000001</v>
      </c>
      <c r="AI24" s="308">
        <v>20.154582999999999</v>
      </c>
      <c r="AJ24" s="308">
        <v>20.631443999999998</v>
      </c>
      <c r="AK24" s="308">
        <v>20.738980000000002</v>
      </c>
      <c r="AL24" s="308">
        <v>20.396183000000001</v>
      </c>
      <c r="AM24" s="308">
        <v>19.586971999999999</v>
      </c>
      <c r="AN24" s="308">
        <v>19.948526999999999</v>
      </c>
      <c r="AO24" s="308">
        <v>19.877115</v>
      </c>
      <c r="AP24" s="308">
        <v>20.008413999999998</v>
      </c>
      <c r="AQ24" s="308">
        <v>20.800183000000001</v>
      </c>
      <c r="AR24" s="308">
        <v>20.249022</v>
      </c>
      <c r="AS24" s="308">
        <v>20.482396000000001</v>
      </c>
      <c r="AT24" s="308">
        <v>20.710633999999999</v>
      </c>
      <c r="AU24" s="308">
        <v>20.308129999999998</v>
      </c>
      <c r="AV24" s="308">
        <v>21.009778000000001</v>
      </c>
      <c r="AW24" s="308">
        <v>20.234642000000001</v>
      </c>
      <c r="AX24" s="308">
        <v>20.377511788</v>
      </c>
      <c r="AY24" s="923">
        <v>20.445270139000002</v>
      </c>
      <c r="AZ24" s="377">
        <v>20.126439999999999</v>
      </c>
      <c r="BA24" s="377">
        <v>20.288499999999999</v>
      </c>
      <c r="BB24" s="377">
        <v>20.196000000000002</v>
      </c>
      <c r="BC24" s="377">
        <v>20.78274</v>
      </c>
      <c r="BD24" s="377">
        <v>20.658940000000001</v>
      </c>
      <c r="BE24" s="377">
        <v>20.853549999999998</v>
      </c>
      <c r="BF24" s="377">
        <v>20.856269999999999</v>
      </c>
      <c r="BG24" s="377">
        <v>20.5473</v>
      </c>
      <c r="BH24" s="377">
        <v>20.759640000000001</v>
      </c>
      <c r="BI24" s="377">
        <v>20.415939999999999</v>
      </c>
      <c r="BJ24" s="377">
        <v>20.574390000000001</v>
      </c>
      <c r="BK24" s="377">
        <v>19.927199999999999</v>
      </c>
      <c r="BL24" s="377">
        <v>20.290559999999999</v>
      </c>
      <c r="BM24" s="377">
        <v>20.447600000000001</v>
      </c>
      <c r="BN24" s="377">
        <v>20.337330000000001</v>
      </c>
      <c r="BO24" s="377">
        <v>20.786480000000001</v>
      </c>
      <c r="BP24" s="377">
        <v>20.900079999999999</v>
      </c>
      <c r="BQ24" s="377">
        <v>20.992360000000001</v>
      </c>
      <c r="BR24" s="377">
        <v>20.94539</v>
      </c>
      <c r="BS24" s="377">
        <v>20.525729999999999</v>
      </c>
      <c r="BT24" s="377">
        <v>20.729700000000001</v>
      </c>
      <c r="BU24" s="377">
        <v>20.429130000000001</v>
      </c>
      <c r="BV24" s="377">
        <v>20.64414</v>
      </c>
    </row>
    <row r="25" spans="1:74" ht="11.05" customHeight="1" x14ac:dyDescent="0.2">
      <c r="A25" s="345" t="s">
        <v>162</v>
      </c>
      <c r="B25" s="415" t="s">
        <v>960</v>
      </c>
      <c r="C25" s="308">
        <v>0.10884643251999999</v>
      </c>
      <c r="D25" s="308">
        <v>0.10655023222</v>
      </c>
      <c r="E25" s="308">
        <v>0.11283406254</v>
      </c>
      <c r="F25" s="308">
        <v>0.11366347646</v>
      </c>
      <c r="G25" s="308">
        <v>0.11785916326</v>
      </c>
      <c r="H25" s="308">
        <v>0.11974599003</v>
      </c>
      <c r="I25" s="308">
        <v>0.12934897170000001</v>
      </c>
      <c r="J25" s="308">
        <v>0.12938096298999999</v>
      </c>
      <c r="K25" s="308">
        <v>0.12989765038000001</v>
      </c>
      <c r="L25" s="308">
        <v>0.12218574501</v>
      </c>
      <c r="M25" s="308">
        <v>0.12094267577999999</v>
      </c>
      <c r="N25" s="308">
        <v>0.1226798459</v>
      </c>
      <c r="O25" s="308">
        <v>0.10962711360000001</v>
      </c>
      <c r="P25" s="308">
        <v>0.10722187012000001</v>
      </c>
      <c r="Q25" s="308">
        <v>0.11366931057</v>
      </c>
      <c r="R25" s="308">
        <v>0.11450127112</v>
      </c>
      <c r="S25" s="308">
        <v>0.11884163111</v>
      </c>
      <c r="T25" s="308">
        <v>0.12074578119</v>
      </c>
      <c r="U25" s="308">
        <v>0.1305819691</v>
      </c>
      <c r="V25" s="308">
        <v>0.13065537666999999</v>
      </c>
      <c r="W25" s="308">
        <v>0.13118664793000001</v>
      </c>
      <c r="X25" s="308">
        <v>0.12327713223</v>
      </c>
      <c r="Y25" s="308">
        <v>0.12197768376</v>
      </c>
      <c r="Z25" s="308">
        <v>0.12371850298000001</v>
      </c>
      <c r="AA25" s="308">
        <v>0.10961531935</v>
      </c>
      <c r="AB25" s="308">
        <v>0.10720122594000001</v>
      </c>
      <c r="AC25" s="308">
        <v>0.11366324407</v>
      </c>
      <c r="AD25" s="308">
        <v>0.11449007877</v>
      </c>
      <c r="AE25" s="308">
        <v>0.11884272369</v>
      </c>
      <c r="AF25" s="308">
        <v>0.12074897502</v>
      </c>
      <c r="AG25" s="308">
        <v>0.13059827985</v>
      </c>
      <c r="AH25" s="308">
        <v>0.13067469063000001</v>
      </c>
      <c r="AI25" s="308">
        <v>0.13120725295999999</v>
      </c>
      <c r="AJ25" s="308">
        <v>0.12327829367</v>
      </c>
      <c r="AK25" s="308">
        <v>0.12197424991</v>
      </c>
      <c r="AL25" s="308">
        <v>0.12371611891000001</v>
      </c>
      <c r="AM25" s="308">
        <v>0.12063500000000001</v>
      </c>
      <c r="AN25" s="308">
        <v>0.12063500000000001</v>
      </c>
      <c r="AO25" s="308">
        <v>0.12063500000000001</v>
      </c>
      <c r="AP25" s="308">
        <v>0.12063500000000001</v>
      </c>
      <c r="AQ25" s="308">
        <v>0.12063500000000001</v>
      </c>
      <c r="AR25" s="308">
        <v>0.12063500000000001</v>
      </c>
      <c r="AS25" s="308">
        <v>0.12063500000000001</v>
      </c>
      <c r="AT25" s="308">
        <v>0.12063500000000001</v>
      </c>
      <c r="AU25" s="308">
        <v>0.12063500000000001</v>
      </c>
      <c r="AV25" s="308">
        <v>0.12063500000000001</v>
      </c>
      <c r="AW25" s="308">
        <v>0.12063500000000001</v>
      </c>
      <c r="AX25" s="308">
        <v>0.12063500000000001</v>
      </c>
      <c r="AY25" s="923">
        <v>0.119878</v>
      </c>
      <c r="AZ25" s="377">
        <v>0.119878</v>
      </c>
      <c r="BA25" s="377">
        <v>0.119878</v>
      </c>
      <c r="BB25" s="377">
        <v>0.119878</v>
      </c>
      <c r="BC25" s="377">
        <v>0.119878</v>
      </c>
      <c r="BD25" s="377">
        <v>0.119878</v>
      </c>
      <c r="BE25" s="377">
        <v>0.119878</v>
      </c>
      <c r="BF25" s="377">
        <v>0.119878</v>
      </c>
      <c r="BG25" s="377">
        <v>0.119878</v>
      </c>
      <c r="BH25" s="377">
        <v>0.119878</v>
      </c>
      <c r="BI25" s="377">
        <v>0.119878</v>
      </c>
      <c r="BJ25" s="377">
        <v>0.119878</v>
      </c>
      <c r="BK25" s="377">
        <v>0.117914</v>
      </c>
      <c r="BL25" s="377">
        <v>0.117914</v>
      </c>
      <c r="BM25" s="377">
        <v>0.117914</v>
      </c>
      <c r="BN25" s="377">
        <v>0.117914</v>
      </c>
      <c r="BO25" s="377">
        <v>0.117914</v>
      </c>
      <c r="BP25" s="377">
        <v>0.117914</v>
      </c>
      <c r="BQ25" s="377">
        <v>0.117914</v>
      </c>
      <c r="BR25" s="377">
        <v>0.117914</v>
      </c>
      <c r="BS25" s="377">
        <v>0.117914</v>
      </c>
      <c r="BT25" s="377">
        <v>0.117914</v>
      </c>
      <c r="BU25" s="377">
        <v>0.117914</v>
      </c>
      <c r="BV25" s="377">
        <v>0.117914</v>
      </c>
    </row>
    <row r="26" spans="1:74" ht="11.05" customHeight="1" x14ac:dyDescent="0.2">
      <c r="A26" s="345" t="s">
        <v>166</v>
      </c>
      <c r="B26" s="415" t="s">
        <v>954</v>
      </c>
      <c r="C26" s="308">
        <v>5.5663999999999998</v>
      </c>
      <c r="D26" s="308">
        <v>6.0007999999999999</v>
      </c>
      <c r="E26" s="308">
        <v>5.9420999999999999</v>
      </c>
      <c r="F26" s="308">
        <v>5.7611999999999997</v>
      </c>
      <c r="G26" s="308">
        <v>5.8432000000000004</v>
      </c>
      <c r="H26" s="308">
        <v>5.9621000000000004</v>
      </c>
      <c r="I26" s="308">
        <v>5.8606999999999996</v>
      </c>
      <c r="J26" s="308">
        <v>5.7613000000000003</v>
      </c>
      <c r="K26" s="308">
        <v>5.8536999999999999</v>
      </c>
      <c r="L26" s="308">
        <v>5.8144</v>
      </c>
      <c r="M26" s="308">
        <v>6.1447000000000003</v>
      </c>
      <c r="N26" s="308">
        <v>6.4795999999999996</v>
      </c>
      <c r="O26" s="308">
        <v>6.0250000000000004</v>
      </c>
      <c r="P26" s="308">
        <v>6.1264000000000003</v>
      </c>
      <c r="Q26" s="308">
        <v>6.1874000000000002</v>
      </c>
      <c r="R26" s="308">
        <v>6.0446999999999997</v>
      </c>
      <c r="S26" s="308">
        <v>6.2150999999999996</v>
      </c>
      <c r="T26" s="308">
        <v>5.9861000000000004</v>
      </c>
      <c r="U26" s="308">
        <v>6.1417000000000002</v>
      </c>
      <c r="V26" s="308">
        <v>6.2218</v>
      </c>
      <c r="W26" s="308">
        <v>6.0027999999999997</v>
      </c>
      <c r="X26" s="308">
        <v>5.9173999999999998</v>
      </c>
      <c r="Y26" s="308">
        <v>6.1886999999999999</v>
      </c>
      <c r="Z26" s="308">
        <v>6.4541000000000004</v>
      </c>
      <c r="AA26" s="308">
        <v>6.0551000000000004</v>
      </c>
      <c r="AB26" s="308">
        <v>6.2104999999999997</v>
      </c>
      <c r="AC26" s="308">
        <v>6.2884000000000002</v>
      </c>
      <c r="AD26" s="308">
        <v>5.8532999999999999</v>
      </c>
      <c r="AE26" s="308">
        <v>6.0147000000000004</v>
      </c>
      <c r="AF26" s="308">
        <v>5.9866000000000001</v>
      </c>
      <c r="AG26" s="308">
        <v>6.0991999999999997</v>
      </c>
      <c r="AH26" s="308">
        <v>6.0888999999999998</v>
      </c>
      <c r="AI26" s="308">
        <v>6.0312000000000001</v>
      </c>
      <c r="AJ26" s="308">
        <v>6.02</v>
      </c>
      <c r="AK26" s="308">
        <v>6.2558999999999996</v>
      </c>
      <c r="AL26" s="308">
        <v>6.2095000000000002</v>
      </c>
      <c r="AM26" s="308">
        <v>6.1989000000000001</v>
      </c>
      <c r="AN26" s="308">
        <v>6.2515999999999998</v>
      </c>
      <c r="AO26" s="308">
        <v>6.2045000000000003</v>
      </c>
      <c r="AP26" s="308">
        <v>6.1669999999999998</v>
      </c>
      <c r="AQ26" s="308">
        <v>6.2319000000000004</v>
      </c>
      <c r="AR26" s="308">
        <v>6.2670000000000003</v>
      </c>
      <c r="AS26" s="308">
        <v>6.1098999999999997</v>
      </c>
      <c r="AT26" s="308">
        <v>6.2923</v>
      </c>
      <c r="AU26" s="308">
        <v>6.1910999999999996</v>
      </c>
      <c r="AV26" s="308">
        <v>6.2653999999999996</v>
      </c>
      <c r="AW26" s="308">
        <v>6.1584331629999998</v>
      </c>
      <c r="AX26" s="308">
        <v>6.3131882399999997</v>
      </c>
      <c r="AY26" s="923">
        <v>6.2258983790000002</v>
      </c>
      <c r="AZ26" s="377">
        <v>6.4288270000000001</v>
      </c>
      <c r="BA26" s="377">
        <v>6.2400177210000001</v>
      </c>
      <c r="BB26" s="377">
        <v>6.1278334870000002</v>
      </c>
      <c r="BC26" s="377">
        <v>6.1519272469999997</v>
      </c>
      <c r="BD26" s="377">
        <v>6.1897664729999997</v>
      </c>
      <c r="BE26" s="377">
        <v>6.172961538</v>
      </c>
      <c r="BF26" s="377">
        <v>6.219014864</v>
      </c>
      <c r="BG26" s="377">
        <v>6.1396605959999997</v>
      </c>
      <c r="BH26" s="377">
        <v>6.1281066050000002</v>
      </c>
      <c r="BI26" s="377">
        <v>6.3155672860000003</v>
      </c>
      <c r="BJ26" s="377">
        <v>6.4795381509999999</v>
      </c>
      <c r="BK26" s="377">
        <v>6.2558406150000003</v>
      </c>
      <c r="BL26" s="377">
        <v>6.4604215659999999</v>
      </c>
      <c r="BM26" s="377">
        <v>6.2704085879999996</v>
      </c>
      <c r="BN26" s="377">
        <v>6.157633573</v>
      </c>
      <c r="BO26" s="377">
        <v>6.1818401390000002</v>
      </c>
      <c r="BP26" s="377">
        <v>6.21969759</v>
      </c>
      <c r="BQ26" s="377">
        <v>6.2028706409999996</v>
      </c>
      <c r="BR26" s="377">
        <v>6.2491186560000003</v>
      </c>
      <c r="BS26" s="377">
        <v>6.1694459750000004</v>
      </c>
      <c r="BT26" s="377">
        <v>6.1578536159999997</v>
      </c>
      <c r="BU26" s="377">
        <v>6.3466075960000001</v>
      </c>
      <c r="BV26" s="377">
        <v>6.5106539530000003</v>
      </c>
    </row>
    <row r="27" spans="1:74" s="280" customFormat="1" ht="11.05" customHeight="1" x14ac:dyDescent="0.2">
      <c r="A27" s="417" t="s">
        <v>173</v>
      </c>
      <c r="B27" s="414" t="s">
        <v>953</v>
      </c>
      <c r="C27" s="106">
        <v>50.307218319</v>
      </c>
      <c r="D27" s="106">
        <v>51.604489088999998</v>
      </c>
      <c r="E27" s="106">
        <v>51.416338058999997</v>
      </c>
      <c r="F27" s="106">
        <v>51.781091269999997</v>
      </c>
      <c r="G27" s="106">
        <v>52.208484009999999</v>
      </c>
      <c r="H27" s="106">
        <v>52.724496483999999</v>
      </c>
      <c r="I27" s="106">
        <v>52.340489820999998</v>
      </c>
      <c r="J27" s="106">
        <v>52.015329168000001</v>
      </c>
      <c r="K27" s="106">
        <v>52.629498454999997</v>
      </c>
      <c r="L27" s="106">
        <v>51.541614309000003</v>
      </c>
      <c r="M27" s="106">
        <v>52.246428498</v>
      </c>
      <c r="N27" s="106">
        <v>52.806973550000002</v>
      </c>
      <c r="O27" s="106">
        <v>52.609332956999999</v>
      </c>
      <c r="P27" s="106">
        <v>53.692659605000003</v>
      </c>
      <c r="Q27" s="106">
        <v>52.930029220000002</v>
      </c>
      <c r="R27" s="106">
        <v>53.274078758999998</v>
      </c>
      <c r="S27" s="106">
        <v>54.084671139000001</v>
      </c>
      <c r="T27" s="106">
        <v>54.704801766000003</v>
      </c>
      <c r="U27" s="106">
        <v>54.340677331999999</v>
      </c>
      <c r="V27" s="106">
        <v>54.085689246999998</v>
      </c>
      <c r="W27" s="106">
        <v>54.753339945</v>
      </c>
      <c r="X27" s="106">
        <v>53.641727095</v>
      </c>
      <c r="Y27" s="106">
        <v>54.208417867999998</v>
      </c>
      <c r="Z27" s="106">
        <v>54.839207878000003</v>
      </c>
      <c r="AA27" s="106">
        <v>54.397140727999997</v>
      </c>
      <c r="AB27" s="106">
        <v>55.798546420999998</v>
      </c>
      <c r="AC27" s="106">
        <v>55.593114790999998</v>
      </c>
      <c r="AD27" s="106">
        <v>55.973295434999997</v>
      </c>
      <c r="AE27" s="106">
        <v>56.428718736</v>
      </c>
      <c r="AF27" s="106">
        <v>56.966295228</v>
      </c>
      <c r="AG27" s="106">
        <v>56.538329277000003</v>
      </c>
      <c r="AH27" s="106">
        <v>56.186520019</v>
      </c>
      <c r="AI27" s="106">
        <v>56.840848518000001</v>
      </c>
      <c r="AJ27" s="106">
        <v>55.704216539000001</v>
      </c>
      <c r="AK27" s="106">
        <v>56.473001672000002</v>
      </c>
      <c r="AL27" s="106">
        <v>57.080604252999997</v>
      </c>
      <c r="AM27" s="106">
        <v>56.442421119999999</v>
      </c>
      <c r="AN27" s="106">
        <v>57.847988553</v>
      </c>
      <c r="AO27" s="106">
        <v>57.09861342</v>
      </c>
      <c r="AP27" s="106">
        <v>56.835533662000003</v>
      </c>
      <c r="AQ27" s="106">
        <v>57.206999988</v>
      </c>
      <c r="AR27" s="106">
        <v>57.641136988</v>
      </c>
      <c r="AS27" s="106">
        <v>57.088681614000002</v>
      </c>
      <c r="AT27" s="106">
        <v>56.327891020000003</v>
      </c>
      <c r="AU27" s="106">
        <v>57.095769803000003</v>
      </c>
      <c r="AV27" s="106">
        <v>55.980463589000003</v>
      </c>
      <c r="AW27" s="106">
        <v>57.160690414999998</v>
      </c>
      <c r="AX27" s="106">
        <v>58.222848933999998</v>
      </c>
      <c r="AY27" s="934">
        <v>57.354241905999999</v>
      </c>
      <c r="AZ27" s="410">
        <v>58.807282770999997</v>
      </c>
      <c r="BA27" s="410">
        <v>58.063295639000003</v>
      </c>
      <c r="BB27" s="410">
        <v>57.815308502999997</v>
      </c>
      <c r="BC27" s="410">
        <v>58.249918385000001</v>
      </c>
      <c r="BD27" s="410">
        <v>58.938099915999999</v>
      </c>
      <c r="BE27" s="410">
        <v>58.189354309999999</v>
      </c>
      <c r="BF27" s="410">
        <v>57.819644423</v>
      </c>
      <c r="BG27" s="410">
        <v>58.596246978000003</v>
      </c>
      <c r="BH27" s="410">
        <v>57.135740974000001</v>
      </c>
      <c r="BI27" s="410">
        <v>58.244810307000002</v>
      </c>
      <c r="BJ27" s="410">
        <v>59.329976000000002</v>
      </c>
      <c r="BK27" s="410">
        <v>58.207209392999999</v>
      </c>
      <c r="BL27" s="410">
        <v>59.692512598</v>
      </c>
      <c r="BM27" s="410">
        <v>58.939526403000002</v>
      </c>
      <c r="BN27" s="410">
        <v>58.858640825999998</v>
      </c>
      <c r="BO27" s="410">
        <v>59.304948035000002</v>
      </c>
      <c r="BP27" s="410">
        <v>60.000567887999999</v>
      </c>
      <c r="BQ27" s="410">
        <v>59.316901141999999</v>
      </c>
      <c r="BR27" s="410">
        <v>58.920480707000003</v>
      </c>
      <c r="BS27" s="410">
        <v>59.727006678999999</v>
      </c>
      <c r="BT27" s="410">
        <v>58.231374021000001</v>
      </c>
      <c r="BU27" s="410">
        <v>59.378672842999997</v>
      </c>
      <c r="BV27" s="410">
        <v>60.469722023999999</v>
      </c>
    </row>
    <row r="28" spans="1:74" ht="11.05" customHeight="1" x14ac:dyDescent="0.2">
      <c r="A28" s="345" t="s">
        <v>170</v>
      </c>
      <c r="B28" s="415" t="s">
        <v>961</v>
      </c>
      <c r="C28" s="308">
        <v>14.797070416</v>
      </c>
      <c r="D28" s="308">
        <v>15.245876077</v>
      </c>
      <c r="E28" s="308">
        <v>15.154245766000001</v>
      </c>
      <c r="F28" s="308">
        <v>15.470364107</v>
      </c>
      <c r="G28" s="308">
        <v>15.248280944999999</v>
      </c>
      <c r="H28" s="308">
        <v>15.077013779</v>
      </c>
      <c r="I28" s="308">
        <v>15.018352392000001</v>
      </c>
      <c r="J28" s="308">
        <v>14.558584692</v>
      </c>
      <c r="K28" s="308">
        <v>15.349924227000001</v>
      </c>
      <c r="L28" s="308">
        <v>14.451416399999999</v>
      </c>
      <c r="M28" s="308">
        <v>15.359577443999999</v>
      </c>
      <c r="N28" s="308">
        <v>15.790100459</v>
      </c>
      <c r="O28" s="308">
        <v>15.20285477</v>
      </c>
      <c r="P28" s="308">
        <v>15.390911302999999</v>
      </c>
      <c r="Q28" s="308">
        <v>14.732939996000001</v>
      </c>
      <c r="R28" s="308">
        <v>15.029261635999999</v>
      </c>
      <c r="S28" s="308">
        <v>15.161172286999999</v>
      </c>
      <c r="T28" s="308">
        <v>15.066980040000001</v>
      </c>
      <c r="U28" s="308">
        <v>15.055125849</v>
      </c>
      <c r="V28" s="308">
        <v>14.663752855</v>
      </c>
      <c r="W28" s="308">
        <v>15.519520583</v>
      </c>
      <c r="X28" s="308">
        <v>14.588242516999999</v>
      </c>
      <c r="Y28" s="308">
        <v>15.361486112</v>
      </c>
      <c r="Z28" s="308">
        <v>15.850122446</v>
      </c>
      <c r="AA28" s="308">
        <v>15.839069396999999</v>
      </c>
      <c r="AB28" s="308">
        <v>16.319479628</v>
      </c>
      <c r="AC28" s="308">
        <v>16.221396775999999</v>
      </c>
      <c r="AD28" s="308">
        <v>16.559775942000002</v>
      </c>
      <c r="AE28" s="308">
        <v>16.322053844999999</v>
      </c>
      <c r="AF28" s="308">
        <v>16.138726169000002</v>
      </c>
      <c r="AG28" s="308">
        <v>16.075933890000002</v>
      </c>
      <c r="AH28" s="308">
        <v>15.583789681000001</v>
      </c>
      <c r="AI28" s="308">
        <v>16.430854773</v>
      </c>
      <c r="AJ28" s="308">
        <v>15.469074676</v>
      </c>
      <c r="AK28" s="308">
        <v>16.441187761999998</v>
      </c>
      <c r="AL28" s="308">
        <v>16.902027897</v>
      </c>
      <c r="AM28" s="308">
        <v>16.255434335</v>
      </c>
      <c r="AN28" s="308">
        <v>16.728247407000001</v>
      </c>
      <c r="AO28" s="308">
        <v>16.624864306999999</v>
      </c>
      <c r="AP28" s="308">
        <v>16.655828253999999</v>
      </c>
      <c r="AQ28" s="308">
        <v>16.412977464000001</v>
      </c>
      <c r="AR28" s="308">
        <v>16.224066925999999</v>
      </c>
      <c r="AS28" s="308">
        <v>15.974950107</v>
      </c>
      <c r="AT28" s="308">
        <v>15.418129975999999</v>
      </c>
      <c r="AU28" s="308">
        <v>16.284480108</v>
      </c>
      <c r="AV28" s="308">
        <v>15.439630084999999</v>
      </c>
      <c r="AW28" s="308">
        <v>16.400049196000001</v>
      </c>
      <c r="AX28" s="308">
        <v>16.851200069000001</v>
      </c>
      <c r="AY28" s="923">
        <v>16.363390119999998</v>
      </c>
      <c r="AZ28" s="377">
        <v>16.845097173999999</v>
      </c>
      <c r="BA28" s="377">
        <v>16.739769358</v>
      </c>
      <c r="BB28" s="377">
        <v>16.911958994999999</v>
      </c>
      <c r="BC28" s="377">
        <v>16.664539993000002</v>
      </c>
      <c r="BD28" s="377">
        <v>16.472075899</v>
      </c>
      <c r="BE28" s="377">
        <v>16.312658938999999</v>
      </c>
      <c r="BF28" s="377">
        <v>15.819493233999999</v>
      </c>
      <c r="BG28" s="377">
        <v>16.658575764999998</v>
      </c>
      <c r="BH28" s="377">
        <v>15.68857616</v>
      </c>
      <c r="BI28" s="377">
        <v>16.654061503000001</v>
      </c>
      <c r="BJ28" s="377">
        <v>17.126698875999999</v>
      </c>
      <c r="BK28" s="377">
        <v>16.387097746999999</v>
      </c>
      <c r="BL28" s="377">
        <v>16.877574076999998</v>
      </c>
      <c r="BM28" s="377">
        <v>16.770328812999999</v>
      </c>
      <c r="BN28" s="377">
        <v>17.113656844000001</v>
      </c>
      <c r="BO28" s="377">
        <v>16.861733685000001</v>
      </c>
      <c r="BP28" s="377">
        <v>16.665765858</v>
      </c>
      <c r="BQ28" s="377">
        <v>16.594066998999999</v>
      </c>
      <c r="BR28" s="377">
        <v>16.078686755</v>
      </c>
      <c r="BS28" s="377">
        <v>16.946281086999999</v>
      </c>
      <c r="BT28" s="377">
        <v>15.945386388999999</v>
      </c>
      <c r="BU28" s="377">
        <v>16.941684635000001</v>
      </c>
      <c r="BV28" s="377">
        <v>17.409689521000001</v>
      </c>
    </row>
    <row r="29" spans="1:74" ht="11.05" customHeight="1" x14ac:dyDescent="0.2">
      <c r="A29" s="345" t="s">
        <v>168</v>
      </c>
      <c r="B29" s="415" t="s">
        <v>962</v>
      </c>
      <c r="C29" s="308">
        <v>4.5382595706000002</v>
      </c>
      <c r="D29" s="308">
        <v>4.7747305562999998</v>
      </c>
      <c r="E29" s="308">
        <v>4.6655855950999996</v>
      </c>
      <c r="F29" s="308">
        <v>4.5919990743000003</v>
      </c>
      <c r="G29" s="308">
        <v>4.7293658334000002</v>
      </c>
      <c r="H29" s="308">
        <v>4.9298481951999999</v>
      </c>
      <c r="I29" s="308">
        <v>4.9942548158999998</v>
      </c>
      <c r="J29" s="308">
        <v>5.1140433140999999</v>
      </c>
      <c r="K29" s="308">
        <v>5.0207990902999997</v>
      </c>
      <c r="L29" s="308">
        <v>4.8433680090999998</v>
      </c>
      <c r="M29" s="308">
        <v>4.9106966646999997</v>
      </c>
      <c r="N29" s="308">
        <v>4.9555020130000003</v>
      </c>
      <c r="O29" s="308">
        <v>4.6543011721000003</v>
      </c>
      <c r="P29" s="308">
        <v>4.8993362029999998</v>
      </c>
      <c r="Q29" s="308">
        <v>4.7862219004000002</v>
      </c>
      <c r="R29" s="308">
        <v>4.7099444466999998</v>
      </c>
      <c r="S29" s="308">
        <v>4.8522854478999999</v>
      </c>
      <c r="T29" s="308">
        <v>5.0600243214000002</v>
      </c>
      <c r="U29" s="308">
        <v>5.1267458708999998</v>
      </c>
      <c r="V29" s="308">
        <v>5.2508654320000003</v>
      </c>
      <c r="W29" s="308">
        <v>5.1542355090000003</v>
      </c>
      <c r="X29" s="308">
        <v>4.9704054886</v>
      </c>
      <c r="Y29" s="308">
        <v>5.0401684445999999</v>
      </c>
      <c r="Z29" s="308">
        <v>5.0866070963999999</v>
      </c>
      <c r="AA29" s="308">
        <v>4.7508831251999997</v>
      </c>
      <c r="AB29" s="308">
        <v>5.0025094315</v>
      </c>
      <c r="AC29" s="308">
        <v>4.8863508434999998</v>
      </c>
      <c r="AD29" s="308">
        <v>4.8079632601000002</v>
      </c>
      <c r="AE29" s="308">
        <v>4.9541328074999997</v>
      </c>
      <c r="AF29" s="308">
        <v>5.1674591734000002</v>
      </c>
      <c r="AG29" s="308">
        <v>5.2359639411999996</v>
      </c>
      <c r="AH29" s="308">
        <v>5.3634213655999998</v>
      </c>
      <c r="AI29" s="308">
        <v>5.2641909656000001</v>
      </c>
      <c r="AJ29" s="308">
        <v>5.0753395860000001</v>
      </c>
      <c r="AK29" s="308">
        <v>5.1469783651999998</v>
      </c>
      <c r="AL29" s="308">
        <v>5.1946658467000004</v>
      </c>
      <c r="AM29" s="308">
        <v>4.6910914300000002</v>
      </c>
      <c r="AN29" s="308">
        <v>4.9746435550000001</v>
      </c>
      <c r="AO29" s="308">
        <v>4.8489504080000003</v>
      </c>
      <c r="AP29" s="308">
        <v>4.8210386070000002</v>
      </c>
      <c r="AQ29" s="308">
        <v>4.9729999549999997</v>
      </c>
      <c r="AR29" s="308">
        <v>5.210943007</v>
      </c>
      <c r="AS29" s="308">
        <v>5.2953522140000002</v>
      </c>
      <c r="AT29" s="308">
        <v>5.4343799339999999</v>
      </c>
      <c r="AU29" s="308">
        <v>5.339553628</v>
      </c>
      <c r="AV29" s="308">
        <v>5.2105494979999998</v>
      </c>
      <c r="AW29" s="308">
        <v>5.2701634249999998</v>
      </c>
      <c r="AX29" s="308">
        <v>5.2803633019999996</v>
      </c>
      <c r="AY29" s="923">
        <v>4.7204447920000003</v>
      </c>
      <c r="AZ29" s="377">
        <v>5.0078247769999997</v>
      </c>
      <c r="BA29" s="377">
        <v>4.8804564690000003</v>
      </c>
      <c r="BB29" s="377">
        <v>4.8525727380000001</v>
      </c>
      <c r="BC29" s="377">
        <v>5.0065054350000002</v>
      </c>
      <c r="BD29" s="377">
        <v>5.2476452260000004</v>
      </c>
      <c r="BE29" s="377">
        <v>5.3332464919999998</v>
      </c>
      <c r="BF29" s="377">
        <v>5.4741203220000001</v>
      </c>
      <c r="BG29" s="377">
        <v>5.3781059969999996</v>
      </c>
      <c r="BH29" s="377">
        <v>5.2479075540000002</v>
      </c>
      <c r="BI29" s="377">
        <v>5.3081939340000002</v>
      </c>
      <c r="BJ29" s="377">
        <v>5.3182617939999997</v>
      </c>
      <c r="BK29" s="377">
        <v>4.7165488069999997</v>
      </c>
      <c r="BL29" s="377">
        <v>5.0047690490000001</v>
      </c>
      <c r="BM29" s="377">
        <v>4.8770794019999997</v>
      </c>
      <c r="BN29" s="377">
        <v>4.8500689479999997</v>
      </c>
      <c r="BO29" s="377">
        <v>5.004262872</v>
      </c>
      <c r="BP29" s="377">
        <v>5.2460713730000004</v>
      </c>
      <c r="BQ29" s="377">
        <v>5.3320468820000002</v>
      </c>
      <c r="BR29" s="377">
        <v>5.4732601599999997</v>
      </c>
      <c r="BS29" s="377">
        <v>5.3771823049999998</v>
      </c>
      <c r="BT29" s="377">
        <v>5.2478936459999996</v>
      </c>
      <c r="BU29" s="377">
        <v>5.3080442489999999</v>
      </c>
      <c r="BV29" s="377">
        <v>5.3175055000000002</v>
      </c>
    </row>
    <row r="30" spans="1:74" ht="11.05" customHeight="1" x14ac:dyDescent="0.2">
      <c r="A30" s="345" t="s">
        <v>169</v>
      </c>
      <c r="B30" s="415" t="s">
        <v>958</v>
      </c>
      <c r="C30" s="308">
        <v>0.69375165453999998</v>
      </c>
      <c r="D30" s="308">
        <v>0.71512549145000004</v>
      </c>
      <c r="E30" s="308">
        <v>0.72263278559999999</v>
      </c>
      <c r="F30" s="308">
        <v>0.73265324612000005</v>
      </c>
      <c r="G30" s="308">
        <v>0.75462051868000002</v>
      </c>
      <c r="H30" s="308">
        <v>0.75005742354000005</v>
      </c>
      <c r="I30" s="308">
        <v>0.76223114437999995</v>
      </c>
      <c r="J30" s="308">
        <v>0.76625728483</v>
      </c>
      <c r="K30" s="308">
        <v>0.76468995357000002</v>
      </c>
      <c r="L30" s="308">
        <v>0.78360733145999995</v>
      </c>
      <c r="M30" s="308">
        <v>0.77224652019999995</v>
      </c>
      <c r="N30" s="308">
        <v>0.73817579459000005</v>
      </c>
      <c r="O30" s="308">
        <v>0.72533537400000003</v>
      </c>
      <c r="P30" s="308">
        <v>0.74698626835000004</v>
      </c>
      <c r="Q30" s="308">
        <v>0.75351150694000002</v>
      </c>
      <c r="R30" s="308">
        <v>0.76191409362999996</v>
      </c>
      <c r="S30" s="308">
        <v>0.78420946571000005</v>
      </c>
      <c r="T30" s="308">
        <v>0.78047981566000002</v>
      </c>
      <c r="U30" s="308">
        <v>0.79004523339999999</v>
      </c>
      <c r="V30" s="308">
        <v>0.79392872776000001</v>
      </c>
      <c r="W30" s="308">
        <v>0.79176073792000001</v>
      </c>
      <c r="X30" s="308">
        <v>0.81309697118000002</v>
      </c>
      <c r="Y30" s="308">
        <v>0.80123932494000005</v>
      </c>
      <c r="Z30" s="308">
        <v>0.76769740880000004</v>
      </c>
      <c r="AA30" s="308">
        <v>0.72114925432999999</v>
      </c>
      <c r="AB30" s="308">
        <v>0.74298428175999998</v>
      </c>
      <c r="AC30" s="308">
        <v>0.74964156830999995</v>
      </c>
      <c r="AD30" s="308">
        <v>0.75860665646000003</v>
      </c>
      <c r="AE30" s="308">
        <v>0.78101383789000001</v>
      </c>
      <c r="AF30" s="308">
        <v>0.77728229781000002</v>
      </c>
      <c r="AG30" s="308">
        <v>0.78749801651999995</v>
      </c>
      <c r="AH30" s="308">
        <v>0.79143067812000001</v>
      </c>
      <c r="AI30" s="308">
        <v>0.78923943229000004</v>
      </c>
      <c r="AJ30" s="308">
        <v>0.81017158912999998</v>
      </c>
      <c r="AK30" s="308">
        <v>0.79828319317999996</v>
      </c>
      <c r="AL30" s="308">
        <v>0.76445288534</v>
      </c>
      <c r="AM30" s="308">
        <v>0.73936151299999997</v>
      </c>
      <c r="AN30" s="308">
        <v>0.75800335699999999</v>
      </c>
      <c r="AO30" s="308">
        <v>0.77025638299999999</v>
      </c>
      <c r="AP30" s="308">
        <v>0.76245181200000001</v>
      </c>
      <c r="AQ30" s="308">
        <v>0.77747865199999999</v>
      </c>
      <c r="AR30" s="308">
        <v>0.78436015699999995</v>
      </c>
      <c r="AS30" s="308">
        <v>0.77407004999999995</v>
      </c>
      <c r="AT30" s="308">
        <v>0.77715608999999997</v>
      </c>
      <c r="AU30" s="308">
        <v>0.78483136399999998</v>
      </c>
      <c r="AV30" s="308">
        <v>0.79690960099999997</v>
      </c>
      <c r="AW30" s="308">
        <v>0.78788586400000005</v>
      </c>
      <c r="AX30" s="308">
        <v>0.762671608</v>
      </c>
      <c r="AY30" s="923">
        <v>0.74488932299999999</v>
      </c>
      <c r="AZ30" s="377">
        <v>0.76367054000000001</v>
      </c>
      <c r="BA30" s="377">
        <v>0.776015177</v>
      </c>
      <c r="BB30" s="377">
        <v>0.76815225399999998</v>
      </c>
      <c r="BC30" s="377">
        <v>0.78329144100000003</v>
      </c>
      <c r="BD30" s="377">
        <v>0.79022439700000002</v>
      </c>
      <c r="BE30" s="377">
        <v>0.77985735599999995</v>
      </c>
      <c r="BF30" s="377">
        <v>0.78296646800000003</v>
      </c>
      <c r="BG30" s="377">
        <v>0.79069912600000003</v>
      </c>
      <c r="BH30" s="377">
        <v>0.80286767000000003</v>
      </c>
      <c r="BI30" s="377">
        <v>0.79377646099999999</v>
      </c>
      <c r="BJ30" s="377">
        <v>0.76837369499999997</v>
      </c>
      <c r="BK30" s="377">
        <v>0.74973321100000001</v>
      </c>
      <c r="BL30" s="377">
        <v>0.76863656000000002</v>
      </c>
      <c r="BM30" s="377">
        <v>0.78106147100000001</v>
      </c>
      <c r="BN30" s="377">
        <v>0.77314741799999998</v>
      </c>
      <c r="BO30" s="377">
        <v>0.78838505199999998</v>
      </c>
      <c r="BP30" s="377">
        <v>0.79536309100000002</v>
      </c>
      <c r="BQ30" s="377">
        <v>0.78492863400000001</v>
      </c>
      <c r="BR30" s="377">
        <v>0.788057966</v>
      </c>
      <c r="BS30" s="377">
        <v>0.79584090699999999</v>
      </c>
      <c r="BT30" s="377">
        <v>0.80808858100000003</v>
      </c>
      <c r="BU30" s="377">
        <v>0.79893825600000001</v>
      </c>
      <c r="BV30" s="377">
        <v>0.77337029599999996</v>
      </c>
    </row>
    <row r="31" spans="1:74" ht="11.05" customHeight="1" x14ac:dyDescent="0.2">
      <c r="A31" s="345" t="s">
        <v>171</v>
      </c>
      <c r="B31" s="415" t="s">
        <v>963</v>
      </c>
      <c r="C31" s="308">
        <v>12.617934529999999</v>
      </c>
      <c r="D31" s="308">
        <v>12.974784516</v>
      </c>
      <c r="E31" s="308">
        <v>12.939722172</v>
      </c>
      <c r="F31" s="308">
        <v>12.889269286999999</v>
      </c>
      <c r="G31" s="308">
        <v>12.954783841999999</v>
      </c>
      <c r="H31" s="308">
        <v>12.87756473</v>
      </c>
      <c r="I31" s="308">
        <v>12.621839384999999</v>
      </c>
      <c r="J31" s="308">
        <v>12.518527839000001</v>
      </c>
      <c r="K31" s="308">
        <v>12.595485667</v>
      </c>
      <c r="L31" s="308">
        <v>12.739305823</v>
      </c>
      <c r="M31" s="308">
        <v>12.939408160999999</v>
      </c>
      <c r="N31" s="308">
        <v>12.991602479999999</v>
      </c>
      <c r="O31" s="308">
        <v>13.304449798</v>
      </c>
      <c r="P31" s="308">
        <v>13.686821739000001</v>
      </c>
      <c r="Q31" s="308">
        <v>13.649872252</v>
      </c>
      <c r="R31" s="308">
        <v>13.595368653</v>
      </c>
      <c r="S31" s="308">
        <v>13.665470229</v>
      </c>
      <c r="T31" s="308">
        <v>13.583361746</v>
      </c>
      <c r="U31" s="308">
        <v>13.309025181999999</v>
      </c>
      <c r="V31" s="308">
        <v>13.198301549</v>
      </c>
      <c r="W31" s="308">
        <v>13.280859153</v>
      </c>
      <c r="X31" s="308">
        <v>13.434138362000001</v>
      </c>
      <c r="Y31" s="308">
        <v>13.648289189</v>
      </c>
      <c r="Z31" s="308">
        <v>13.704456469</v>
      </c>
      <c r="AA31" s="308">
        <v>14.014248335</v>
      </c>
      <c r="AB31" s="308">
        <v>14.413552444</v>
      </c>
      <c r="AC31" s="308">
        <v>14.374856492999999</v>
      </c>
      <c r="AD31" s="308">
        <v>14.318166571000001</v>
      </c>
      <c r="AE31" s="308">
        <v>14.391289898</v>
      </c>
      <c r="AF31" s="308">
        <v>14.305579009000001</v>
      </c>
      <c r="AG31" s="308">
        <v>14.019025599000001</v>
      </c>
      <c r="AH31" s="308">
        <v>13.903393250000001</v>
      </c>
      <c r="AI31" s="308">
        <v>13.989606301</v>
      </c>
      <c r="AJ31" s="308">
        <v>14.150023818999999</v>
      </c>
      <c r="AK31" s="308">
        <v>14.373691661000001</v>
      </c>
      <c r="AL31" s="308">
        <v>14.432298907</v>
      </c>
      <c r="AM31" s="308">
        <v>14.713056076000001</v>
      </c>
      <c r="AN31" s="308">
        <v>15.13305557</v>
      </c>
      <c r="AO31" s="308">
        <v>15.139592535</v>
      </c>
      <c r="AP31" s="308">
        <v>14.824774119000001</v>
      </c>
      <c r="AQ31" s="308">
        <v>14.928110675999999</v>
      </c>
      <c r="AR31" s="308">
        <v>14.760014012999999</v>
      </c>
      <c r="AS31" s="308">
        <v>14.514073776</v>
      </c>
      <c r="AT31" s="308">
        <v>14.028669185</v>
      </c>
      <c r="AU31" s="308">
        <v>14.051180122</v>
      </c>
      <c r="AV31" s="308">
        <v>14.342404884</v>
      </c>
      <c r="AW31" s="308">
        <v>14.745158194</v>
      </c>
      <c r="AX31" s="308">
        <v>14.885200061999999</v>
      </c>
      <c r="AY31" s="923">
        <v>15.134420617</v>
      </c>
      <c r="AZ31" s="377">
        <v>15.58420446</v>
      </c>
      <c r="BA31" s="377">
        <v>15.606707160999999</v>
      </c>
      <c r="BB31" s="377">
        <v>15.379968198</v>
      </c>
      <c r="BC31" s="377">
        <v>15.510674098999999</v>
      </c>
      <c r="BD31" s="377">
        <v>15.345625602</v>
      </c>
      <c r="BE31" s="377">
        <v>14.870452950000001</v>
      </c>
      <c r="BF31" s="377">
        <v>14.707922232</v>
      </c>
      <c r="BG31" s="377">
        <v>14.768030604</v>
      </c>
      <c r="BH31" s="377">
        <v>14.849080368999999</v>
      </c>
      <c r="BI31" s="377">
        <v>15.180755438</v>
      </c>
      <c r="BJ31" s="377">
        <v>15.315313786000001</v>
      </c>
      <c r="BK31" s="377">
        <v>15.611429992</v>
      </c>
      <c r="BL31" s="377">
        <v>16.081944824000001</v>
      </c>
      <c r="BM31" s="377">
        <v>16.104756804000001</v>
      </c>
      <c r="BN31" s="377">
        <v>15.870905821999999</v>
      </c>
      <c r="BO31" s="377">
        <v>16.006760609000001</v>
      </c>
      <c r="BP31" s="377">
        <v>15.835624867</v>
      </c>
      <c r="BQ31" s="377">
        <v>15.342122795</v>
      </c>
      <c r="BR31" s="377">
        <v>15.172754658000001</v>
      </c>
      <c r="BS31" s="377">
        <v>15.236759366999999</v>
      </c>
      <c r="BT31" s="377">
        <v>15.323669369999999</v>
      </c>
      <c r="BU31" s="377">
        <v>15.668917748</v>
      </c>
      <c r="BV31" s="377">
        <v>15.808154406</v>
      </c>
    </row>
    <row r="32" spans="1:74" ht="11.05" customHeight="1" x14ac:dyDescent="0.2">
      <c r="A32" s="345" t="s">
        <v>172</v>
      </c>
      <c r="B32" s="415" t="s">
        <v>964</v>
      </c>
      <c r="C32" s="308">
        <v>17.660202149</v>
      </c>
      <c r="D32" s="308">
        <v>17.893972448</v>
      </c>
      <c r="E32" s="308">
        <v>17.934151741000001</v>
      </c>
      <c r="F32" s="308">
        <v>18.096805555</v>
      </c>
      <c r="G32" s="308">
        <v>18.521432870000002</v>
      </c>
      <c r="H32" s="308">
        <v>19.090012355999999</v>
      </c>
      <c r="I32" s="308">
        <v>18.943812084000001</v>
      </c>
      <c r="J32" s="308">
        <v>19.057916037999998</v>
      </c>
      <c r="K32" s="308">
        <v>18.898599518000001</v>
      </c>
      <c r="L32" s="308">
        <v>18.723916745</v>
      </c>
      <c r="M32" s="308">
        <v>18.264499708999999</v>
      </c>
      <c r="N32" s="308">
        <v>18.331592802999999</v>
      </c>
      <c r="O32" s="308">
        <v>18.722391843</v>
      </c>
      <c r="P32" s="308">
        <v>18.968604091</v>
      </c>
      <c r="Q32" s="308">
        <v>19.007483564000001</v>
      </c>
      <c r="R32" s="308">
        <v>19.177589928</v>
      </c>
      <c r="S32" s="308">
        <v>19.621533709000001</v>
      </c>
      <c r="T32" s="308">
        <v>20.213955843000001</v>
      </c>
      <c r="U32" s="308">
        <v>20.059735195999998</v>
      </c>
      <c r="V32" s="308">
        <v>20.178840683000001</v>
      </c>
      <c r="W32" s="308">
        <v>20.006963962</v>
      </c>
      <c r="X32" s="308">
        <v>19.835843754999999</v>
      </c>
      <c r="Y32" s="308">
        <v>19.357234798</v>
      </c>
      <c r="Z32" s="308">
        <v>19.430324459000001</v>
      </c>
      <c r="AA32" s="308">
        <v>19.071790616000001</v>
      </c>
      <c r="AB32" s="308">
        <v>19.320020635999999</v>
      </c>
      <c r="AC32" s="308">
        <v>19.360869109999999</v>
      </c>
      <c r="AD32" s="308">
        <v>19.528783005000001</v>
      </c>
      <c r="AE32" s="308">
        <v>19.980228348000001</v>
      </c>
      <c r="AF32" s="308">
        <v>20.577248578999999</v>
      </c>
      <c r="AG32" s="308">
        <v>20.41990783</v>
      </c>
      <c r="AH32" s="308">
        <v>20.544485044999998</v>
      </c>
      <c r="AI32" s="308">
        <v>20.366957046</v>
      </c>
      <c r="AJ32" s="308">
        <v>20.199606868</v>
      </c>
      <c r="AK32" s="308">
        <v>19.712860689999999</v>
      </c>
      <c r="AL32" s="308">
        <v>19.787158718000001</v>
      </c>
      <c r="AM32" s="308">
        <v>20.043477765999999</v>
      </c>
      <c r="AN32" s="308">
        <v>20.254038663999999</v>
      </c>
      <c r="AO32" s="308">
        <v>19.714949786999998</v>
      </c>
      <c r="AP32" s="308">
        <v>19.771440869999999</v>
      </c>
      <c r="AQ32" s="308">
        <v>20.115433241000002</v>
      </c>
      <c r="AR32" s="308">
        <v>20.661752884999999</v>
      </c>
      <c r="AS32" s="308">
        <v>20.530235467000001</v>
      </c>
      <c r="AT32" s="308">
        <v>20.669555835000001</v>
      </c>
      <c r="AU32" s="308">
        <v>20.635724582000002</v>
      </c>
      <c r="AV32" s="308">
        <v>20.190969521</v>
      </c>
      <c r="AW32" s="308">
        <v>19.957433735999999</v>
      </c>
      <c r="AX32" s="308">
        <v>20.443413892999999</v>
      </c>
      <c r="AY32" s="923">
        <v>20.391097054999999</v>
      </c>
      <c r="AZ32" s="377">
        <v>20.60648582</v>
      </c>
      <c r="BA32" s="377">
        <v>20.060347474</v>
      </c>
      <c r="BB32" s="377">
        <v>19.902656317000002</v>
      </c>
      <c r="BC32" s="377">
        <v>20.284907416999999</v>
      </c>
      <c r="BD32" s="377">
        <v>21.082528792000002</v>
      </c>
      <c r="BE32" s="377">
        <v>20.893138573000002</v>
      </c>
      <c r="BF32" s="377">
        <v>21.035142167</v>
      </c>
      <c r="BG32" s="377">
        <v>21.000835485</v>
      </c>
      <c r="BH32" s="377">
        <v>20.547309220999999</v>
      </c>
      <c r="BI32" s="377">
        <v>20.308022971</v>
      </c>
      <c r="BJ32" s="377">
        <v>20.80132785</v>
      </c>
      <c r="BK32" s="377">
        <v>20.742399635999998</v>
      </c>
      <c r="BL32" s="377">
        <v>20.959588088</v>
      </c>
      <c r="BM32" s="377">
        <v>20.406299913000002</v>
      </c>
      <c r="BN32" s="377">
        <v>20.250861794999999</v>
      </c>
      <c r="BO32" s="377">
        <v>20.643805817000001</v>
      </c>
      <c r="BP32" s="377">
        <v>21.457742699000001</v>
      </c>
      <c r="BQ32" s="377">
        <v>21.263735831999998</v>
      </c>
      <c r="BR32" s="377">
        <v>21.407721167999998</v>
      </c>
      <c r="BS32" s="377">
        <v>21.370943012000001</v>
      </c>
      <c r="BT32" s="377">
        <v>20.906336034999999</v>
      </c>
      <c r="BU32" s="377">
        <v>20.661087954999999</v>
      </c>
      <c r="BV32" s="377">
        <v>21.161002301</v>
      </c>
    </row>
    <row r="33" spans="1:74" ht="11.05" customHeight="1" x14ac:dyDescent="0.2">
      <c r="A33" s="345"/>
      <c r="B33" s="347"/>
      <c r="C33" s="308"/>
      <c r="D33" s="308"/>
      <c r="E33" s="308"/>
      <c r="F33" s="308"/>
      <c r="G33" s="308"/>
      <c r="H33" s="308"/>
      <c r="I33" s="308"/>
      <c r="J33" s="308"/>
      <c r="K33" s="308"/>
      <c r="L33" s="308"/>
      <c r="M33" s="308"/>
      <c r="N33" s="308"/>
      <c r="O33" s="308"/>
      <c r="P33" s="308"/>
      <c r="Q33" s="308"/>
      <c r="R33" s="308"/>
      <c r="S33" s="308"/>
      <c r="T33" s="308"/>
      <c r="U33" s="308"/>
      <c r="V33" s="308"/>
      <c r="W33" s="308"/>
      <c r="X33" s="308"/>
      <c r="Y33" s="308"/>
      <c r="Z33" s="308"/>
      <c r="AA33" s="308"/>
      <c r="AB33" s="308"/>
      <c r="AC33" s="308"/>
      <c r="AD33" s="308"/>
      <c r="AE33" s="308"/>
      <c r="AF33" s="308"/>
      <c r="AG33" s="308"/>
      <c r="AH33" s="308"/>
      <c r="AI33" s="308"/>
      <c r="AJ33" s="308"/>
      <c r="AK33" s="308"/>
      <c r="AL33" s="308"/>
      <c r="AM33" s="308"/>
      <c r="AN33" s="308"/>
      <c r="AO33" s="308"/>
      <c r="AP33" s="308"/>
      <c r="AQ33" s="308"/>
      <c r="AR33" s="308"/>
      <c r="AS33" s="308"/>
      <c r="AT33" s="308"/>
      <c r="AU33" s="308"/>
      <c r="AV33" s="308"/>
      <c r="AW33" s="308"/>
      <c r="AX33" s="308"/>
      <c r="AY33" s="923"/>
      <c r="AZ33" s="377"/>
      <c r="BA33" s="377"/>
      <c r="BB33" s="377"/>
      <c r="BC33" s="377"/>
      <c r="BD33" s="377"/>
      <c r="BE33" s="377"/>
      <c r="BF33" s="377"/>
      <c r="BG33" s="377"/>
      <c r="BH33" s="377"/>
      <c r="BI33" s="377"/>
      <c r="BJ33" s="377"/>
      <c r="BK33" s="377"/>
      <c r="BL33" s="377"/>
      <c r="BM33" s="377"/>
      <c r="BN33" s="377"/>
      <c r="BO33" s="377"/>
      <c r="BP33" s="377"/>
      <c r="BQ33" s="377"/>
      <c r="BR33" s="377"/>
      <c r="BS33" s="377"/>
      <c r="BT33" s="377"/>
      <c r="BU33" s="377"/>
      <c r="BV33" s="377"/>
    </row>
    <row r="34" spans="1:74" ht="11.05" customHeight="1" x14ac:dyDescent="0.2">
      <c r="A34" s="345"/>
      <c r="B34" s="346" t="s">
        <v>832</v>
      </c>
      <c r="C34" s="308"/>
      <c r="D34" s="308"/>
      <c r="E34" s="308"/>
      <c r="F34" s="308"/>
      <c r="G34" s="308"/>
      <c r="H34" s="308"/>
      <c r="I34" s="308"/>
      <c r="J34" s="308"/>
      <c r="K34" s="308"/>
      <c r="L34" s="308"/>
      <c r="M34" s="308"/>
      <c r="N34" s="308"/>
      <c r="O34" s="308"/>
      <c r="P34" s="308"/>
      <c r="Q34" s="308"/>
      <c r="R34" s="308"/>
      <c r="S34" s="308"/>
      <c r="T34" s="308"/>
      <c r="U34" s="308"/>
      <c r="V34" s="308"/>
      <c r="W34" s="308"/>
      <c r="X34" s="308"/>
      <c r="Y34" s="308"/>
      <c r="Z34" s="308"/>
      <c r="AA34" s="308"/>
      <c r="AB34" s="308"/>
      <c r="AC34" s="308"/>
      <c r="AD34" s="308"/>
      <c r="AE34" s="308"/>
      <c r="AF34" s="308"/>
      <c r="AG34" s="308"/>
      <c r="AH34" s="308"/>
      <c r="AI34" s="308"/>
      <c r="AJ34" s="308"/>
      <c r="AK34" s="308"/>
      <c r="AL34" s="308"/>
      <c r="AM34" s="308"/>
      <c r="AN34" s="308"/>
      <c r="AO34" s="308"/>
      <c r="AP34" s="308"/>
      <c r="AQ34" s="308"/>
      <c r="AR34" s="308"/>
      <c r="AS34" s="308"/>
      <c r="AT34" s="308"/>
      <c r="AU34" s="308"/>
      <c r="AV34" s="308"/>
      <c r="AW34" s="308"/>
      <c r="AX34" s="308"/>
      <c r="AY34" s="923"/>
      <c r="AZ34" s="377"/>
      <c r="BA34" s="377"/>
      <c r="BB34" s="377"/>
      <c r="BC34" s="377"/>
      <c r="BD34" s="377"/>
      <c r="BE34" s="377"/>
      <c r="BF34" s="377"/>
      <c r="BG34" s="377"/>
      <c r="BH34" s="377"/>
      <c r="BI34" s="377"/>
      <c r="BJ34" s="377"/>
      <c r="BK34" s="377"/>
      <c r="BL34" s="377"/>
      <c r="BM34" s="377"/>
      <c r="BN34" s="377"/>
      <c r="BO34" s="377"/>
      <c r="BP34" s="377"/>
      <c r="BQ34" s="377"/>
      <c r="BR34" s="377"/>
      <c r="BS34" s="377"/>
      <c r="BT34" s="377"/>
      <c r="BU34" s="377"/>
      <c r="BV34" s="377"/>
    </row>
    <row r="35" spans="1:74" s="280" customFormat="1" ht="11.05" customHeight="1" x14ac:dyDescent="0.2">
      <c r="A35" s="417" t="s">
        <v>184</v>
      </c>
      <c r="B35" s="411" t="s">
        <v>827</v>
      </c>
      <c r="C35" s="106">
        <v>-1.6976061301000001</v>
      </c>
      <c r="D35" s="106">
        <v>2.9122116045999999</v>
      </c>
      <c r="E35" s="106">
        <v>1.1554626415</v>
      </c>
      <c r="F35" s="106">
        <v>0.98584839688000003</v>
      </c>
      <c r="G35" s="106">
        <v>0.32722258089</v>
      </c>
      <c r="H35" s="106">
        <v>2.7290416605000001</v>
      </c>
      <c r="I35" s="106">
        <v>0.74507472625000004</v>
      </c>
      <c r="J35" s="106">
        <v>1.0717470790000001</v>
      </c>
      <c r="K35" s="106">
        <v>1.7547685503999999</v>
      </c>
      <c r="L35" s="106">
        <v>-0.42251308657999997</v>
      </c>
      <c r="M35" s="106">
        <v>-4.9784975404000002E-2</v>
      </c>
      <c r="N35" s="106">
        <v>1.9369843649</v>
      </c>
      <c r="O35" s="106">
        <v>-1.3269661441</v>
      </c>
      <c r="P35" s="106">
        <v>0.97394843330000003</v>
      </c>
      <c r="Q35" s="106">
        <v>-0.74382803151999999</v>
      </c>
      <c r="R35" s="106">
        <v>-1.2484250987000001</v>
      </c>
      <c r="S35" s="106">
        <v>-2.3628400379000001E-3</v>
      </c>
      <c r="T35" s="106">
        <v>1.2903777511000001</v>
      </c>
      <c r="U35" s="106">
        <v>-0.76011386277000004</v>
      </c>
      <c r="V35" s="106">
        <v>-0.73118600778999998</v>
      </c>
      <c r="W35" s="106">
        <v>-0.96625410914999998</v>
      </c>
      <c r="X35" s="106">
        <v>-3.2814761252000002</v>
      </c>
      <c r="Y35" s="106">
        <v>-1.8639348752</v>
      </c>
      <c r="Z35" s="106">
        <v>0.26210819952999997</v>
      </c>
      <c r="AA35" s="106">
        <v>-2.8244937130999999</v>
      </c>
      <c r="AB35" s="106">
        <v>0.14495290115000001</v>
      </c>
      <c r="AC35" s="106">
        <v>-0.67619329037999998</v>
      </c>
      <c r="AD35" s="106">
        <v>-1.4474693013</v>
      </c>
      <c r="AE35" s="106">
        <v>0.71073962799000001</v>
      </c>
      <c r="AF35" s="106">
        <v>1.0418692932</v>
      </c>
      <c r="AG35" s="106">
        <v>0.36461512670000001</v>
      </c>
      <c r="AH35" s="106">
        <v>0.81531462278</v>
      </c>
      <c r="AI35" s="106">
        <v>-0.17580899305</v>
      </c>
      <c r="AJ35" s="106">
        <v>-1.0868053723</v>
      </c>
      <c r="AK35" s="106">
        <v>-0.90788595484000001</v>
      </c>
      <c r="AL35" s="106">
        <v>-0.72476969704000005</v>
      </c>
      <c r="AM35" s="106">
        <v>-0.27220508371000002</v>
      </c>
      <c r="AN35" s="106">
        <v>0.67310382059999996</v>
      </c>
      <c r="AO35" s="106">
        <v>-1.267245121</v>
      </c>
      <c r="AP35" s="106">
        <v>-1.0776459866999999</v>
      </c>
      <c r="AQ35" s="106">
        <v>0.25586019498000001</v>
      </c>
      <c r="AR35" s="106">
        <v>0.59615163507000002</v>
      </c>
      <c r="AS35" s="106">
        <v>0.35162231030000002</v>
      </c>
      <c r="AT35" s="106">
        <v>-0.60043853162000005</v>
      </c>
      <c r="AU35" s="106">
        <v>0.64742464725000004</v>
      </c>
      <c r="AV35" s="106">
        <v>-0.59144663546999998</v>
      </c>
      <c r="AW35" s="106">
        <v>-0.64818241912999996</v>
      </c>
      <c r="AX35" s="106">
        <v>1.2206374332000001</v>
      </c>
      <c r="AY35" s="934">
        <v>-0.33389002174999999</v>
      </c>
      <c r="AZ35" s="410">
        <v>1.6468855335000001</v>
      </c>
      <c r="BA35" s="410">
        <v>0.37907225864999999</v>
      </c>
      <c r="BB35" s="410">
        <v>-0.73468888180000003</v>
      </c>
      <c r="BC35" s="410">
        <v>-0.63637529977999996</v>
      </c>
      <c r="BD35" s="410">
        <v>-2.8546087349E-2</v>
      </c>
      <c r="BE35" s="410">
        <v>-0.58538005378000002</v>
      </c>
      <c r="BF35" s="410">
        <v>-1.0328599246000001</v>
      </c>
      <c r="BG35" s="410">
        <v>-0.38692442244000003</v>
      </c>
      <c r="BH35" s="410">
        <v>-1.9373531074999999</v>
      </c>
      <c r="BI35" s="410">
        <v>-1.6787792017000001</v>
      </c>
      <c r="BJ35" s="410">
        <v>0.35813919579999998</v>
      </c>
      <c r="BK35" s="410">
        <v>-2.2648912908000001</v>
      </c>
      <c r="BL35" s="410">
        <v>0.74379529994000004</v>
      </c>
      <c r="BM35" s="410">
        <v>-0.92338459068000001</v>
      </c>
      <c r="BN35" s="410">
        <v>-1.6904911561</v>
      </c>
      <c r="BO35" s="410">
        <v>-1.3992378644000001</v>
      </c>
      <c r="BP35" s="410">
        <v>-0.34654660410999999</v>
      </c>
      <c r="BQ35" s="410">
        <v>-0.81215119585999995</v>
      </c>
      <c r="BR35" s="410">
        <v>-1.1253629999999999</v>
      </c>
      <c r="BS35" s="410">
        <v>-0.44851845900999998</v>
      </c>
      <c r="BT35" s="410">
        <v>-2.0944490836999998</v>
      </c>
      <c r="BU35" s="410">
        <v>-1.7017142835000001</v>
      </c>
      <c r="BV35" s="410">
        <v>0.46846449088999997</v>
      </c>
    </row>
    <row r="36" spans="1:74" ht="11.05" customHeight="1" x14ac:dyDescent="0.2">
      <c r="A36" s="345" t="s">
        <v>181</v>
      </c>
      <c r="B36" s="413" t="s">
        <v>196</v>
      </c>
      <c r="C36" s="308">
        <v>0.20146358065</v>
      </c>
      <c r="D36" s="308">
        <v>1.2266935714</v>
      </c>
      <c r="E36" s="308">
        <v>-0.25420290323</v>
      </c>
      <c r="F36" s="308">
        <v>0.54937383333000001</v>
      </c>
      <c r="G36" s="308">
        <v>2.5406129031999999E-2</v>
      </c>
      <c r="H36" s="308">
        <v>0.95948073332999995</v>
      </c>
      <c r="I36" s="308">
        <v>0.10481441934999999</v>
      </c>
      <c r="J36" s="308">
        <v>0.90041977418999997</v>
      </c>
      <c r="K36" s="308">
        <v>9.3268133333000006E-2</v>
      </c>
      <c r="L36" s="308">
        <v>0.16434712903000001</v>
      </c>
      <c r="M36" s="308">
        <v>0.94660129999999998</v>
      </c>
      <c r="N36" s="308">
        <v>1.3845306128999999</v>
      </c>
      <c r="O36" s="308">
        <v>0.44756709677000001</v>
      </c>
      <c r="P36" s="308">
        <v>1.2119150714</v>
      </c>
      <c r="Q36" s="308">
        <v>0.78022996773999997</v>
      </c>
      <c r="R36" s="308">
        <v>0.62009700000000001</v>
      </c>
      <c r="S36" s="308">
        <v>0.20744461289999999</v>
      </c>
      <c r="T36" s="308">
        <v>0.71772676667000002</v>
      </c>
      <c r="U36" s="308">
        <v>-0.30937048386999999</v>
      </c>
      <c r="V36" s="308">
        <v>0.82566154839000006</v>
      </c>
      <c r="W36" s="308">
        <v>0.85921573333000001</v>
      </c>
      <c r="X36" s="308">
        <v>9.2560064516000004E-2</v>
      </c>
      <c r="Y36" s="308">
        <v>0.46289229999999998</v>
      </c>
      <c r="Z36" s="308">
        <v>0.66367464515999997</v>
      </c>
      <c r="AA36" s="308">
        <v>-0.99196135484000003</v>
      </c>
      <c r="AB36" s="308">
        <v>-0.46116160713999998</v>
      </c>
      <c r="AC36" s="308">
        <v>1.1979626774000001</v>
      </c>
      <c r="AD36" s="308">
        <v>-0.27189793333000001</v>
      </c>
      <c r="AE36" s="308">
        <v>-0.16464619354999999</v>
      </c>
      <c r="AF36" s="308">
        <v>0.13917940000000001</v>
      </c>
      <c r="AG36" s="308">
        <v>-0.23069148386999999</v>
      </c>
      <c r="AH36" s="308">
        <v>0.27412083870999998</v>
      </c>
      <c r="AI36" s="308">
        <v>-0.82709619999999995</v>
      </c>
      <c r="AJ36" s="308">
        <v>0.60624093548000002</v>
      </c>
      <c r="AK36" s="308">
        <v>-3.2937300000000003E-2</v>
      </c>
      <c r="AL36" s="308">
        <v>0.31589980644999999</v>
      </c>
      <c r="AM36" s="308">
        <v>0.46385187097000002</v>
      </c>
      <c r="AN36" s="308">
        <v>0.31285706896999999</v>
      </c>
      <c r="AO36" s="308">
        <v>-0.37208406451999998</v>
      </c>
      <c r="AP36" s="308">
        <v>-1.0265156666999999</v>
      </c>
      <c r="AQ36" s="308">
        <v>-0.57695399999999997</v>
      </c>
      <c r="AR36" s="308">
        <v>-0.32554126667</v>
      </c>
      <c r="AS36" s="308">
        <v>-0.27309454839000002</v>
      </c>
      <c r="AT36" s="308">
        <v>0.18265022581000001</v>
      </c>
      <c r="AU36" s="308">
        <v>9.9485400000000002E-2</v>
      </c>
      <c r="AV36" s="308">
        <v>0.48854500000000001</v>
      </c>
      <c r="AW36" s="308">
        <v>-7.4637433333000006E-2</v>
      </c>
      <c r="AX36" s="308">
        <v>0.1638648</v>
      </c>
      <c r="AY36" s="923">
        <v>0.42822092639999998</v>
      </c>
      <c r="AZ36" s="377">
        <v>-0.13586876851999999</v>
      </c>
      <c r="BA36" s="377">
        <v>2.2580645161000001E-3</v>
      </c>
      <c r="BB36" s="377">
        <v>-0.66853333332999998</v>
      </c>
      <c r="BC36" s="377">
        <v>-0.69158064515999995</v>
      </c>
      <c r="BD36" s="377">
        <v>-2.7099999999999999E-2</v>
      </c>
      <c r="BE36" s="377">
        <v>-7.4870967742E-2</v>
      </c>
      <c r="BF36" s="377">
        <v>0.21706451613</v>
      </c>
      <c r="BG36" s="377">
        <v>-8.8700000000000001E-2</v>
      </c>
      <c r="BH36" s="377">
        <v>0.21877419355</v>
      </c>
      <c r="BI36" s="377">
        <v>0.12706666666999999</v>
      </c>
      <c r="BJ36" s="377">
        <v>0.6734516129</v>
      </c>
      <c r="BK36" s="377">
        <v>-0.56622580644999998</v>
      </c>
      <c r="BL36" s="377">
        <v>0.55621428570999998</v>
      </c>
      <c r="BM36" s="377">
        <v>0.10735483871</v>
      </c>
      <c r="BN36" s="377">
        <v>-0.38229999999999997</v>
      </c>
      <c r="BO36" s="377">
        <v>-0.68541935484000005</v>
      </c>
      <c r="BP36" s="377">
        <v>0.1197</v>
      </c>
      <c r="BQ36" s="377">
        <v>1.3129032258E-2</v>
      </c>
      <c r="BR36" s="377">
        <v>0.16061290322999999</v>
      </c>
      <c r="BS36" s="377">
        <v>7.1966666666999995E-2</v>
      </c>
      <c r="BT36" s="377">
        <v>0.35096774194000002</v>
      </c>
      <c r="BU36" s="377">
        <v>2.7366666667000002E-2</v>
      </c>
      <c r="BV36" s="377">
        <v>0.47096774194000002</v>
      </c>
    </row>
    <row r="37" spans="1:74" ht="11.05" customHeight="1" x14ac:dyDescent="0.2">
      <c r="A37" s="345" t="s">
        <v>182</v>
      </c>
      <c r="B37" s="413" t="s">
        <v>954</v>
      </c>
      <c r="C37" s="308">
        <v>-0.50583870968</v>
      </c>
      <c r="D37" s="308">
        <v>1.2517142857000001</v>
      </c>
      <c r="E37" s="308">
        <v>1.9468709677</v>
      </c>
      <c r="F37" s="308">
        <v>-0.28323333333</v>
      </c>
      <c r="G37" s="308">
        <v>-0.44951612902999999</v>
      </c>
      <c r="H37" s="308">
        <v>1.1767000000000001</v>
      </c>
      <c r="I37" s="308">
        <v>0.82699999999999996</v>
      </c>
      <c r="J37" s="308">
        <v>0.1454516129</v>
      </c>
      <c r="K37" s="308">
        <v>1.7560333333</v>
      </c>
      <c r="L37" s="308">
        <v>0.27070967742000002</v>
      </c>
      <c r="M37" s="308">
        <v>5.4733333332999998E-2</v>
      </c>
      <c r="N37" s="308">
        <v>1.7512258064999999</v>
      </c>
      <c r="O37" s="308">
        <v>-0.40064516129</v>
      </c>
      <c r="P37" s="308">
        <v>9.6964285713999995E-2</v>
      </c>
      <c r="Q37" s="308">
        <v>9.0612903226000005E-2</v>
      </c>
      <c r="R37" s="308">
        <v>-1.6824666666999999</v>
      </c>
      <c r="S37" s="308">
        <v>0.21803225806000001</v>
      </c>
      <c r="T37" s="308">
        <v>0.66966666666999997</v>
      </c>
      <c r="U37" s="308">
        <v>-0.78545161289999998</v>
      </c>
      <c r="V37" s="308">
        <v>-0.14293548386999999</v>
      </c>
      <c r="W37" s="308">
        <v>-0.72399999999999998</v>
      </c>
      <c r="X37" s="308">
        <v>-0.22438709676999999</v>
      </c>
      <c r="Y37" s="308">
        <v>-0.84576666667</v>
      </c>
      <c r="Z37" s="308">
        <v>0.26190322580999997</v>
      </c>
      <c r="AA37" s="308">
        <v>-0.50912903225999995</v>
      </c>
      <c r="AB37" s="308">
        <v>1.0172142856999999</v>
      </c>
      <c r="AC37" s="308">
        <v>0.54938709676999997</v>
      </c>
      <c r="AD37" s="308">
        <v>-1.5775999999999999</v>
      </c>
      <c r="AE37" s="308">
        <v>0.70064516128999998</v>
      </c>
      <c r="AF37" s="308">
        <v>0.86983333333000001</v>
      </c>
      <c r="AG37" s="308">
        <v>-0.66890322580999995</v>
      </c>
      <c r="AH37" s="308">
        <v>-0.50135483870999997</v>
      </c>
      <c r="AI37" s="308">
        <v>0.67410000000000003</v>
      </c>
      <c r="AJ37" s="308">
        <v>0.52787096773999997</v>
      </c>
      <c r="AK37" s="308">
        <v>0.20533333333000001</v>
      </c>
      <c r="AL37" s="308">
        <v>-0.11561290322999999</v>
      </c>
      <c r="AM37" s="308">
        <v>-0.55212903225999999</v>
      </c>
      <c r="AN37" s="308">
        <v>-0.40386206896999999</v>
      </c>
      <c r="AO37" s="308">
        <v>0.54190322581000006</v>
      </c>
      <c r="AP37" s="308">
        <v>-1.2914666667000001</v>
      </c>
      <c r="AQ37" s="308">
        <v>0.11480645161</v>
      </c>
      <c r="AR37" s="308">
        <v>0.26366666666999999</v>
      </c>
      <c r="AS37" s="308">
        <v>0.80112903225999998</v>
      </c>
      <c r="AT37" s="308">
        <v>-0.93167741935000004</v>
      </c>
      <c r="AU37" s="308">
        <v>0.8397</v>
      </c>
      <c r="AV37" s="308">
        <v>0.79309677419000002</v>
      </c>
      <c r="AW37" s="308">
        <v>-0.17695938721999999</v>
      </c>
      <c r="AX37" s="308">
        <v>0.32641489418000003</v>
      </c>
      <c r="AY37" s="923">
        <v>-0.2311582251</v>
      </c>
      <c r="AZ37" s="377">
        <v>0.54995689643000001</v>
      </c>
      <c r="BA37" s="377">
        <v>0.11449396068999999</v>
      </c>
      <c r="BB37" s="377">
        <v>-1.9974992263999999E-2</v>
      </c>
      <c r="BC37" s="377">
        <v>1.6355603491000001E-2</v>
      </c>
      <c r="BD37" s="377">
        <v>-4.3202305505000001E-4</v>
      </c>
      <c r="BE37" s="377">
        <v>-0.15528377099999999</v>
      </c>
      <c r="BF37" s="377">
        <v>-0.38255491191000002</v>
      </c>
      <c r="BG37" s="377">
        <v>-9.0677455115E-2</v>
      </c>
      <c r="BH37" s="377">
        <v>-0.66520071547000004</v>
      </c>
      <c r="BI37" s="377">
        <v>-0.54922423065000003</v>
      </c>
      <c r="BJ37" s="377">
        <v>-9.6112467310000005E-2</v>
      </c>
      <c r="BK37" s="377">
        <v>-0.50814379376999996</v>
      </c>
      <c r="BL37" s="377">
        <v>5.7267391273999997E-2</v>
      </c>
      <c r="BM37" s="377">
        <v>-0.30992879683000002</v>
      </c>
      <c r="BN37" s="377">
        <v>-0.38926146909999998</v>
      </c>
      <c r="BO37" s="377">
        <v>-0.20838447585</v>
      </c>
      <c r="BP37" s="377">
        <v>-0.13759702227000001</v>
      </c>
      <c r="BQ37" s="377">
        <v>-0.24721121884</v>
      </c>
      <c r="BR37" s="377">
        <v>-0.38768675455000001</v>
      </c>
      <c r="BS37" s="377">
        <v>-0.15620791984999999</v>
      </c>
      <c r="BT37" s="377">
        <v>-0.74395947416999997</v>
      </c>
      <c r="BU37" s="377">
        <v>-0.51890319022999998</v>
      </c>
      <c r="BV37" s="377">
        <v>-7.5288033101000005E-4</v>
      </c>
    </row>
    <row r="38" spans="1:74" ht="11.05" customHeight="1" x14ac:dyDescent="0.2">
      <c r="A38" s="345" t="s">
        <v>183</v>
      </c>
      <c r="B38" s="413" t="s">
        <v>955</v>
      </c>
      <c r="C38" s="308">
        <v>-1.3932310011</v>
      </c>
      <c r="D38" s="308">
        <v>0.43380374748</v>
      </c>
      <c r="E38" s="308">
        <v>-0.53720542301999996</v>
      </c>
      <c r="F38" s="308">
        <v>0.71970789688000003</v>
      </c>
      <c r="G38" s="308">
        <v>0.75133258088999999</v>
      </c>
      <c r="H38" s="308">
        <v>0.59286092718000005</v>
      </c>
      <c r="I38" s="308">
        <v>-0.18673969309999999</v>
      </c>
      <c r="J38" s="308">
        <v>2.5875691935999999E-2</v>
      </c>
      <c r="K38" s="308">
        <v>-9.4532916226000005E-2</v>
      </c>
      <c r="L38" s="308">
        <v>-0.85756989303999998</v>
      </c>
      <c r="M38" s="308">
        <v>-1.0511196087000001</v>
      </c>
      <c r="N38" s="308">
        <v>-1.1987720544</v>
      </c>
      <c r="O38" s="308">
        <v>-1.3738880795999999</v>
      </c>
      <c r="P38" s="308">
        <v>-0.33493092385000001</v>
      </c>
      <c r="Q38" s="308">
        <v>-1.6146709024999999</v>
      </c>
      <c r="R38" s="308">
        <v>-0.18605543199999999</v>
      </c>
      <c r="S38" s="308">
        <v>-0.42783971101000001</v>
      </c>
      <c r="T38" s="308">
        <v>-9.7015682233E-2</v>
      </c>
      <c r="U38" s="308">
        <v>0.33470823400999999</v>
      </c>
      <c r="V38" s="308">
        <v>-1.4139120723</v>
      </c>
      <c r="W38" s="308">
        <v>-1.1014698425</v>
      </c>
      <c r="X38" s="308">
        <v>-3.1496490928999998</v>
      </c>
      <c r="Y38" s="308">
        <v>-1.4810605084999999</v>
      </c>
      <c r="Z38" s="308">
        <v>-0.66346967144000002</v>
      </c>
      <c r="AA38" s="308">
        <v>-1.323403326</v>
      </c>
      <c r="AB38" s="308">
        <v>-0.41109977741999998</v>
      </c>
      <c r="AC38" s="308">
        <v>-2.4235430646</v>
      </c>
      <c r="AD38" s="308">
        <v>0.40202863201</v>
      </c>
      <c r="AE38" s="308">
        <v>0.17474066025000001</v>
      </c>
      <c r="AF38" s="308">
        <v>3.2856559841999998E-2</v>
      </c>
      <c r="AG38" s="308">
        <v>1.2642098364000001</v>
      </c>
      <c r="AH38" s="308">
        <v>1.0425486228</v>
      </c>
      <c r="AI38" s="308">
        <v>-2.2812793051000001E-2</v>
      </c>
      <c r="AJ38" s="308">
        <v>-2.2209172755000002</v>
      </c>
      <c r="AK38" s="308">
        <v>-1.0802819882000001</v>
      </c>
      <c r="AL38" s="308">
        <v>-0.92505660027000003</v>
      </c>
      <c r="AM38" s="308">
        <v>-0.18392792242</v>
      </c>
      <c r="AN38" s="308">
        <v>0.76410882059999996</v>
      </c>
      <c r="AO38" s="308">
        <v>-1.4370642822999999</v>
      </c>
      <c r="AP38" s="308">
        <v>1.2403363466999999</v>
      </c>
      <c r="AQ38" s="308">
        <v>0.71800774336999995</v>
      </c>
      <c r="AR38" s="308">
        <v>0.65802623507000002</v>
      </c>
      <c r="AS38" s="308">
        <v>-0.17641217357</v>
      </c>
      <c r="AT38" s="308">
        <v>0.14858866193</v>
      </c>
      <c r="AU38" s="308">
        <v>-0.29176075275000002</v>
      </c>
      <c r="AV38" s="308">
        <v>-1.8730884097</v>
      </c>
      <c r="AW38" s="308">
        <v>-0.39658559856999998</v>
      </c>
      <c r="AX38" s="308">
        <v>0.73035773898</v>
      </c>
      <c r="AY38" s="923">
        <v>-0.53095272304999996</v>
      </c>
      <c r="AZ38" s="377">
        <v>1.2327974056</v>
      </c>
      <c r="BA38" s="377">
        <v>0.26232023343999999</v>
      </c>
      <c r="BB38" s="377">
        <v>-4.6180556198000003E-2</v>
      </c>
      <c r="BC38" s="377">
        <v>3.8849741893999999E-2</v>
      </c>
      <c r="BD38" s="377">
        <v>-1.0140642941000001E-3</v>
      </c>
      <c r="BE38" s="377">
        <v>-0.35522531503999999</v>
      </c>
      <c r="BF38" s="377">
        <v>-0.86736952879999996</v>
      </c>
      <c r="BG38" s="377">
        <v>-0.20754696732</v>
      </c>
      <c r="BH38" s="377">
        <v>-1.4909265856</v>
      </c>
      <c r="BI38" s="377">
        <v>-1.2566216376999999</v>
      </c>
      <c r="BJ38" s="377">
        <v>-0.21919994979999999</v>
      </c>
      <c r="BK38" s="377">
        <v>-1.1905216906</v>
      </c>
      <c r="BL38" s="377">
        <v>0.13031362295999999</v>
      </c>
      <c r="BM38" s="377">
        <v>-0.72081063256</v>
      </c>
      <c r="BN38" s="377">
        <v>-0.918929687</v>
      </c>
      <c r="BO38" s="377">
        <v>-0.50543403371999995</v>
      </c>
      <c r="BP38" s="377">
        <v>-0.32864958183999998</v>
      </c>
      <c r="BQ38" s="377">
        <v>-0.57806900929000005</v>
      </c>
      <c r="BR38" s="377">
        <v>-0.89828914864999998</v>
      </c>
      <c r="BS38" s="377">
        <v>-0.36427720583000001</v>
      </c>
      <c r="BT38" s="377">
        <v>-1.7014573515</v>
      </c>
      <c r="BU38" s="377">
        <v>-1.2101777599000001</v>
      </c>
      <c r="BV38" s="377">
        <v>-1.7503707101000001E-3</v>
      </c>
    </row>
    <row r="39" spans="1:74" ht="11.05" customHeight="1" x14ac:dyDescent="0.2">
      <c r="A39" s="345"/>
      <c r="B39" s="347"/>
      <c r="C39" s="308"/>
      <c r="D39" s="308"/>
      <c r="E39" s="308"/>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8"/>
      <c r="AD39" s="308"/>
      <c r="AE39" s="308"/>
      <c r="AF39" s="308"/>
      <c r="AG39" s="308"/>
      <c r="AH39" s="308"/>
      <c r="AI39" s="308"/>
      <c r="AJ39" s="308"/>
      <c r="AK39" s="308"/>
      <c r="AL39" s="308"/>
      <c r="AM39" s="308"/>
      <c r="AN39" s="308"/>
      <c r="AO39" s="308"/>
      <c r="AP39" s="308"/>
      <c r="AQ39" s="308"/>
      <c r="AR39" s="308"/>
      <c r="AS39" s="308"/>
      <c r="AT39" s="308"/>
      <c r="AU39" s="308"/>
      <c r="AV39" s="308"/>
      <c r="AW39" s="308"/>
      <c r="AX39" s="308"/>
      <c r="AY39" s="923"/>
      <c r="AZ39" s="377"/>
      <c r="BA39" s="377"/>
      <c r="BB39" s="377"/>
      <c r="BC39" s="377"/>
      <c r="BD39" s="377"/>
      <c r="BE39" s="377"/>
      <c r="BF39" s="377"/>
      <c r="BG39" s="377"/>
      <c r="BH39" s="377"/>
      <c r="BI39" s="377"/>
      <c r="BJ39" s="377"/>
      <c r="BK39" s="377"/>
      <c r="BL39" s="377"/>
      <c r="BM39" s="377"/>
      <c r="BN39" s="377"/>
      <c r="BO39" s="377"/>
      <c r="BP39" s="377"/>
      <c r="BQ39" s="377"/>
      <c r="BR39" s="377"/>
      <c r="BS39" s="377"/>
      <c r="BT39" s="377"/>
      <c r="BU39" s="377"/>
      <c r="BV39" s="377"/>
    </row>
    <row r="40" spans="1:74" ht="11.05" customHeight="1" x14ac:dyDescent="0.2">
      <c r="A40" s="345"/>
      <c r="B40" s="31" t="s">
        <v>833</v>
      </c>
      <c r="C40" s="308"/>
      <c r="D40" s="308"/>
      <c r="E40" s="308"/>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8"/>
      <c r="AD40" s="308"/>
      <c r="AE40" s="308"/>
      <c r="AF40" s="308"/>
      <c r="AG40" s="308"/>
      <c r="AH40" s="308"/>
      <c r="AI40" s="308"/>
      <c r="AJ40" s="308"/>
      <c r="AK40" s="308"/>
      <c r="AL40" s="308"/>
      <c r="AM40" s="308"/>
      <c r="AN40" s="308"/>
      <c r="AO40" s="308"/>
      <c r="AP40" s="308"/>
      <c r="AQ40" s="308"/>
      <c r="AR40" s="308"/>
      <c r="AS40" s="308"/>
      <c r="AT40" s="308"/>
      <c r="AU40" s="308"/>
      <c r="AV40" s="308"/>
      <c r="AW40" s="308"/>
      <c r="AX40" s="308"/>
      <c r="AY40" s="923"/>
      <c r="AZ40" s="377"/>
      <c r="BA40" s="377"/>
      <c r="BB40" s="377"/>
      <c r="BC40" s="377"/>
      <c r="BD40" s="377"/>
      <c r="BE40" s="377"/>
      <c r="BF40" s="377"/>
      <c r="BG40" s="377"/>
      <c r="BH40" s="377"/>
      <c r="BI40" s="377"/>
      <c r="BJ40" s="377"/>
      <c r="BK40" s="377"/>
      <c r="BL40" s="377"/>
      <c r="BM40" s="377"/>
      <c r="BN40" s="377"/>
      <c r="BO40" s="377"/>
      <c r="BP40" s="377"/>
      <c r="BQ40" s="377"/>
      <c r="BR40" s="377"/>
      <c r="BS40" s="377"/>
      <c r="BT40" s="377"/>
      <c r="BU40" s="377"/>
      <c r="BV40" s="377"/>
    </row>
    <row r="41" spans="1:74" s="280" customFormat="1" ht="11.05" customHeight="1" x14ac:dyDescent="0.2">
      <c r="A41" s="417" t="s">
        <v>180</v>
      </c>
      <c r="B41" s="411" t="s">
        <v>834</v>
      </c>
      <c r="C41" s="108">
        <v>3035.44634</v>
      </c>
      <c r="D41" s="108">
        <v>2966.36292</v>
      </c>
      <c r="E41" s="108">
        <v>2913.8892099999998</v>
      </c>
      <c r="F41" s="108">
        <v>2910.2509949999999</v>
      </c>
      <c r="G41" s="108">
        <v>2929.2414050000002</v>
      </c>
      <c r="H41" s="108">
        <v>2871.4369830000001</v>
      </c>
      <c r="I41" s="108">
        <v>2842.5527360000001</v>
      </c>
      <c r="J41" s="108">
        <v>2810.1307230000002</v>
      </c>
      <c r="K41" s="108">
        <v>2758.1856790000002</v>
      </c>
      <c r="L41" s="108">
        <v>2751.8209179999999</v>
      </c>
      <c r="M41" s="108">
        <v>2730.959879</v>
      </c>
      <c r="N41" s="108">
        <v>2641.5364300000001</v>
      </c>
      <c r="O41" s="108">
        <v>2645.4468499999998</v>
      </c>
      <c r="P41" s="108">
        <v>2618.2432279999998</v>
      </c>
      <c r="Q41" s="108">
        <v>2604.0580989999999</v>
      </c>
      <c r="R41" s="108">
        <v>2654.1241890000001</v>
      </c>
      <c r="S41" s="108">
        <v>2665.6914059999999</v>
      </c>
      <c r="T41" s="108">
        <v>2653.8546030000002</v>
      </c>
      <c r="U41" s="108">
        <v>2713.1120879999999</v>
      </c>
      <c r="V41" s="108">
        <v>2714.8965800000001</v>
      </c>
      <c r="W41" s="108">
        <v>2739.5041080000001</v>
      </c>
      <c r="X41" s="108">
        <v>2761.4147459999999</v>
      </c>
      <c r="Y41" s="108">
        <v>2783.0509769999999</v>
      </c>
      <c r="Z41" s="108">
        <v>2770.7470629999998</v>
      </c>
      <c r="AA41" s="108">
        <v>2817.7318650000002</v>
      </c>
      <c r="AB41" s="108">
        <v>2802.16239</v>
      </c>
      <c r="AC41" s="108">
        <v>2748.3985469999998</v>
      </c>
      <c r="AD41" s="108">
        <v>2811.3354850000001</v>
      </c>
      <c r="AE41" s="108">
        <v>2804.076517</v>
      </c>
      <c r="AF41" s="108">
        <v>2781.0141349999999</v>
      </c>
      <c r="AG41" s="108">
        <v>2808.6055710000001</v>
      </c>
      <c r="AH41" s="108">
        <v>2812.7738250000002</v>
      </c>
      <c r="AI41" s="108">
        <v>2816.419711</v>
      </c>
      <c r="AJ41" s="108">
        <v>2781.2622419999998</v>
      </c>
      <c r="AK41" s="108">
        <v>2775.4533609999999</v>
      </c>
      <c r="AL41" s="108">
        <v>2766.4714669999998</v>
      </c>
      <c r="AM41" s="108">
        <v>2765.8790589999999</v>
      </c>
      <c r="AN41" s="108">
        <v>2765.5732039999998</v>
      </c>
      <c r="AO41" s="108">
        <v>2757.3328099999999</v>
      </c>
      <c r="AP41" s="108">
        <v>2823.8892799999999</v>
      </c>
      <c r="AQ41" s="108">
        <v>2834.965854</v>
      </c>
      <c r="AR41" s="108">
        <v>2833.9170920000001</v>
      </c>
      <c r="AS41" s="108">
        <v>2815.187023</v>
      </c>
      <c r="AT41" s="108">
        <v>2834.1838659999999</v>
      </c>
      <c r="AU41" s="108">
        <v>2802.7343040000001</v>
      </c>
      <c r="AV41" s="108">
        <v>2758.7154089999999</v>
      </c>
      <c r="AW41" s="108">
        <v>2761.6813136000001</v>
      </c>
      <c r="AX41" s="108">
        <v>2744.4656430999999</v>
      </c>
      <c r="AY41" s="661">
        <v>2736.9655057999998</v>
      </c>
      <c r="AZ41" s="418">
        <v>2719.3510317999999</v>
      </c>
      <c r="BA41" s="418">
        <v>2709.7117189999999</v>
      </c>
      <c r="BB41" s="418">
        <v>2727.8669688</v>
      </c>
      <c r="BC41" s="418">
        <v>2746.2989450999999</v>
      </c>
      <c r="BD41" s="418">
        <v>2747.1249057</v>
      </c>
      <c r="BE41" s="418">
        <v>2754.2597025999999</v>
      </c>
      <c r="BF41" s="418">
        <v>2759.3899049000001</v>
      </c>
      <c r="BG41" s="418">
        <v>2764.7712286000001</v>
      </c>
      <c r="BH41" s="418">
        <v>2778.6104507</v>
      </c>
      <c r="BI41" s="418">
        <v>2791.2751776999999</v>
      </c>
      <c r="BJ41" s="418">
        <v>2773.3776641999998</v>
      </c>
      <c r="BK41" s="418">
        <v>2806.6831218000002</v>
      </c>
      <c r="BL41" s="418">
        <v>2789.5056347999998</v>
      </c>
      <c r="BM41" s="418">
        <v>2795.7854275</v>
      </c>
      <c r="BN41" s="418">
        <v>2818.9322716000001</v>
      </c>
      <c r="BO41" s="418">
        <v>2846.6401903000001</v>
      </c>
      <c r="BP41" s="418">
        <v>2847.1771010000002</v>
      </c>
      <c r="BQ41" s="418">
        <v>2854.4336487999999</v>
      </c>
      <c r="BR41" s="418">
        <v>2861.4729382</v>
      </c>
      <c r="BS41" s="418">
        <v>2864.0001757999999</v>
      </c>
      <c r="BT41" s="418">
        <v>2876.1829195</v>
      </c>
      <c r="BU41" s="418">
        <v>2890.9290151999999</v>
      </c>
      <c r="BV41" s="418">
        <v>2876.3523544999998</v>
      </c>
    </row>
    <row r="42" spans="1:74" ht="11.05" customHeight="1" x14ac:dyDescent="0.2">
      <c r="A42" s="345" t="s">
        <v>286</v>
      </c>
      <c r="B42" s="413" t="s">
        <v>196</v>
      </c>
      <c r="C42" s="408">
        <v>1337.1033399999999</v>
      </c>
      <c r="D42" s="408">
        <v>1303.06792</v>
      </c>
      <c r="E42" s="408">
        <v>1310.94721</v>
      </c>
      <c r="F42" s="408">
        <v>1298.811995</v>
      </c>
      <c r="G42" s="408">
        <v>1303.867405</v>
      </c>
      <c r="H42" s="408">
        <v>1281.363983</v>
      </c>
      <c r="I42" s="408">
        <v>1278.1167359999999</v>
      </c>
      <c r="J42" s="408">
        <v>1250.2037230000001</v>
      </c>
      <c r="K42" s="408">
        <v>1250.9396790000001</v>
      </c>
      <c r="L42" s="408">
        <v>1252.9669180000001</v>
      </c>
      <c r="M42" s="408">
        <v>1233.747879</v>
      </c>
      <c r="N42" s="408">
        <v>1198.6124299999999</v>
      </c>
      <c r="O42" s="408">
        <v>1190.10285</v>
      </c>
      <c r="P42" s="408">
        <v>1165.6142279999999</v>
      </c>
      <c r="Q42" s="408">
        <v>1154.2380989999999</v>
      </c>
      <c r="R42" s="408">
        <v>1153.830189</v>
      </c>
      <c r="S42" s="408">
        <v>1172.1564060000001</v>
      </c>
      <c r="T42" s="408">
        <v>1180.4096030000001</v>
      </c>
      <c r="U42" s="408">
        <v>1215.318088</v>
      </c>
      <c r="V42" s="408">
        <v>1212.6715799999999</v>
      </c>
      <c r="W42" s="408">
        <v>1215.5591079999999</v>
      </c>
      <c r="X42" s="408">
        <v>1230.5137460000001</v>
      </c>
      <c r="Y42" s="408">
        <v>1226.776977</v>
      </c>
      <c r="Z42" s="408">
        <v>1222.5920630000001</v>
      </c>
      <c r="AA42" s="408">
        <v>1253.7938650000001</v>
      </c>
      <c r="AB42" s="408">
        <v>1266.7063900000001</v>
      </c>
      <c r="AC42" s="408">
        <v>1229.9735470000001</v>
      </c>
      <c r="AD42" s="408">
        <v>1245.5824849999999</v>
      </c>
      <c r="AE42" s="408">
        <v>1260.0435170000001</v>
      </c>
      <c r="AF42" s="408">
        <v>1263.076135</v>
      </c>
      <c r="AG42" s="408">
        <v>1269.9315710000001</v>
      </c>
      <c r="AH42" s="408">
        <v>1258.5578250000001</v>
      </c>
      <c r="AI42" s="408">
        <v>1282.4267110000001</v>
      </c>
      <c r="AJ42" s="408">
        <v>1263.6332420000001</v>
      </c>
      <c r="AK42" s="408">
        <v>1263.984361</v>
      </c>
      <c r="AL42" s="408">
        <v>1251.418467</v>
      </c>
      <c r="AM42" s="408">
        <v>1233.710059</v>
      </c>
      <c r="AN42" s="408">
        <v>1221.6922039999999</v>
      </c>
      <c r="AO42" s="408">
        <v>1230.25081</v>
      </c>
      <c r="AP42" s="408">
        <v>1258.0632800000001</v>
      </c>
      <c r="AQ42" s="408">
        <v>1272.698854</v>
      </c>
      <c r="AR42" s="408">
        <v>1279.5600919999999</v>
      </c>
      <c r="AS42" s="408">
        <v>1285.665023</v>
      </c>
      <c r="AT42" s="408">
        <v>1275.7798660000001</v>
      </c>
      <c r="AU42" s="408">
        <v>1269.5213040000001</v>
      </c>
      <c r="AV42" s="408">
        <v>1250.088409</v>
      </c>
      <c r="AW42" s="408">
        <v>1247.7455319999999</v>
      </c>
      <c r="AX42" s="408">
        <v>1240.6487231999999</v>
      </c>
      <c r="AY42" s="926">
        <v>1225.9826809000001</v>
      </c>
      <c r="AZ42" s="380">
        <v>1223.7670000000001</v>
      </c>
      <c r="BA42" s="380">
        <v>1217.6769999999999</v>
      </c>
      <c r="BB42" s="380">
        <v>1235.2329999999999</v>
      </c>
      <c r="BC42" s="380">
        <v>1254.172</v>
      </c>
      <c r="BD42" s="380">
        <v>1254.9849999999999</v>
      </c>
      <c r="BE42" s="380">
        <v>1257.306</v>
      </c>
      <c r="BF42" s="380">
        <v>1250.577</v>
      </c>
      <c r="BG42" s="380">
        <v>1253.2380000000001</v>
      </c>
      <c r="BH42" s="380">
        <v>1246.4559999999999</v>
      </c>
      <c r="BI42" s="380">
        <v>1242.644</v>
      </c>
      <c r="BJ42" s="380">
        <v>1221.7670000000001</v>
      </c>
      <c r="BK42" s="380">
        <v>1239.32</v>
      </c>
      <c r="BL42" s="380">
        <v>1223.7460000000001</v>
      </c>
      <c r="BM42" s="380">
        <v>1220.4179999999999</v>
      </c>
      <c r="BN42" s="380">
        <v>1231.8869999999999</v>
      </c>
      <c r="BO42" s="380">
        <v>1253.135</v>
      </c>
      <c r="BP42" s="380">
        <v>1249.5440000000001</v>
      </c>
      <c r="BQ42" s="380">
        <v>1249.1369999999999</v>
      </c>
      <c r="BR42" s="380">
        <v>1244.1579999999999</v>
      </c>
      <c r="BS42" s="380">
        <v>1241.999</v>
      </c>
      <c r="BT42" s="380">
        <v>1231.1189999999999</v>
      </c>
      <c r="BU42" s="380">
        <v>1230.298</v>
      </c>
      <c r="BV42" s="380">
        <v>1215.6980000000001</v>
      </c>
    </row>
    <row r="43" spans="1:74" ht="11.05" customHeight="1" x14ac:dyDescent="0.2">
      <c r="A43" s="345" t="s">
        <v>835</v>
      </c>
      <c r="B43" s="416" t="s">
        <v>954</v>
      </c>
      <c r="C43" s="409">
        <v>1698.3430000000001</v>
      </c>
      <c r="D43" s="409">
        <v>1663.2950000000001</v>
      </c>
      <c r="E43" s="409">
        <v>1602.942</v>
      </c>
      <c r="F43" s="409">
        <v>1611.4390000000001</v>
      </c>
      <c r="G43" s="409">
        <v>1625.374</v>
      </c>
      <c r="H43" s="409">
        <v>1590.0730000000001</v>
      </c>
      <c r="I43" s="409">
        <v>1564.4359999999999</v>
      </c>
      <c r="J43" s="409">
        <v>1559.9269999999999</v>
      </c>
      <c r="K43" s="409">
        <v>1507.2460000000001</v>
      </c>
      <c r="L43" s="409">
        <v>1498.854</v>
      </c>
      <c r="M43" s="409">
        <v>1497.212</v>
      </c>
      <c r="N43" s="409">
        <v>1442.924</v>
      </c>
      <c r="O43" s="409">
        <v>1455.3440000000001</v>
      </c>
      <c r="P43" s="409">
        <v>1452.6289999999999</v>
      </c>
      <c r="Q43" s="409">
        <v>1449.82</v>
      </c>
      <c r="R43" s="409">
        <v>1500.2940000000001</v>
      </c>
      <c r="S43" s="409">
        <v>1493.5350000000001</v>
      </c>
      <c r="T43" s="409">
        <v>1473.4449999999999</v>
      </c>
      <c r="U43" s="409">
        <v>1497.7940000000001</v>
      </c>
      <c r="V43" s="409">
        <v>1502.2249999999999</v>
      </c>
      <c r="W43" s="409">
        <v>1523.9449999999999</v>
      </c>
      <c r="X43" s="409">
        <v>1530.9010000000001</v>
      </c>
      <c r="Y43" s="409">
        <v>1556.2739999999999</v>
      </c>
      <c r="Z43" s="409">
        <v>1548.155</v>
      </c>
      <c r="AA43" s="409">
        <v>1563.9380000000001</v>
      </c>
      <c r="AB43" s="409">
        <v>1535.4559999999999</v>
      </c>
      <c r="AC43" s="409">
        <v>1518.425</v>
      </c>
      <c r="AD43" s="409">
        <v>1565.7529999999999</v>
      </c>
      <c r="AE43" s="409">
        <v>1544.0329999999999</v>
      </c>
      <c r="AF43" s="409">
        <v>1517.9380000000001</v>
      </c>
      <c r="AG43" s="409">
        <v>1538.674</v>
      </c>
      <c r="AH43" s="409">
        <v>1554.2159999999999</v>
      </c>
      <c r="AI43" s="409">
        <v>1533.9929999999999</v>
      </c>
      <c r="AJ43" s="409">
        <v>1517.6289999999999</v>
      </c>
      <c r="AK43" s="409">
        <v>1511.4690000000001</v>
      </c>
      <c r="AL43" s="409">
        <v>1515.0530000000001</v>
      </c>
      <c r="AM43" s="409">
        <v>1532.1690000000001</v>
      </c>
      <c r="AN43" s="409">
        <v>1543.8810000000001</v>
      </c>
      <c r="AO43" s="409">
        <v>1527.0820000000001</v>
      </c>
      <c r="AP43" s="409">
        <v>1565.826</v>
      </c>
      <c r="AQ43" s="409">
        <v>1562.2670000000001</v>
      </c>
      <c r="AR43" s="409">
        <v>1554.357</v>
      </c>
      <c r="AS43" s="409">
        <v>1529.5219999999999</v>
      </c>
      <c r="AT43" s="409">
        <v>1558.404</v>
      </c>
      <c r="AU43" s="409">
        <v>1533.213</v>
      </c>
      <c r="AV43" s="409">
        <v>1508.627</v>
      </c>
      <c r="AW43" s="409">
        <v>1513.9357815999999</v>
      </c>
      <c r="AX43" s="409">
        <v>1503.8169198999999</v>
      </c>
      <c r="AY43" s="928">
        <v>1510.9828249</v>
      </c>
      <c r="AZ43" s="382">
        <v>1495.5840318</v>
      </c>
      <c r="BA43" s="382">
        <v>1492.034719</v>
      </c>
      <c r="BB43" s="382">
        <v>1492.6339688</v>
      </c>
      <c r="BC43" s="382">
        <v>1492.1269451000001</v>
      </c>
      <c r="BD43" s="382">
        <v>1492.1399057000001</v>
      </c>
      <c r="BE43" s="382">
        <v>1496.9537026</v>
      </c>
      <c r="BF43" s="382">
        <v>1508.8129048999999</v>
      </c>
      <c r="BG43" s="382">
        <v>1511.5332286</v>
      </c>
      <c r="BH43" s="382">
        <v>1532.1544507000001</v>
      </c>
      <c r="BI43" s="382">
        <v>1548.6311777000001</v>
      </c>
      <c r="BJ43" s="382">
        <v>1551.6106642</v>
      </c>
      <c r="BK43" s="382">
        <v>1567.3631218</v>
      </c>
      <c r="BL43" s="382">
        <v>1565.7596348</v>
      </c>
      <c r="BM43" s="382">
        <v>1575.3674275000001</v>
      </c>
      <c r="BN43" s="382">
        <v>1587.0452716</v>
      </c>
      <c r="BO43" s="382">
        <v>1593.5051903000001</v>
      </c>
      <c r="BP43" s="382">
        <v>1597.6331009999999</v>
      </c>
      <c r="BQ43" s="382">
        <v>1605.2966488</v>
      </c>
      <c r="BR43" s="382">
        <v>1617.3149381999999</v>
      </c>
      <c r="BS43" s="382">
        <v>1622.0011758000001</v>
      </c>
      <c r="BT43" s="382">
        <v>1645.0639195000001</v>
      </c>
      <c r="BU43" s="382">
        <v>1660.6310152000001</v>
      </c>
      <c r="BV43" s="382">
        <v>1660.6543545</v>
      </c>
    </row>
    <row r="44" spans="1:74" s="162" customFormat="1" ht="25.5" customHeight="1" x14ac:dyDescent="0.2">
      <c r="A44" s="161"/>
      <c r="B44" s="1037" t="s">
        <v>836</v>
      </c>
      <c r="C44" s="1036"/>
      <c r="D44" s="1036"/>
      <c r="E44" s="1036"/>
      <c r="F44" s="1036"/>
      <c r="G44" s="1036"/>
      <c r="H44" s="1036"/>
      <c r="I44" s="1036"/>
      <c r="J44" s="1036"/>
      <c r="K44" s="1036"/>
      <c r="L44" s="1036"/>
      <c r="M44" s="1036"/>
      <c r="N44" s="1036"/>
      <c r="O44" s="1036"/>
      <c r="P44" s="1036"/>
      <c r="Q44" s="1036"/>
      <c r="R44" s="807"/>
      <c r="AY44" s="849"/>
      <c r="AZ44" s="227"/>
      <c r="BA44" s="227"/>
      <c r="BB44" s="227"/>
      <c r="BC44" s="227"/>
      <c r="BD44" s="658"/>
      <c r="BE44" s="283"/>
      <c r="BF44" s="658"/>
      <c r="BG44" s="849"/>
      <c r="BH44" s="849"/>
      <c r="BI44" s="849"/>
      <c r="BJ44" s="227"/>
    </row>
    <row r="45" spans="1:74" s="162" customFormat="1" ht="11.95" customHeight="1" x14ac:dyDescent="0.2">
      <c r="A45" s="161"/>
      <c r="B45" s="1048" t="s">
        <v>837</v>
      </c>
      <c r="C45" s="1048"/>
      <c r="D45" s="1048"/>
      <c r="E45" s="1048"/>
      <c r="F45" s="1048"/>
      <c r="G45" s="1048"/>
      <c r="H45" s="1048"/>
      <c r="I45" s="1048"/>
      <c r="J45" s="1048"/>
      <c r="K45" s="1048"/>
      <c r="L45" s="1048"/>
      <c r="M45" s="1048"/>
      <c r="N45" s="1048"/>
      <c r="O45" s="1048"/>
      <c r="P45" s="1048"/>
      <c r="Q45" s="1048"/>
      <c r="R45" s="807"/>
      <c r="AY45" s="849"/>
      <c r="AZ45" s="227"/>
      <c r="BA45" s="227"/>
      <c r="BB45" s="227"/>
      <c r="BC45" s="227"/>
      <c r="BD45" s="658"/>
      <c r="BE45" s="283"/>
      <c r="BF45" s="658"/>
      <c r="BG45" s="849"/>
      <c r="BH45" s="849"/>
      <c r="BI45" s="849"/>
      <c r="BJ45" s="227"/>
    </row>
    <row r="46" spans="1:74" s="162" customFormat="1" ht="22.65" customHeight="1" x14ac:dyDescent="0.2">
      <c r="A46" s="161"/>
      <c r="B46" s="1048" t="s">
        <v>838</v>
      </c>
      <c r="C46" s="1048"/>
      <c r="D46" s="1048"/>
      <c r="E46" s="1048"/>
      <c r="F46" s="1048"/>
      <c r="G46" s="1048"/>
      <c r="H46" s="1048"/>
      <c r="I46" s="1048"/>
      <c r="J46" s="1048"/>
      <c r="K46" s="1048"/>
      <c r="L46" s="1048"/>
      <c r="M46" s="1048"/>
      <c r="N46" s="1048"/>
      <c r="O46" s="1048"/>
      <c r="P46" s="1048"/>
      <c r="Q46" s="1048"/>
      <c r="R46" s="807"/>
      <c r="AY46" s="849"/>
      <c r="AZ46" s="227"/>
      <c r="BA46" s="227"/>
      <c r="BB46" s="227"/>
      <c r="BC46" s="227"/>
      <c r="BD46" s="658"/>
      <c r="BE46" s="283"/>
      <c r="BF46" s="658"/>
      <c r="BG46" s="849"/>
      <c r="BH46" s="849"/>
      <c r="BI46" s="849"/>
      <c r="BJ46" s="227"/>
    </row>
    <row r="47" spans="1:74" s="162" customFormat="1" ht="30.65" customHeight="1" x14ac:dyDescent="0.2">
      <c r="A47" s="161"/>
      <c r="B47" s="1048" t="s">
        <v>839</v>
      </c>
      <c r="C47" s="1048"/>
      <c r="D47" s="1048"/>
      <c r="E47" s="1048"/>
      <c r="F47" s="1048"/>
      <c r="G47" s="1048"/>
      <c r="H47" s="1048"/>
      <c r="I47" s="1048"/>
      <c r="J47" s="1048"/>
      <c r="K47" s="1048"/>
      <c r="L47" s="1048"/>
      <c r="M47" s="1048"/>
      <c r="N47" s="1048"/>
      <c r="O47" s="1048"/>
      <c r="P47" s="1048"/>
      <c r="Q47" s="1048"/>
      <c r="R47" s="807"/>
      <c r="AY47" s="849"/>
      <c r="AZ47" s="227"/>
      <c r="BA47" s="227"/>
      <c r="BB47" s="227"/>
      <c r="BC47" s="227"/>
      <c r="BD47" s="658"/>
      <c r="BE47" s="283"/>
      <c r="BF47" s="658"/>
      <c r="BG47" s="849"/>
      <c r="BH47" s="849"/>
      <c r="BI47" s="849"/>
      <c r="BJ47" s="227"/>
    </row>
    <row r="48" spans="1:74" s="162" customFormat="1" ht="11.95" customHeight="1" x14ac:dyDescent="0.2">
      <c r="A48" s="161"/>
      <c r="B48" s="799" t="s">
        <v>826</v>
      </c>
      <c r="C48" s="814"/>
      <c r="D48" s="814"/>
      <c r="E48" s="814"/>
      <c r="F48" s="814"/>
      <c r="G48" s="814"/>
      <c r="H48" s="814"/>
      <c r="I48" s="814"/>
      <c r="J48" s="814"/>
      <c r="K48" s="814"/>
      <c r="L48" s="814"/>
      <c r="M48" s="814"/>
      <c r="N48" s="814"/>
      <c r="O48" s="814"/>
      <c r="P48" s="814"/>
      <c r="Q48" s="814"/>
      <c r="R48" s="807"/>
      <c r="AY48" s="849"/>
      <c r="AZ48" s="227"/>
      <c r="BA48" s="227"/>
      <c r="BB48" s="227"/>
      <c r="BC48" s="227"/>
      <c r="BD48" s="658"/>
      <c r="BE48" s="283"/>
      <c r="BF48" s="658"/>
      <c r="BG48" s="849"/>
      <c r="BH48" s="849"/>
      <c r="BI48" s="849"/>
      <c r="BJ48" s="227"/>
    </row>
    <row r="49" spans="1:74" s="162" customFormat="1" ht="11.95" customHeight="1" x14ac:dyDescent="0.2">
      <c r="A49" s="161"/>
      <c r="B49" s="1018" t="str">
        <f>Dates!$G$2</f>
        <v>EIA completed modeling and analysis for this report on Thursday, February 6, 2025.</v>
      </c>
      <c r="C49" s="1019"/>
      <c r="D49" s="1019"/>
      <c r="E49" s="1019"/>
      <c r="F49" s="1019"/>
      <c r="G49" s="1019"/>
      <c r="H49" s="1019"/>
      <c r="I49" s="1019"/>
      <c r="J49" s="1019"/>
      <c r="K49" s="1019"/>
      <c r="L49" s="1019"/>
      <c r="M49" s="1019"/>
      <c r="N49" s="1019"/>
      <c r="O49" s="1019"/>
      <c r="P49" s="1019"/>
      <c r="Q49" s="1019"/>
      <c r="R49" s="84"/>
      <c r="AY49" s="849"/>
      <c r="AZ49" s="227"/>
      <c r="BA49" s="227"/>
      <c r="BB49" s="227"/>
      <c r="BC49" s="227"/>
      <c r="BD49" s="658"/>
      <c r="BE49" s="283"/>
      <c r="BF49" s="658"/>
      <c r="BG49" s="849"/>
      <c r="BH49" s="849"/>
      <c r="BI49" s="849"/>
      <c r="BJ49" s="227"/>
    </row>
    <row r="50" spans="1:74" s="162" customFormat="1" ht="11.95" customHeight="1" x14ac:dyDescent="0.2">
      <c r="A50" s="161"/>
      <c r="B50" s="1033" t="s">
        <v>483</v>
      </c>
      <c r="C50" s="1034"/>
      <c r="D50" s="1034"/>
      <c r="E50" s="1034"/>
      <c r="F50" s="1034"/>
      <c r="G50" s="1034"/>
      <c r="H50" s="1034"/>
      <c r="I50" s="1034"/>
      <c r="J50" s="1034"/>
      <c r="K50" s="1034"/>
      <c r="L50" s="1034"/>
      <c r="M50" s="1034"/>
      <c r="N50" s="1034"/>
      <c r="O50" s="1034"/>
      <c r="P50" s="1034"/>
      <c r="Q50" s="1034"/>
      <c r="R50" s="84"/>
      <c r="AY50" s="849"/>
      <c r="AZ50" s="227"/>
      <c r="BA50" s="227"/>
      <c r="BB50" s="227"/>
      <c r="BC50" s="227"/>
      <c r="BD50" s="658"/>
      <c r="BE50" s="283"/>
      <c r="BF50" s="658"/>
      <c r="BG50" s="849"/>
      <c r="BH50" s="849"/>
      <c r="BI50" s="849"/>
      <c r="BJ50" s="227"/>
    </row>
    <row r="51" spans="1:74" s="162" customFormat="1" ht="11.95" customHeight="1" x14ac:dyDescent="0.2">
      <c r="A51" s="161"/>
      <c r="B51" s="1004" t="s">
        <v>198</v>
      </c>
      <c r="C51" s="1035"/>
      <c r="D51" s="1035"/>
      <c r="E51" s="1035"/>
      <c r="F51" s="1035"/>
      <c r="G51" s="1035"/>
      <c r="H51" s="1035"/>
      <c r="I51" s="1035"/>
      <c r="J51" s="1035"/>
      <c r="K51" s="1035"/>
      <c r="L51" s="1035"/>
      <c r="M51" s="1035"/>
      <c r="N51" s="1035"/>
      <c r="O51" s="1035"/>
      <c r="P51" s="1035"/>
      <c r="Q51" s="1036"/>
      <c r="R51" s="84"/>
      <c r="AY51" s="849"/>
      <c r="AZ51" s="227"/>
      <c r="BA51" s="227"/>
      <c r="BB51" s="227"/>
      <c r="BC51" s="227"/>
      <c r="BD51" s="658"/>
      <c r="BE51" s="283"/>
      <c r="BF51" s="658"/>
      <c r="BG51" s="849"/>
      <c r="BH51" s="849"/>
      <c r="BI51" s="849"/>
      <c r="BJ51" s="227"/>
    </row>
    <row r="52" spans="1:74" s="162" customFormat="1" ht="11.95" customHeight="1" x14ac:dyDescent="0.2">
      <c r="A52" s="161"/>
      <c r="B52" s="1004" t="s">
        <v>492</v>
      </c>
      <c r="C52" s="1036"/>
      <c r="D52" s="1036"/>
      <c r="E52" s="1036"/>
      <c r="F52" s="1036"/>
      <c r="G52" s="1036"/>
      <c r="H52" s="1036"/>
      <c r="I52" s="1036"/>
      <c r="J52" s="1036"/>
      <c r="K52" s="1036"/>
      <c r="L52" s="1036"/>
      <c r="M52" s="1036"/>
      <c r="N52" s="1036"/>
      <c r="O52" s="1036"/>
      <c r="P52" s="1036"/>
      <c r="Q52" s="1036"/>
      <c r="R52" s="84"/>
      <c r="AY52" s="849"/>
      <c r="AZ52" s="227"/>
      <c r="BA52" s="227"/>
      <c r="BB52" s="227"/>
      <c r="BC52" s="227"/>
      <c r="BD52" s="658"/>
      <c r="BE52" s="283"/>
      <c r="BF52" s="658"/>
      <c r="BG52" s="849"/>
      <c r="BH52" s="849"/>
      <c r="BI52" s="849"/>
      <c r="BJ52" s="227"/>
    </row>
    <row r="53" spans="1:74" s="162" customFormat="1" ht="11.95" customHeight="1" x14ac:dyDescent="0.2">
      <c r="A53" s="161"/>
      <c r="B53" s="998" t="s">
        <v>840</v>
      </c>
      <c r="C53" s="998"/>
      <c r="D53" s="998"/>
      <c r="E53" s="998"/>
      <c r="F53" s="998"/>
      <c r="G53" s="998"/>
      <c r="H53" s="998"/>
      <c r="I53" s="998"/>
      <c r="J53" s="998"/>
      <c r="K53" s="998"/>
      <c r="L53" s="998"/>
      <c r="M53" s="998"/>
      <c r="N53" s="998"/>
      <c r="O53" s="998"/>
      <c r="P53" s="998"/>
      <c r="Q53" s="998"/>
      <c r="R53" s="998"/>
      <c r="AY53" s="849"/>
      <c r="AZ53" s="227"/>
      <c r="BA53" s="227"/>
      <c r="BB53" s="227"/>
      <c r="BC53" s="227"/>
      <c r="BD53" s="658"/>
      <c r="BE53" s="283"/>
      <c r="BF53" s="658"/>
      <c r="BG53" s="849"/>
      <c r="BH53" s="849"/>
      <c r="BI53" s="849"/>
      <c r="BJ53" s="227"/>
    </row>
    <row r="54" spans="1:74" s="162" customFormat="1" ht="11.95" customHeight="1" x14ac:dyDescent="0.2">
      <c r="A54" s="161"/>
      <c r="B54" s="1050" t="s">
        <v>841</v>
      </c>
      <c r="C54" s="1036"/>
      <c r="D54" s="1036"/>
      <c r="E54" s="1036"/>
      <c r="F54" s="1036"/>
      <c r="G54" s="1036"/>
      <c r="H54" s="1036"/>
      <c r="I54" s="1036"/>
      <c r="J54" s="1036"/>
      <c r="K54" s="1036"/>
      <c r="L54" s="1036"/>
      <c r="M54" s="1036"/>
      <c r="N54" s="1036"/>
      <c r="O54" s="1036"/>
      <c r="P54" s="1036"/>
      <c r="Q54" s="1036"/>
      <c r="R54" s="828"/>
      <c r="AY54" s="849"/>
      <c r="AZ54" s="227"/>
      <c r="BA54" s="227"/>
      <c r="BB54" s="227"/>
      <c r="BC54" s="227"/>
      <c r="BD54" s="658"/>
      <c r="BE54" s="283"/>
      <c r="BF54" s="658"/>
      <c r="BG54" s="849"/>
      <c r="BH54" s="849"/>
      <c r="BI54" s="849"/>
      <c r="BJ54" s="227"/>
    </row>
    <row r="55" spans="1:74" s="162" customFormat="1" ht="11.95" customHeight="1" x14ac:dyDescent="0.2">
      <c r="A55" s="161"/>
      <c r="B55" s="1025" t="s">
        <v>842</v>
      </c>
      <c r="C55" s="1036"/>
      <c r="D55" s="1036"/>
      <c r="E55" s="1036"/>
      <c r="F55" s="1036"/>
      <c r="G55" s="1036"/>
      <c r="H55" s="1036"/>
      <c r="I55" s="1036"/>
      <c r="J55" s="1036"/>
      <c r="K55" s="1036"/>
      <c r="L55" s="1036"/>
      <c r="M55" s="1036"/>
      <c r="N55" s="1036"/>
      <c r="O55" s="1036"/>
      <c r="P55" s="1036"/>
      <c r="Q55" s="1036"/>
      <c r="R55" s="807"/>
      <c r="AY55" s="849"/>
      <c r="AZ55" s="227"/>
      <c r="BA55" s="227"/>
      <c r="BB55" s="227"/>
      <c r="BC55" s="227"/>
      <c r="BD55" s="658"/>
      <c r="BE55" s="283"/>
      <c r="BF55" s="658"/>
      <c r="BG55" s="849"/>
      <c r="BH55" s="849"/>
      <c r="BI55" s="849"/>
      <c r="BJ55" s="227"/>
    </row>
    <row r="56" spans="1:74" s="162" customFormat="1" ht="11.95" customHeight="1" x14ac:dyDescent="0.2">
      <c r="A56" s="161"/>
      <c r="B56" s="1046"/>
      <c r="C56" s="1049"/>
      <c r="D56" s="1049"/>
      <c r="E56" s="1049"/>
      <c r="F56" s="1049"/>
      <c r="G56" s="1049"/>
      <c r="H56" s="1049"/>
      <c r="I56" s="1049"/>
      <c r="J56" s="1049"/>
      <c r="K56" s="1049"/>
      <c r="L56" s="1049"/>
      <c r="M56" s="1049"/>
      <c r="N56" s="1049"/>
      <c r="O56" s="1049"/>
      <c r="P56" s="1049"/>
      <c r="Q56" s="1000"/>
      <c r="AY56" s="849"/>
      <c r="AZ56" s="227"/>
      <c r="BA56" s="227"/>
      <c r="BB56" s="227"/>
      <c r="BC56" s="227"/>
      <c r="BD56" s="658"/>
      <c r="BE56" s="283"/>
      <c r="BF56" s="658"/>
      <c r="BG56" s="849"/>
      <c r="BH56" s="849"/>
      <c r="BI56" s="849"/>
      <c r="BJ56" s="227"/>
    </row>
    <row r="57" spans="1:74" s="162" customFormat="1" ht="11.95" customHeight="1" x14ac:dyDescent="0.2">
      <c r="A57" s="161"/>
      <c r="B57" s="1045"/>
      <c r="C57" s="1000"/>
      <c r="D57" s="1000"/>
      <c r="E57" s="1000"/>
      <c r="F57" s="1000"/>
      <c r="G57" s="1000"/>
      <c r="H57" s="1000"/>
      <c r="I57" s="1000"/>
      <c r="J57" s="1000"/>
      <c r="K57" s="1000"/>
      <c r="L57" s="1000"/>
      <c r="M57" s="1000"/>
      <c r="N57" s="1000"/>
      <c r="O57" s="1000"/>
      <c r="P57" s="1000"/>
      <c r="Q57" s="1000"/>
      <c r="AY57" s="849"/>
      <c r="AZ57" s="227"/>
      <c r="BA57" s="227"/>
      <c r="BB57" s="227"/>
      <c r="BC57" s="227"/>
      <c r="BD57" s="658"/>
      <c r="BE57" s="283"/>
      <c r="BF57" s="658"/>
      <c r="BG57" s="849"/>
      <c r="BH57" s="849"/>
      <c r="BI57" s="849"/>
      <c r="BJ57" s="227"/>
    </row>
    <row r="58" spans="1:74" s="163" customFormat="1" ht="11.95" customHeight="1" x14ac:dyDescent="0.2">
      <c r="A58" s="160"/>
      <c r="B58" s="1046"/>
      <c r="C58" s="1047"/>
      <c r="D58" s="1047"/>
      <c r="E58" s="1047"/>
      <c r="F58" s="1047"/>
      <c r="G58" s="1047"/>
      <c r="H58" s="1047"/>
      <c r="I58" s="1047"/>
      <c r="J58" s="1047"/>
      <c r="K58" s="1047"/>
      <c r="L58" s="1047"/>
      <c r="M58" s="1047"/>
      <c r="N58" s="1047"/>
      <c r="O58" s="1047"/>
      <c r="P58" s="1047"/>
      <c r="Q58" s="1000"/>
      <c r="R58" s="162"/>
      <c r="AY58" s="664"/>
      <c r="AZ58" s="226"/>
      <c r="BA58" s="226"/>
      <c r="BB58" s="226"/>
      <c r="BC58" s="226"/>
      <c r="BD58" s="662"/>
      <c r="BE58" s="282"/>
      <c r="BF58" s="662"/>
      <c r="BG58" s="664"/>
      <c r="BH58" s="664"/>
      <c r="BI58" s="664"/>
      <c r="BJ58" s="226"/>
    </row>
    <row r="59" spans="1:74" ht="11.95" customHeight="1" x14ac:dyDescent="0.2">
      <c r="B59" s="1044"/>
      <c r="C59" s="1000"/>
      <c r="D59" s="1000"/>
      <c r="E59" s="1000"/>
      <c r="F59" s="1000"/>
      <c r="G59" s="1000"/>
      <c r="H59" s="1000"/>
      <c r="I59" s="1000"/>
      <c r="J59" s="1000"/>
      <c r="K59" s="1000"/>
      <c r="L59" s="1000"/>
      <c r="M59" s="1000"/>
      <c r="N59" s="1000"/>
      <c r="O59" s="1000"/>
      <c r="P59" s="1000"/>
      <c r="Q59" s="1000"/>
      <c r="R59" s="163"/>
      <c r="BK59" s="153"/>
      <c r="BL59" s="153"/>
      <c r="BM59" s="153"/>
      <c r="BN59" s="153"/>
      <c r="BO59" s="153"/>
      <c r="BP59" s="153"/>
      <c r="BQ59" s="153"/>
      <c r="BR59" s="153"/>
      <c r="BS59" s="153"/>
      <c r="BT59" s="153"/>
      <c r="BU59" s="153"/>
      <c r="BV59" s="153"/>
    </row>
    <row r="60" spans="1:74" x14ac:dyDescent="0.2">
      <c r="BK60" s="153"/>
      <c r="BL60" s="153"/>
      <c r="BM60" s="153"/>
      <c r="BN60" s="153"/>
      <c r="BO60" s="153"/>
      <c r="BP60" s="153"/>
      <c r="BQ60" s="153"/>
      <c r="BR60" s="153"/>
      <c r="BS60" s="153"/>
      <c r="BT60" s="153"/>
      <c r="BU60" s="153"/>
      <c r="BV60" s="153"/>
    </row>
    <row r="61" spans="1:74" x14ac:dyDescent="0.2">
      <c r="BK61" s="153"/>
      <c r="BL61" s="153"/>
      <c r="BM61" s="153"/>
      <c r="BN61" s="153"/>
      <c r="BO61" s="153"/>
      <c r="BP61" s="153"/>
      <c r="BQ61" s="153"/>
      <c r="BR61" s="153"/>
      <c r="BS61" s="153"/>
      <c r="BT61" s="153"/>
      <c r="BU61" s="153"/>
      <c r="BV61" s="153"/>
    </row>
    <row r="62" spans="1:74" x14ac:dyDescent="0.2">
      <c r="BK62" s="153"/>
      <c r="BL62" s="153"/>
      <c r="BM62" s="153"/>
      <c r="BN62" s="153"/>
      <c r="BO62" s="153"/>
      <c r="BP62" s="153"/>
      <c r="BQ62" s="153"/>
      <c r="BR62" s="153"/>
      <c r="BS62" s="153"/>
      <c r="BT62" s="153"/>
      <c r="BU62" s="153"/>
      <c r="BV62" s="153"/>
    </row>
    <row r="63" spans="1:74" x14ac:dyDescent="0.2">
      <c r="BK63" s="153"/>
      <c r="BL63" s="153"/>
      <c r="BM63" s="153"/>
      <c r="BN63" s="153"/>
      <c r="BO63" s="153"/>
      <c r="BP63" s="153"/>
      <c r="BQ63" s="153"/>
      <c r="BR63" s="153"/>
      <c r="BS63" s="153"/>
      <c r="BT63" s="153"/>
      <c r="BU63" s="153"/>
      <c r="BV63" s="153"/>
    </row>
    <row r="64" spans="1:74" x14ac:dyDescent="0.2">
      <c r="BK64" s="153"/>
      <c r="BL64" s="153"/>
      <c r="BM64" s="153"/>
      <c r="BN64" s="153"/>
      <c r="BO64" s="153"/>
      <c r="BP64" s="153"/>
      <c r="BQ64" s="153"/>
      <c r="BR64" s="153"/>
      <c r="BS64" s="153"/>
      <c r="BT64" s="153"/>
      <c r="BU64" s="153"/>
      <c r="BV64" s="153"/>
    </row>
    <row r="65" spans="63:74" x14ac:dyDescent="0.2">
      <c r="BK65" s="153"/>
      <c r="BL65" s="153"/>
      <c r="BM65" s="153"/>
      <c r="BN65" s="153"/>
      <c r="BO65" s="153"/>
      <c r="BP65" s="153"/>
      <c r="BQ65" s="153"/>
      <c r="BR65" s="153"/>
      <c r="BS65" s="153"/>
      <c r="BT65" s="153"/>
      <c r="BU65" s="153"/>
      <c r="BV65" s="153"/>
    </row>
    <row r="66" spans="63:74" x14ac:dyDescent="0.2">
      <c r="BK66" s="153"/>
      <c r="BL66" s="153"/>
      <c r="BM66" s="153"/>
      <c r="BN66" s="153"/>
      <c r="BO66" s="153"/>
      <c r="BP66" s="153"/>
      <c r="BQ66" s="153"/>
      <c r="BR66" s="153"/>
      <c r="BS66" s="153"/>
      <c r="BT66" s="153"/>
      <c r="BU66" s="153"/>
      <c r="BV66" s="153"/>
    </row>
    <row r="67" spans="63:74" x14ac:dyDescent="0.2">
      <c r="BK67" s="153"/>
      <c r="BL67" s="153"/>
      <c r="BM67" s="153"/>
      <c r="BN67" s="153"/>
      <c r="BO67" s="153"/>
      <c r="BP67" s="153"/>
      <c r="BQ67" s="153"/>
      <c r="BR67" s="153"/>
      <c r="BS67" s="153"/>
      <c r="BT67" s="153"/>
      <c r="BU67" s="153"/>
      <c r="BV67" s="153"/>
    </row>
    <row r="68" spans="63:74" x14ac:dyDescent="0.2">
      <c r="BK68" s="153"/>
      <c r="BL68" s="153"/>
      <c r="BM68" s="153"/>
      <c r="BN68" s="153"/>
      <c r="BO68" s="153"/>
      <c r="BP68" s="153"/>
      <c r="BQ68" s="153"/>
      <c r="BR68" s="153"/>
      <c r="BS68" s="153"/>
      <c r="BT68" s="153"/>
      <c r="BU68" s="153"/>
      <c r="BV68" s="153"/>
    </row>
    <row r="69" spans="63:74" x14ac:dyDescent="0.2">
      <c r="BK69" s="153"/>
      <c r="BL69" s="153"/>
      <c r="BM69" s="153"/>
      <c r="BN69" s="153"/>
      <c r="BO69" s="153"/>
      <c r="BP69" s="153"/>
      <c r="BQ69" s="153"/>
      <c r="BR69" s="153"/>
      <c r="BS69" s="153"/>
      <c r="BT69" s="153"/>
      <c r="BU69" s="153"/>
      <c r="BV69" s="153"/>
    </row>
    <row r="70" spans="63:74" x14ac:dyDescent="0.2">
      <c r="BK70" s="153"/>
      <c r="BL70" s="153"/>
      <c r="BM70" s="153"/>
      <c r="BN70" s="153"/>
      <c r="BO70" s="153"/>
      <c r="BP70" s="153"/>
      <c r="BQ70" s="153"/>
      <c r="BR70" s="153"/>
      <c r="BS70" s="153"/>
      <c r="BT70" s="153"/>
      <c r="BU70" s="153"/>
      <c r="BV70" s="153"/>
    </row>
    <row r="71" spans="63:74" x14ac:dyDescent="0.2">
      <c r="BK71" s="153"/>
      <c r="BL71" s="153"/>
      <c r="BM71" s="153"/>
      <c r="BN71" s="153"/>
      <c r="BO71" s="153"/>
      <c r="BP71" s="153"/>
      <c r="BQ71" s="153"/>
      <c r="BR71" s="153"/>
      <c r="BS71" s="153"/>
      <c r="BT71" s="153"/>
      <c r="BU71" s="153"/>
      <c r="BV71" s="153"/>
    </row>
    <row r="72" spans="63:74" x14ac:dyDescent="0.2">
      <c r="BK72" s="153"/>
      <c r="BL72" s="153"/>
      <c r="BM72" s="153"/>
      <c r="BN72" s="153"/>
      <c r="BO72" s="153"/>
      <c r="BP72" s="153"/>
      <c r="BQ72" s="153"/>
      <c r="BR72" s="153"/>
      <c r="BS72" s="153"/>
      <c r="BT72" s="153"/>
      <c r="BU72" s="153"/>
      <c r="BV72" s="153"/>
    </row>
    <row r="73" spans="63:74" x14ac:dyDescent="0.2">
      <c r="BK73" s="153"/>
      <c r="BL73" s="153"/>
      <c r="BM73" s="153"/>
      <c r="BN73" s="153"/>
      <c r="BO73" s="153"/>
      <c r="BP73" s="153"/>
      <c r="BQ73" s="153"/>
      <c r="BR73" s="153"/>
      <c r="BS73" s="153"/>
      <c r="BT73" s="153"/>
      <c r="BU73" s="153"/>
      <c r="BV73" s="153"/>
    </row>
    <row r="74" spans="63:74" x14ac:dyDescent="0.2">
      <c r="BK74" s="153"/>
      <c r="BL74" s="153"/>
      <c r="BM74" s="153"/>
      <c r="BN74" s="153"/>
      <c r="BO74" s="153"/>
      <c r="BP74" s="153"/>
      <c r="BQ74" s="153"/>
      <c r="BR74" s="153"/>
      <c r="BS74" s="153"/>
      <c r="BT74" s="153"/>
      <c r="BU74" s="153"/>
      <c r="BV74" s="153"/>
    </row>
    <row r="75" spans="63:74" x14ac:dyDescent="0.2">
      <c r="BK75" s="153"/>
      <c r="BL75" s="153"/>
      <c r="BM75" s="153"/>
      <c r="BN75" s="153"/>
      <c r="BO75" s="153"/>
      <c r="BP75" s="153"/>
      <c r="BQ75" s="153"/>
      <c r="BR75" s="153"/>
      <c r="BS75" s="153"/>
      <c r="BT75" s="153"/>
      <c r="BU75" s="153"/>
      <c r="BV75" s="153"/>
    </row>
    <row r="76" spans="63:74" x14ac:dyDescent="0.2">
      <c r="BK76" s="153"/>
      <c r="BL76" s="153"/>
      <c r="BM76" s="153"/>
      <c r="BN76" s="153"/>
      <c r="BO76" s="153"/>
      <c r="BP76" s="153"/>
      <c r="BQ76" s="153"/>
      <c r="BR76" s="153"/>
      <c r="BS76" s="153"/>
      <c r="BT76" s="153"/>
      <c r="BU76" s="153"/>
      <c r="BV76" s="153"/>
    </row>
    <row r="77" spans="63:74" x14ac:dyDescent="0.2">
      <c r="BK77" s="153"/>
      <c r="BL77" s="153"/>
      <c r="BM77" s="153"/>
      <c r="BN77" s="153"/>
      <c r="BO77" s="153"/>
      <c r="BP77" s="153"/>
      <c r="BQ77" s="153"/>
      <c r="BR77" s="153"/>
      <c r="BS77" s="153"/>
      <c r="BT77" s="153"/>
      <c r="BU77" s="153"/>
      <c r="BV77" s="153"/>
    </row>
    <row r="78" spans="63:74" x14ac:dyDescent="0.2">
      <c r="BK78" s="153"/>
      <c r="BL78" s="153"/>
      <c r="BM78" s="153"/>
      <c r="BN78" s="153"/>
      <c r="BO78" s="153"/>
      <c r="BP78" s="153"/>
      <c r="BQ78" s="153"/>
      <c r="BR78" s="153"/>
      <c r="BS78" s="153"/>
      <c r="BT78" s="153"/>
      <c r="BU78" s="153"/>
      <c r="BV78" s="153"/>
    </row>
    <row r="79" spans="63:74" x14ac:dyDescent="0.2">
      <c r="BK79" s="153"/>
      <c r="BL79" s="153"/>
      <c r="BM79" s="153"/>
      <c r="BN79" s="153"/>
      <c r="BO79" s="153"/>
      <c r="BP79" s="153"/>
      <c r="BQ79" s="153"/>
      <c r="BR79" s="153"/>
      <c r="BS79" s="153"/>
      <c r="BT79" s="153"/>
      <c r="BU79" s="153"/>
      <c r="BV79" s="153"/>
    </row>
    <row r="80" spans="63:74" x14ac:dyDescent="0.2">
      <c r="BK80" s="153"/>
      <c r="BL80" s="153"/>
      <c r="BM80" s="153"/>
      <c r="BN80" s="153"/>
      <c r="BO80" s="153"/>
      <c r="BP80" s="153"/>
      <c r="BQ80" s="153"/>
      <c r="BR80" s="153"/>
      <c r="BS80" s="153"/>
      <c r="BT80" s="153"/>
      <c r="BU80" s="153"/>
      <c r="BV80" s="153"/>
    </row>
    <row r="81" spans="63:74" x14ac:dyDescent="0.2">
      <c r="BK81" s="153"/>
      <c r="BL81" s="153"/>
      <c r="BM81" s="153"/>
      <c r="BN81" s="153"/>
      <c r="BO81" s="153"/>
      <c r="BP81" s="153"/>
      <c r="BQ81" s="153"/>
      <c r="BR81" s="153"/>
      <c r="BS81" s="153"/>
      <c r="BT81" s="153"/>
      <c r="BU81" s="153"/>
      <c r="BV81" s="153"/>
    </row>
    <row r="82" spans="63:74" x14ac:dyDescent="0.2">
      <c r="BK82" s="153"/>
      <c r="BL82" s="153"/>
      <c r="BM82" s="153"/>
      <c r="BN82" s="153"/>
      <c r="BO82" s="153"/>
      <c r="BP82" s="153"/>
      <c r="BQ82" s="153"/>
      <c r="BR82" s="153"/>
      <c r="BS82" s="153"/>
      <c r="BT82" s="153"/>
      <c r="BU82" s="153"/>
      <c r="BV82" s="153"/>
    </row>
    <row r="83" spans="63:74" x14ac:dyDescent="0.2">
      <c r="BK83" s="153"/>
      <c r="BL83" s="153"/>
      <c r="BM83" s="153"/>
      <c r="BN83" s="153"/>
      <c r="BO83" s="153"/>
      <c r="BP83" s="153"/>
      <c r="BQ83" s="153"/>
      <c r="BR83" s="153"/>
      <c r="BS83" s="153"/>
      <c r="BT83" s="153"/>
      <c r="BU83" s="153"/>
      <c r="BV83" s="153"/>
    </row>
    <row r="84" spans="63:74" x14ac:dyDescent="0.2">
      <c r="BK84" s="153"/>
      <c r="BL84" s="153"/>
      <c r="BM84" s="153"/>
      <c r="BN84" s="153"/>
      <c r="BO84" s="153"/>
      <c r="BP84" s="153"/>
      <c r="BQ84" s="153"/>
      <c r="BR84" s="153"/>
      <c r="BS84" s="153"/>
      <c r="BT84" s="153"/>
      <c r="BU84" s="153"/>
      <c r="BV84" s="153"/>
    </row>
    <row r="85" spans="63:74" x14ac:dyDescent="0.2">
      <c r="BK85" s="153"/>
      <c r="BL85" s="153"/>
      <c r="BM85" s="153"/>
      <c r="BN85" s="153"/>
      <c r="BO85" s="153"/>
      <c r="BP85" s="153"/>
      <c r="BQ85" s="153"/>
      <c r="BR85" s="153"/>
      <c r="BS85" s="153"/>
      <c r="BT85" s="153"/>
      <c r="BU85" s="153"/>
      <c r="BV85" s="153"/>
    </row>
    <row r="86" spans="63:74" x14ac:dyDescent="0.2">
      <c r="BK86" s="153"/>
      <c r="BL86" s="153"/>
      <c r="BM86" s="153"/>
      <c r="BN86" s="153"/>
      <c r="BO86" s="153"/>
      <c r="BP86" s="153"/>
      <c r="BQ86" s="153"/>
      <c r="BR86" s="153"/>
      <c r="BS86" s="153"/>
      <c r="BT86" s="153"/>
      <c r="BU86" s="153"/>
      <c r="BV86" s="153"/>
    </row>
    <row r="87" spans="63:74" x14ac:dyDescent="0.2">
      <c r="BK87" s="153"/>
      <c r="BL87" s="153"/>
      <c r="BM87" s="153"/>
      <c r="BN87" s="153"/>
      <c r="BO87" s="153"/>
      <c r="BP87" s="153"/>
      <c r="BQ87" s="153"/>
      <c r="BR87" s="153"/>
      <c r="BS87" s="153"/>
      <c r="BT87" s="153"/>
      <c r="BU87" s="153"/>
      <c r="BV87" s="153"/>
    </row>
    <row r="88" spans="63:74" x14ac:dyDescent="0.2">
      <c r="BK88" s="153"/>
      <c r="BL88" s="153"/>
      <c r="BM88" s="153"/>
      <c r="BN88" s="153"/>
      <c r="BO88" s="153"/>
      <c r="BP88" s="153"/>
      <c r="BQ88" s="153"/>
      <c r="BR88" s="153"/>
      <c r="BS88" s="153"/>
      <c r="BT88" s="153"/>
      <c r="BU88" s="153"/>
      <c r="BV88" s="153"/>
    </row>
    <row r="89" spans="63:74" x14ac:dyDescent="0.2">
      <c r="BK89" s="153"/>
      <c r="BL89" s="153"/>
      <c r="BM89" s="153"/>
      <c r="BN89" s="153"/>
      <c r="BO89" s="153"/>
      <c r="BP89" s="153"/>
      <c r="BQ89" s="153"/>
      <c r="BR89" s="153"/>
      <c r="BS89" s="153"/>
      <c r="BT89" s="153"/>
      <c r="BU89" s="153"/>
      <c r="BV89" s="153"/>
    </row>
    <row r="90" spans="63:74" x14ac:dyDescent="0.2">
      <c r="BK90" s="153"/>
      <c r="BL90" s="153"/>
      <c r="BM90" s="153"/>
      <c r="BN90" s="153"/>
      <c r="BO90" s="153"/>
      <c r="BP90" s="153"/>
      <c r="BQ90" s="153"/>
      <c r="BR90" s="153"/>
      <c r="BS90" s="153"/>
      <c r="BT90" s="153"/>
      <c r="BU90" s="153"/>
      <c r="BV90" s="153"/>
    </row>
    <row r="91" spans="63:74" x14ac:dyDescent="0.2">
      <c r="BK91" s="153"/>
      <c r="BL91" s="153"/>
      <c r="BM91" s="153"/>
      <c r="BN91" s="153"/>
      <c r="BO91" s="153"/>
      <c r="BP91" s="153"/>
      <c r="BQ91" s="153"/>
      <c r="BR91" s="153"/>
      <c r="BS91" s="153"/>
      <c r="BT91" s="153"/>
      <c r="BU91" s="153"/>
      <c r="BV91" s="153"/>
    </row>
    <row r="92" spans="63:74" x14ac:dyDescent="0.2">
      <c r="BK92" s="153"/>
      <c r="BL92" s="153"/>
      <c r="BM92" s="153"/>
      <c r="BN92" s="153"/>
      <c r="BO92" s="153"/>
      <c r="BP92" s="153"/>
      <c r="BQ92" s="153"/>
      <c r="BR92" s="153"/>
      <c r="BS92" s="153"/>
      <c r="BT92" s="153"/>
      <c r="BU92" s="153"/>
      <c r="BV92" s="153"/>
    </row>
    <row r="93" spans="63:74" x14ac:dyDescent="0.2">
      <c r="BK93" s="153"/>
      <c r="BL93" s="153"/>
      <c r="BM93" s="153"/>
      <c r="BN93" s="153"/>
      <c r="BO93" s="153"/>
      <c r="BP93" s="153"/>
      <c r="BQ93" s="153"/>
      <c r="BR93" s="153"/>
      <c r="BS93" s="153"/>
      <c r="BT93" s="153"/>
      <c r="BU93" s="153"/>
      <c r="BV93" s="153"/>
    </row>
    <row r="94" spans="63:74" x14ac:dyDescent="0.2">
      <c r="BK94" s="153"/>
      <c r="BL94" s="153"/>
      <c r="BM94" s="153"/>
      <c r="BN94" s="153"/>
      <c r="BO94" s="153"/>
      <c r="BP94" s="153"/>
      <c r="BQ94" s="153"/>
      <c r="BR94" s="153"/>
      <c r="BS94" s="153"/>
      <c r="BT94" s="153"/>
      <c r="BU94" s="153"/>
      <c r="BV94" s="153"/>
    </row>
    <row r="95" spans="63:74" x14ac:dyDescent="0.2">
      <c r="BK95" s="153"/>
      <c r="BL95" s="153"/>
      <c r="BM95" s="153"/>
      <c r="BN95" s="153"/>
      <c r="BO95" s="153"/>
      <c r="BP95" s="153"/>
      <c r="BQ95" s="153"/>
      <c r="BR95" s="153"/>
      <c r="BS95" s="153"/>
      <c r="BT95" s="153"/>
      <c r="BU95" s="153"/>
      <c r="BV95" s="153"/>
    </row>
    <row r="96" spans="63:74" x14ac:dyDescent="0.2">
      <c r="BK96" s="153"/>
      <c r="BL96" s="153"/>
      <c r="BM96" s="153"/>
      <c r="BN96" s="153"/>
      <c r="BO96" s="153"/>
      <c r="BP96" s="153"/>
      <c r="BQ96" s="153"/>
      <c r="BR96" s="153"/>
      <c r="BS96" s="153"/>
      <c r="BT96" s="153"/>
      <c r="BU96" s="153"/>
      <c r="BV96" s="153"/>
    </row>
    <row r="97" spans="63:74" x14ac:dyDescent="0.2">
      <c r="BK97" s="153"/>
      <c r="BL97" s="153"/>
      <c r="BM97" s="153"/>
      <c r="BN97" s="153"/>
      <c r="BO97" s="153"/>
      <c r="BP97" s="153"/>
      <c r="BQ97" s="153"/>
      <c r="BR97" s="153"/>
      <c r="BS97" s="153"/>
      <c r="BT97" s="153"/>
      <c r="BU97" s="153"/>
      <c r="BV97" s="153"/>
    </row>
    <row r="98" spans="63:74" x14ac:dyDescent="0.2">
      <c r="BK98" s="153"/>
      <c r="BL98" s="153"/>
      <c r="BM98" s="153"/>
      <c r="BN98" s="153"/>
      <c r="BO98" s="153"/>
      <c r="BP98" s="153"/>
      <c r="BQ98" s="153"/>
      <c r="BR98" s="153"/>
      <c r="BS98" s="153"/>
      <c r="BT98" s="153"/>
      <c r="BU98" s="153"/>
      <c r="BV98" s="153"/>
    </row>
    <row r="99" spans="63:74" x14ac:dyDescent="0.2">
      <c r="BK99" s="153"/>
      <c r="BL99" s="153"/>
      <c r="BM99" s="153"/>
      <c r="BN99" s="153"/>
      <c r="BO99" s="153"/>
      <c r="BP99" s="153"/>
      <c r="BQ99" s="153"/>
      <c r="BR99" s="153"/>
      <c r="BS99" s="153"/>
      <c r="BT99" s="153"/>
      <c r="BU99" s="153"/>
      <c r="BV99" s="153"/>
    </row>
    <row r="100" spans="63:74" x14ac:dyDescent="0.2">
      <c r="BK100" s="153"/>
      <c r="BL100" s="153"/>
      <c r="BM100" s="153"/>
      <c r="BN100" s="153"/>
      <c r="BO100" s="153"/>
      <c r="BP100" s="153"/>
      <c r="BQ100" s="153"/>
      <c r="BR100" s="153"/>
      <c r="BS100" s="153"/>
      <c r="BT100" s="153"/>
      <c r="BU100" s="153"/>
      <c r="BV100" s="153"/>
    </row>
    <row r="101" spans="63:74" x14ac:dyDescent="0.2">
      <c r="BK101" s="153"/>
      <c r="BL101" s="153"/>
      <c r="BM101" s="153"/>
      <c r="BN101" s="153"/>
      <c r="BO101" s="153"/>
      <c r="BP101" s="153"/>
      <c r="BQ101" s="153"/>
      <c r="BR101" s="153"/>
      <c r="BS101" s="153"/>
      <c r="BT101" s="153"/>
      <c r="BU101" s="153"/>
      <c r="BV101" s="153"/>
    </row>
    <row r="102" spans="63:74" x14ac:dyDescent="0.2">
      <c r="BK102" s="153"/>
      <c r="BL102" s="153"/>
      <c r="BM102" s="153"/>
      <c r="BN102" s="153"/>
      <c r="BO102" s="153"/>
      <c r="BP102" s="153"/>
      <c r="BQ102" s="153"/>
      <c r="BR102" s="153"/>
      <c r="BS102" s="153"/>
      <c r="BT102" s="153"/>
      <c r="BU102" s="153"/>
      <c r="BV102" s="153"/>
    </row>
    <row r="103" spans="63:74" x14ac:dyDescent="0.2">
      <c r="BK103" s="153"/>
      <c r="BL103" s="153"/>
      <c r="BM103" s="153"/>
      <c r="BN103" s="153"/>
      <c r="BO103" s="153"/>
      <c r="BP103" s="153"/>
      <c r="BQ103" s="153"/>
      <c r="BR103" s="153"/>
      <c r="BS103" s="153"/>
      <c r="BT103" s="153"/>
      <c r="BU103" s="153"/>
      <c r="BV103" s="153"/>
    </row>
    <row r="104" spans="63:74" x14ac:dyDescent="0.2">
      <c r="BK104" s="153"/>
      <c r="BL104" s="153"/>
      <c r="BM104" s="153"/>
      <c r="BN104" s="153"/>
      <c r="BO104" s="153"/>
      <c r="BP104" s="153"/>
      <c r="BQ104" s="153"/>
      <c r="BR104" s="153"/>
      <c r="BS104" s="153"/>
      <c r="BT104" s="153"/>
      <c r="BU104" s="153"/>
      <c r="BV104" s="153"/>
    </row>
    <row r="105" spans="63:74" x14ac:dyDescent="0.2">
      <c r="BK105" s="153"/>
      <c r="BL105" s="153"/>
      <c r="BM105" s="153"/>
      <c r="BN105" s="153"/>
      <c r="BO105" s="153"/>
      <c r="BP105" s="153"/>
      <c r="BQ105" s="153"/>
      <c r="BR105" s="153"/>
      <c r="BS105" s="153"/>
      <c r="BT105" s="153"/>
      <c r="BU105" s="153"/>
      <c r="BV105" s="153"/>
    </row>
    <row r="106" spans="63:74" x14ac:dyDescent="0.2">
      <c r="BK106" s="153"/>
      <c r="BL106" s="153"/>
      <c r="BM106" s="153"/>
      <c r="BN106" s="153"/>
      <c r="BO106" s="153"/>
      <c r="BP106" s="153"/>
      <c r="BQ106" s="153"/>
      <c r="BR106" s="153"/>
      <c r="BS106" s="153"/>
      <c r="BT106" s="153"/>
      <c r="BU106" s="153"/>
      <c r="BV106" s="153"/>
    </row>
    <row r="107" spans="63:74" x14ac:dyDescent="0.2">
      <c r="BK107" s="153"/>
      <c r="BL107" s="153"/>
      <c r="BM107" s="153"/>
      <c r="BN107" s="153"/>
      <c r="BO107" s="153"/>
      <c r="BP107" s="153"/>
      <c r="BQ107" s="153"/>
      <c r="BR107" s="153"/>
      <c r="BS107" s="153"/>
      <c r="BT107" s="153"/>
      <c r="BU107" s="153"/>
      <c r="BV107" s="153"/>
    </row>
    <row r="108" spans="63:74" x14ac:dyDescent="0.2">
      <c r="BK108" s="153"/>
      <c r="BL108" s="153"/>
      <c r="BM108" s="153"/>
      <c r="BN108" s="153"/>
      <c r="BO108" s="153"/>
      <c r="BP108" s="153"/>
      <c r="BQ108" s="153"/>
      <c r="BR108" s="153"/>
      <c r="BS108" s="153"/>
      <c r="BT108" s="153"/>
      <c r="BU108" s="153"/>
      <c r="BV108" s="153"/>
    </row>
    <row r="109" spans="63:74" x14ac:dyDescent="0.2">
      <c r="BK109" s="153"/>
      <c r="BL109" s="153"/>
      <c r="BM109" s="153"/>
      <c r="BN109" s="153"/>
      <c r="BO109" s="153"/>
      <c r="BP109" s="153"/>
      <c r="BQ109" s="153"/>
      <c r="BR109" s="153"/>
      <c r="BS109" s="153"/>
      <c r="BT109" s="153"/>
      <c r="BU109" s="153"/>
      <c r="BV109" s="153"/>
    </row>
    <row r="110" spans="63:74" x14ac:dyDescent="0.2">
      <c r="BK110" s="153"/>
      <c r="BL110" s="153"/>
      <c r="BM110" s="153"/>
      <c r="BN110" s="153"/>
      <c r="BO110" s="153"/>
      <c r="BP110" s="153"/>
      <c r="BQ110" s="153"/>
      <c r="BR110" s="153"/>
      <c r="BS110" s="153"/>
      <c r="BT110" s="153"/>
      <c r="BU110" s="153"/>
      <c r="BV110" s="153"/>
    </row>
    <row r="111" spans="63:74" x14ac:dyDescent="0.2">
      <c r="BK111" s="153"/>
      <c r="BL111" s="153"/>
      <c r="BM111" s="153"/>
      <c r="BN111" s="153"/>
      <c r="BO111" s="153"/>
      <c r="BP111" s="153"/>
      <c r="BQ111" s="153"/>
      <c r="BR111" s="153"/>
      <c r="BS111" s="153"/>
      <c r="BT111" s="153"/>
      <c r="BU111" s="153"/>
      <c r="BV111" s="153"/>
    </row>
    <row r="112" spans="63:74" x14ac:dyDescent="0.2">
      <c r="BK112" s="153"/>
      <c r="BL112" s="153"/>
      <c r="BM112" s="153"/>
      <c r="BN112" s="153"/>
      <c r="BO112" s="153"/>
      <c r="BP112" s="153"/>
      <c r="BQ112" s="153"/>
      <c r="BR112" s="153"/>
      <c r="BS112" s="153"/>
      <c r="BT112" s="153"/>
      <c r="BU112" s="153"/>
      <c r="BV112" s="153"/>
    </row>
    <row r="113" spans="63:74" x14ac:dyDescent="0.2">
      <c r="BK113" s="153"/>
      <c r="BL113" s="153"/>
      <c r="BM113" s="153"/>
      <c r="BN113" s="153"/>
      <c r="BO113" s="153"/>
      <c r="BP113" s="153"/>
      <c r="BQ113" s="153"/>
      <c r="BR113" s="153"/>
      <c r="BS113" s="153"/>
      <c r="BT113" s="153"/>
      <c r="BU113" s="153"/>
      <c r="BV113" s="153"/>
    </row>
    <row r="114" spans="63:74" x14ac:dyDescent="0.2">
      <c r="BK114" s="153"/>
      <c r="BL114" s="153"/>
      <c r="BM114" s="153"/>
      <c r="BN114" s="153"/>
      <c r="BO114" s="153"/>
      <c r="BP114" s="153"/>
      <c r="BQ114" s="153"/>
      <c r="BR114" s="153"/>
      <c r="BS114" s="153"/>
      <c r="BT114" s="153"/>
      <c r="BU114" s="153"/>
      <c r="BV114" s="153"/>
    </row>
    <row r="115" spans="63:74" x14ac:dyDescent="0.2">
      <c r="BK115" s="153"/>
      <c r="BL115" s="153"/>
      <c r="BM115" s="153"/>
      <c r="BN115" s="153"/>
      <c r="BO115" s="153"/>
      <c r="BP115" s="153"/>
      <c r="BQ115" s="153"/>
      <c r="BR115" s="153"/>
      <c r="BS115" s="153"/>
      <c r="BT115" s="153"/>
      <c r="BU115" s="153"/>
      <c r="BV115" s="153"/>
    </row>
    <row r="116" spans="63:74" x14ac:dyDescent="0.2">
      <c r="BK116" s="153"/>
      <c r="BL116" s="153"/>
      <c r="BM116" s="153"/>
      <c r="BN116" s="153"/>
      <c r="BO116" s="153"/>
      <c r="BP116" s="153"/>
      <c r="BQ116" s="153"/>
      <c r="BR116" s="153"/>
      <c r="BS116" s="153"/>
      <c r="BT116" s="153"/>
      <c r="BU116" s="153"/>
      <c r="BV116" s="153"/>
    </row>
    <row r="117" spans="63:74" x14ac:dyDescent="0.2">
      <c r="BK117" s="153"/>
      <c r="BL117" s="153"/>
      <c r="BM117" s="153"/>
      <c r="BN117" s="153"/>
      <c r="BO117" s="153"/>
      <c r="BP117" s="153"/>
      <c r="BQ117" s="153"/>
      <c r="BR117" s="153"/>
      <c r="BS117" s="153"/>
      <c r="BT117" s="153"/>
      <c r="BU117" s="153"/>
      <c r="BV117" s="153"/>
    </row>
    <row r="118" spans="63:74" x14ac:dyDescent="0.2">
      <c r="BK118" s="153"/>
      <c r="BL118" s="153"/>
      <c r="BM118" s="153"/>
      <c r="BN118" s="153"/>
      <c r="BO118" s="153"/>
      <c r="BP118" s="153"/>
      <c r="BQ118" s="153"/>
      <c r="BR118" s="153"/>
      <c r="BS118" s="153"/>
      <c r="BT118" s="153"/>
      <c r="BU118" s="153"/>
      <c r="BV118" s="153"/>
    </row>
    <row r="119" spans="63:74" x14ac:dyDescent="0.2">
      <c r="BK119" s="153"/>
      <c r="BL119" s="153"/>
      <c r="BM119" s="153"/>
      <c r="BN119" s="153"/>
      <c r="BO119" s="153"/>
      <c r="BP119" s="153"/>
      <c r="BQ119" s="153"/>
      <c r="BR119" s="153"/>
      <c r="BS119" s="153"/>
      <c r="BT119" s="153"/>
      <c r="BU119" s="153"/>
      <c r="BV119" s="153"/>
    </row>
    <row r="120" spans="63:74" x14ac:dyDescent="0.2">
      <c r="BK120" s="153"/>
      <c r="BL120" s="153"/>
      <c r="BM120" s="153"/>
      <c r="BN120" s="153"/>
      <c r="BO120" s="153"/>
      <c r="BP120" s="153"/>
      <c r="BQ120" s="153"/>
      <c r="BR120" s="153"/>
      <c r="BS120" s="153"/>
      <c r="BT120" s="153"/>
      <c r="BU120" s="153"/>
      <c r="BV120" s="153"/>
    </row>
    <row r="121" spans="63:74" x14ac:dyDescent="0.2">
      <c r="BK121" s="153"/>
      <c r="BL121" s="153"/>
      <c r="BM121" s="153"/>
      <c r="BN121" s="153"/>
      <c r="BO121" s="153"/>
      <c r="BP121" s="153"/>
      <c r="BQ121" s="153"/>
      <c r="BR121" s="153"/>
      <c r="BS121" s="153"/>
      <c r="BT121" s="153"/>
      <c r="BU121" s="153"/>
      <c r="BV121" s="153"/>
    </row>
    <row r="122" spans="63:74" x14ac:dyDescent="0.2">
      <c r="BK122" s="153"/>
      <c r="BL122" s="153"/>
      <c r="BM122" s="153"/>
      <c r="BN122" s="153"/>
      <c r="BO122" s="153"/>
      <c r="BP122" s="153"/>
      <c r="BQ122" s="153"/>
      <c r="BR122" s="153"/>
      <c r="BS122" s="153"/>
      <c r="BT122" s="153"/>
      <c r="BU122" s="153"/>
      <c r="BV122" s="153"/>
    </row>
    <row r="123" spans="63:74" x14ac:dyDescent="0.2">
      <c r="BK123" s="153"/>
      <c r="BL123" s="153"/>
      <c r="BM123" s="153"/>
      <c r="BN123" s="153"/>
      <c r="BO123" s="153"/>
      <c r="BP123" s="153"/>
      <c r="BQ123" s="153"/>
      <c r="BR123" s="153"/>
      <c r="BS123" s="153"/>
      <c r="BT123" s="153"/>
      <c r="BU123" s="153"/>
      <c r="BV123" s="153"/>
    </row>
    <row r="124" spans="63:74" x14ac:dyDescent="0.2">
      <c r="BK124" s="153"/>
      <c r="BL124" s="153"/>
      <c r="BM124" s="153"/>
      <c r="BN124" s="153"/>
      <c r="BO124" s="153"/>
      <c r="BP124" s="153"/>
      <c r="BQ124" s="153"/>
      <c r="BR124" s="153"/>
      <c r="BS124" s="153"/>
      <c r="BT124" s="153"/>
      <c r="BU124" s="153"/>
      <c r="BV124" s="153"/>
    </row>
    <row r="125" spans="63:74" x14ac:dyDescent="0.2">
      <c r="BK125" s="153"/>
      <c r="BL125" s="153"/>
      <c r="BM125" s="153"/>
      <c r="BN125" s="153"/>
      <c r="BO125" s="153"/>
      <c r="BP125" s="153"/>
      <c r="BQ125" s="153"/>
      <c r="BR125" s="153"/>
      <c r="BS125" s="153"/>
      <c r="BT125" s="153"/>
      <c r="BU125" s="153"/>
      <c r="BV125" s="153"/>
    </row>
    <row r="126" spans="63:74" x14ac:dyDescent="0.2">
      <c r="BK126" s="153"/>
      <c r="BL126" s="153"/>
      <c r="BM126" s="153"/>
      <c r="BN126" s="153"/>
      <c r="BO126" s="153"/>
      <c r="BP126" s="153"/>
      <c r="BQ126" s="153"/>
      <c r="BR126" s="153"/>
      <c r="BS126" s="153"/>
      <c r="BT126" s="153"/>
      <c r="BU126" s="153"/>
      <c r="BV126" s="153"/>
    </row>
    <row r="127" spans="63:74" x14ac:dyDescent="0.2">
      <c r="BK127" s="153"/>
      <c r="BL127" s="153"/>
      <c r="BM127" s="153"/>
      <c r="BN127" s="153"/>
      <c r="BO127" s="153"/>
      <c r="BP127" s="153"/>
      <c r="BQ127" s="153"/>
      <c r="BR127" s="153"/>
      <c r="BS127" s="153"/>
      <c r="BT127" s="153"/>
      <c r="BU127" s="153"/>
      <c r="BV127" s="153"/>
    </row>
    <row r="128" spans="63:74" x14ac:dyDescent="0.2">
      <c r="BK128" s="153"/>
      <c r="BL128" s="153"/>
      <c r="BM128" s="153"/>
      <c r="BN128" s="153"/>
      <c r="BO128" s="153"/>
      <c r="BP128" s="153"/>
      <c r="BQ128" s="153"/>
      <c r="BR128" s="153"/>
      <c r="BS128" s="153"/>
      <c r="BT128" s="153"/>
      <c r="BU128" s="153"/>
      <c r="BV128" s="153"/>
    </row>
    <row r="129" spans="63:74" x14ac:dyDescent="0.2">
      <c r="BK129" s="153"/>
      <c r="BL129" s="153"/>
      <c r="BM129" s="153"/>
      <c r="BN129" s="153"/>
      <c r="BO129" s="153"/>
      <c r="BP129" s="153"/>
      <c r="BQ129" s="153"/>
      <c r="BR129" s="153"/>
      <c r="BS129" s="153"/>
      <c r="BT129" s="153"/>
      <c r="BU129" s="153"/>
      <c r="BV129" s="153"/>
    </row>
    <row r="130" spans="63:74" x14ac:dyDescent="0.2">
      <c r="BK130" s="153"/>
      <c r="BL130" s="153"/>
      <c r="BM130" s="153"/>
      <c r="BN130" s="153"/>
      <c r="BO130" s="153"/>
      <c r="BP130" s="153"/>
      <c r="BQ130" s="153"/>
      <c r="BR130" s="153"/>
      <c r="BS130" s="153"/>
      <c r="BT130" s="153"/>
      <c r="BU130" s="153"/>
      <c r="BV130" s="153"/>
    </row>
    <row r="131" spans="63:74" x14ac:dyDescent="0.2">
      <c r="BK131" s="153"/>
      <c r="BL131" s="153"/>
      <c r="BM131" s="153"/>
      <c r="BN131" s="153"/>
      <c r="BO131" s="153"/>
      <c r="BP131" s="153"/>
      <c r="BQ131" s="153"/>
      <c r="BR131" s="153"/>
      <c r="BS131" s="153"/>
      <c r="BT131" s="153"/>
      <c r="BU131" s="153"/>
      <c r="BV131" s="153"/>
    </row>
    <row r="132" spans="63:74" x14ac:dyDescent="0.2">
      <c r="BK132" s="153"/>
      <c r="BL132" s="153"/>
      <c r="BM132" s="153"/>
      <c r="BN132" s="153"/>
      <c r="BO132" s="153"/>
      <c r="BP132" s="153"/>
      <c r="BQ132" s="153"/>
      <c r="BR132" s="153"/>
      <c r="BS132" s="153"/>
      <c r="BT132" s="153"/>
      <c r="BU132" s="153"/>
      <c r="BV132" s="153"/>
    </row>
    <row r="133" spans="63:74" x14ac:dyDescent="0.2">
      <c r="BK133" s="153"/>
      <c r="BL133" s="153"/>
      <c r="BM133" s="153"/>
      <c r="BN133" s="153"/>
      <c r="BO133" s="153"/>
      <c r="BP133" s="153"/>
      <c r="BQ133" s="153"/>
      <c r="BR133" s="153"/>
      <c r="BS133" s="153"/>
      <c r="BT133" s="153"/>
      <c r="BU133" s="153"/>
      <c r="BV133" s="153"/>
    </row>
  </sheetData>
  <mergeCells count="23">
    <mergeCell ref="B59:Q59"/>
    <mergeCell ref="B57:Q57"/>
    <mergeCell ref="B58:Q58"/>
    <mergeCell ref="B45:Q45"/>
    <mergeCell ref="B46:Q46"/>
    <mergeCell ref="B47:Q47"/>
    <mergeCell ref="B56:Q56"/>
    <mergeCell ref="B55:Q55"/>
    <mergeCell ref="B54:Q54"/>
    <mergeCell ref="B53:R53"/>
    <mergeCell ref="AM3:AX3"/>
    <mergeCell ref="AY3:BJ3"/>
    <mergeCell ref="BK3:BV3"/>
    <mergeCell ref="B1:AL1"/>
    <mergeCell ref="C3:N3"/>
    <mergeCell ref="O3:Z3"/>
    <mergeCell ref="AA3:AL3"/>
    <mergeCell ref="A1:A2"/>
    <mergeCell ref="B49:Q49"/>
    <mergeCell ref="B50:Q50"/>
    <mergeCell ref="B51:Q51"/>
    <mergeCell ref="B52:Q52"/>
    <mergeCell ref="B44:Q44"/>
  </mergeCells>
  <phoneticPr fontId="4" type="noConversion"/>
  <hyperlinks>
    <hyperlink ref="A1:A2" location="Contents!A1" display="Table of Contents"/>
  </hyperlinks>
  <pageMargins left="0.25" right="0.25" top="0.25" bottom="0.25" header="0.5" footer="0.5"/>
  <pageSetup scale="83"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BV136"/>
  <sheetViews>
    <sheetView zoomScaleNormal="100" workbookViewId="0">
      <pane xSplit="2" ySplit="4" topLeftCell="AQ5" activePane="bottomRight" state="frozen"/>
      <selection activeCell="BF63" sqref="BF63"/>
      <selection pane="topRight" activeCell="BF63" sqref="BF63"/>
      <selection pane="bottomLeft" activeCell="BF63" sqref="BF63"/>
      <selection pane="bottomRight" activeCell="B1" sqref="B1:AL1"/>
    </sheetView>
  </sheetViews>
  <sheetFormatPr defaultColWidth="8.5" defaultRowHeight="10.7" x14ac:dyDescent="0.2"/>
  <cols>
    <col min="1" max="1" width="11.5" style="90" customWidth="1"/>
    <col min="2" max="2" width="42.5" style="84" customWidth="1"/>
    <col min="3" max="50" width="6.5" style="84" customWidth="1"/>
    <col min="51" max="51" width="6.5" style="663" customWidth="1"/>
    <col min="52" max="55" width="6.5" style="197" customWidth="1"/>
    <col min="56" max="56" width="6.5" style="660" customWidth="1"/>
    <col min="57" max="57" width="6.5" style="280" customWidth="1"/>
    <col min="58" max="58" width="6.5" style="660" customWidth="1"/>
    <col min="59" max="61" width="6.5" style="663" customWidth="1"/>
    <col min="62" max="62" width="6.5" style="197" customWidth="1"/>
    <col min="63" max="74" width="6.5" style="84" customWidth="1"/>
    <col min="75" max="16384" width="8.5" style="84"/>
  </cols>
  <sheetData>
    <row r="1" spans="1:74" ht="13.4" customHeight="1" x14ac:dyDescent="0.2">
      <c r="A1" s="1020" t="s">
        <v>479</v>
      </c>
      <c r="B1" s="1038" t="s">
        <v>907</v>
      </c>
      <c r="C1" s="1019"/>
      <c r="D1" s="1019"/>
      <c r="E1" s="1019"/>
      <c r="F1" s="1019"/>
      <c r="G1" s="1019"/>
      <c r="H1" s="1019"/>
      <c r="I1" s="1019"/>
      <c r="J1" s="1019"/>
      <c r="K1" s="1019"/>
      <c r="L1" s="1019"/>
      <c r="M1" s="1019"/>
      <c r="N1" s="1019"/>
      <c r="O1" s="1019"/>
      <c r="P1" s="1019"/>
      <c r="Q1" s="1019"/>
      <c r="R1" s="1019"/>
      <c r="S1" s="1019"/>
      <c r="T1" s="1019"/>
      <c r="U1" s="1019"/>
      <c r="V1" s="1019"/>
      <c r="W1" s="1019"/>
      <c r="X1" s="1019"/>
      <c r="Y1" s="1019"/>
      <c r="Z1" s="1019"/>
      <c r="AA1" s="1019"/>
      <c r="AB1" s="1019"/>
      <c r="AC1" s="1019"/>
      <c r="AD1" s="1019"/>
      <c r="AE1" s="1019"/>
      <c r="AF1" s="1019"/>
      <c r="AG1" s="1019"/>
      <c r="AH1" s="1019"/>
      <c r="AI1" s="1019"/>
      <c r="AJ1" s="1019"/>
      <c r="AK1" s="1019"/>
      <c r="AL1" s="1019"/>
    </row>
    <row r="2" spans="1:74" ht="12.85" x14ac:dyDescent="0.2">
      <c r="A2" s="1021"/>
      <c r="B2" s="228" t="str">
        <f>"U.S. Energy Information Administration  |  Short-Term Energy Outlook  - "&amp;Dates!D1</f>
        <v>U.S. Energy Information Administration  |  Short-Term Energy Outlook  - February 2025</v>
      </c>
      <c r="C2" s="229"/>
      <c r="D2" s="229"/>
      <c r="E2" s="229"/>
      <c r="F2" s="229"/>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229"/>
      <c r="AL2" s="229"/>
    </row>
    <row r="3" spans="1:74" s="7" customFormat="1" ht="12.85" x14ac:dyDescent="0.2">
      <c r="A3" s="338" t="s">
        <v>777</v>
      </c>
      <c r="B3" s="329"/>
      <c r="C3" s="1023">
        <f>Dates!D3</f>
        <v>2021</v>
      </c>
      <c r="D3" s="1015"/>
      <c r="E3" s="1015"/>
      <c r="F3" s="1015"/>
      <c r="G3" s="1015"/>
      <c r="H3" s="1015"/>
      <c r="I3" s="1015"/>
      <c r="J3" s="1015"/>
      <c r="K3" s="1015"/>
      <c r="L3" s="1015"/>
      <c r="M3" s="1015"/>
      <c r="N3" s="1016"/>
      <c r="O3" s="1023">
        <f>C3+1</f>
        <v>2022</v>
      </c>
      <c r="P3" s="1024"/>
      <c r="Q3" s="1024"/>
      <c r="R3" s="1024"/>
      <c r="S3" s="1024"/>
      <c r="T3" s="1024"/>
      <c r="U3" s="1024"/>
      <c r="V3" s="1024"/>
      <c r="W3" s="1024"/>
      <c r="X3" s="1015"/>
      <c r="Y3" s="1015"/>
      <c r="Z3" s="1016"/>
      <c r="AA3" s="1012">
        <f>O3+1</f>
        <v>2023</v>
      </c>
      <c r="AB3" s="1015"/>
      <c r="AC3" s="1015"/>
      <c r="AD3" s="1015"/>
      <c r="AE3" s="1015"/>
      <c r="AF3" s="1015"/>
      <c r="AG3" s="1015"/>
      <c r="AH3" s="1015"/>
      <c r="AI3" s="1015"/>
      <c r="AJ3" s="1015"/>
      <c r="AK3" s="1015"/>
      <c r="AL3" s="1016"/>
      <c r="AM3" s="1012">
        <f>AA3+1</f>
        <v>2024</v>
      </c>
      <c r="AN3" s="1015"/>
      <c r="AO3" s="1015"/>
      <c r="AP3" s="1015"/>
      <c r="AQ3" s="1015"/>
      <c r="AR3" s="1015"/>
      <c r="AS3" s="1015"/>
      <c r="AT3" s="1015"/>
      <c r="AU3" s="1015"/>
      <c r="AV3" s="1015"/>
      <c r="AW3" s="1015"/>
      <c r="AX3" s="1016"/>
      <c r="AY3" s="1012">
        <f>AM3+1</f>
        <v>2025</v>
      </c>
      <c r="AZ3" s="1013"/>
      <c r="BA3" s="1013"/>
      <c r="BB3" s="1013"/>
      <c r="BC3" s="1013"/>
      <c r="BD3" s="1013"/>
      <c r="BE3" s="1013"/>
      <c r="BF3" s="1013"/>
      <c r="BG3" s="1013"/>
      <c r="BH3" s="1013"/>
      <c r="BI3" s="1013"/>
      <c r="BJ3" s="1014"/>
      <c r="BK3" s="1012">
        <f>AY3+1</f>
        <v>2026</v>
      </c>
      <c r="BL3" s="1015"/>
      <c r="BM3" s="1015"/>
      <c r="BN3" s="1015"/>
      <c r="BO3" s="1015"/>
      <c r="BP3" s="1015"/>
      <c r="BQ3" s="1015"/>
      <c r="BR3" s="1015"/>
      <c r="BS3" s="1015"/>
      <c r="BT3" s="1015"/>
      <c r="BU3" s="1015"/>
      <c r="BV3" s="1016"/>
    </row>
    <row r="4" spans="1:74" s="7" customFormat="1" x14ac:dyDescent="0.2">
      <c r="A4" s="344" t="str">
        <f>TEXT(Dates!$D$2,"dddd, mmmm d, yyyy")</f>
        <v>Thursday, February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6" t="s">
        <v>215</v>
      </c>
      <c r="AZ4" s="12" t="s">
        <v>216</v>
      </c>
      <c r="BA4" s="12" t="s">
        <v>217</v>
      </c>
      <c r="BB4" s="12" t="s">
        <v>218</v>
      </c>
      <c r="BC4" s="12" t="s">
        <v>219</v>
      </c>
      <c r="BD4" s="656" t="s">
        <v>220</v>
      </c>
      <c r="BE4" s="12"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345"/>
      <c r="B5" s="349" t="s">
        <v>909</v>
      </c>
      <c r="AZ5" s="880"/>
      <c r="BA5" s="880"/>
      <c r="BB5" s="880"/>
      <c r="BC5" s="880"/>
      <c r="BD5" s="881"/>
      <c r="BE5" s="881"/>
      <c r="BF5" s="881"/>
      <c r="BG5" s="881"/>
      <c r="BH5" s="421"/>
      <c r="BI5" s="421"/>
      <c r="BJ5" s="421"/>
      <c r="BK5" s="421"/>
      <c r="BL5" s="421"/>
      <c r="BM5" s="421"/>
      <c r="BN5" s="421"/>
      <c r="BO5" s="421"/>
      <c r="BP5" s="421"/>
      <c r="BQ5" s="421"/>
      <c r="BR5" s="421"/>
      <c r="BS5" s="421"/>
      <c r="BT5" s="421"/>
      <c r="BU5" s="421"/>
      <c r="BV5" s="421"/>
    </row>
    <row r="6" spans="1:74" s="280" customFormat="1" ht="11.05" customHeight="1" x14ac:dyDescent="0.2">
      <c r="A6" s="417" t="s">
        <v>212</v>
      </c>
      <c r="B6" s="411" t="s">
        <v>848</v>
      </c>
      <c r="C6" s="106">
        <v>64.397018881999998</v>
      </c>
      <c r="D6" s="106">
        <v>61.670535716000003</v>
      </c>
      <c r="E6" s="106">
        <v>64.741525480000007</v>
      </c>
      <c r="F6" s="106">
        <v>64.884805349000004</v>
      </c>
      <c r="G6" s="106">
        <v>65.329263592000004</v>
      </c>
      <c r="H6" s="106">
        <v>65.185973813999993</v>
      </c>
      <c r="I6" s="106">
        <v>66.159795067000005</v>
      </c>
      <c r="J6" s="106">
        <v>65.542736051999995</v>
      </c>
      <c r="K6" s="106">
        <v>65.501896555000002</v>
      </c>
      <c r="L6" s="106">
        <v>66.539063141</v>
      </c>
      <c r="M6" s="106">
        <v>67.033804149999995</v>
      </c>
      <c r="N6" s="106">
        <v>66.295859031000006</v>
      </c>
      <c r="O6" s="106">
        <v>66.068637214999995</v>
      </c>
      <c r="P6" s="106">
        <v>66.406846040999994</v>
      </c>
      <c r="Q6" s="106">
        <v>67.281312561999997</v>
      </c>
      <c r="R6" s="106">
        <v>66.231346127999998</v>
      </c>
      <c r="S6" s="106">
        <v>66.660342610000001</v>
      </c>
      <c r="T6" s="106">
        <v>66.981006796000003</v>
      </c>
      <c r="U6" s="106">
        <v>67.959834164</v>
      </c>
      <c r="V6" s="106">
        <v>67.548659631000007</v>
      </c>
      <c r="W6" s="106">
        <v>67.917838701999997</v>
      </c>
      <c r="X6" s="106">
        <v>68.389798352</v>
      </c>
      <c r="Y6" s="106">
        <v>68.922144427000006</v>
      </c>
      <c r="Z6" s="106">
        <v>67.342027181999995</v>
      </c>
      <c r="AA6" s="106">
        <v>68.609332760000001</v>
      </c>
      <c r="AB6" s="106">
        <v>68.934418746000006</v>
      </c>
      <c r="AC6" s="106">
        <v>69.002264324999999</v>
      </c>
      <c r="AD6" s="106">
        <v>68.813869815000004</v>
      </c>
      <c r="AE6" s="106">
        <v>68.914664832</v>
      </c>
      <c r="AF6" s="106">
        <v>69.756660909999994</v>
      </c>
      <c r="AG6" s="106">
        <v>70.081001430000001</v>
      </c>
      <c r="AH6" s="106">
        <v>70.074752086999993</v>
      </c>
      <c r="AI6" s="106">
        <v>70.442447763999994</v>
      </c>
      <c r="AJ6" s="106">
        <v>70.652244205000002</v>
      </c>
      <c r="AK6" s="106">
        <v>71.370741875999997</v>
      </c>
      <c r="AL6" s="106">
        <v>71.432873068999996</v>
      </c>
      <c r="AM6" s="106">
        <v>69.062833204</v>
      </c>
      <c r="AN6" s="106">
        <v>70.037246732</v>
      </c>
      <c r="AO6" s="106">
        <v>70.479408540999998</v>
      </c>
      <c r="AP6" s="106">
        <v>70.403028649000007</v>
      </c>
      <c r="AQ6" s="106">
        <v>70.218857792999998</v>
      </c>
      <c r="AR6" s="106">
        <v>70.600042353000006</v>
      </c>
      <c r="AS6" s="106">
        <v>70.335890304000003</v>
      </c>
      <c r="AT6" s="106">
        <v>70.725298551999998</v>
      </c>
      <c r="AU6" s="106">
        <v>70.396510156000005</v>
      </c>
      <c r="AV6" s="106">
        <v>70.942923225000001</v>
      </c>
      <c r="AW6" s="106">
        <v>71.206566254999998</v>
      </c>
      <c r="AX6" s="106">
        <v>70.974792155000003</v>
      </c>
      <c r="AY6" s="934">
        <v>70.460960486999994</v>
      </c>
      <c r="AZ6" s="410">
        <v>71.005131535000004</v>
      </c>
      <c r="BA6" s="410">
        <v>70.906262104000007</v>
      </c>
      <c r="BB6" s="410">
        <v>71.20682266</v>
      </c>
      <c r="BC6" s="410">
        <v>71.604843619999997</v>
      </c>
      <c r="BD6" s="410">
        <v>72.126774437999998</v>
      </c>
      <c r="BE6" s="410">
        <v>72.410960555000003</v>
      </c>
      <c r="BF6" s="410">
        <v>72.526861509</v>
      </c>
      <c r="BG6" s="410">
        <v>72.414487117999997</v>
      </c>
      <c r="BH6" s="410">
        <v>72.563711956000006</v>
      </c>
      <c r="BI6" s="410">
        <v>73.005759620000006</v>
      </c>
      <c r="BJ6" s="410">
        <v>72.733250174999995</v>
      </c>
      <c r="BK6" s="410">
        <v>72.321910471999999</v>
      </c>
      <c r="BL6" s="410">
        <v>72.507400192999995</v>
      </c>
      <c r="BM6" s="410">
        <v>72.664907729000006</v>
      </c>
      <c r="BN6" s="410">
        <v>72.801087014999993</v>
      </c>
      <c r="BO6" s="410">
        <v>72.893816193999996</v>
      </c>
      <c r="BP6" s="410">
        <v>73.264053478999998</v>
      </c>
      <c r="BQ6" s="410">
        <v>73.369958932000003</v>
      </c>
      <c r="BR6" s="410">
        <v>73.261458157999996</v>
      </c>
      <c r="BS6" s="410">
        <v>73.119383936999995</v>
      </c>
      <c r="BT6" s="410">
        <v>73.316524016000002</v>
      </c>
      <c r="BU6" s="410">
        <v>73.771475565000003</v>
      </c>
      <c r="BV6" s="410">
        <v>73.458011904000003</v>
      </c>
    </row>
    <row r="7" spans="1:74" s="280" customFormat="1" ht="11.05" customHeight="1" x14ac:dyDescent="0.2">
      <c r="A7" s="417"/>
      <c r="B7" s="411"/>
      <c r="C7" s="106"/>
      <c r="D7" s="106"/>
      <c r="E7" s="106"/>
      <c r="F7" s="106"/>
      <c r="G7" s="106"/>
      <c r="H7" s="106"/>
      <c r="I7" s="106"/>
      <c r="J7" s="106"/>
      <c r="K7" s="106"/>
      <c r="L7" s="106"/>
      <c r="M7" s="106"/>
      <c r="N7" s="106"/>
      <c r="O7" s="106"/>
      <c r="P7" s="106"/>
      <c r="Q7" s="106"/>
      <c r="R7" s="106"/>
      <c r="S7" s="106"/>
      <c r="T7" s="106"/>
      <c r="U7" s="106"/>
      <c r="V7" s="106"/>
      <c r="W7" s="106"/>
      <c r="X7" s="106"/>
      <c r="Y7" s="106"/>
      <c r="Z7" s="106"/>
      <c r="AA7" s="106"/>
      <c r="AB7" s="106"/>
      <c r="AC7" s="106"/>
      <c r="AD7" s="106"/>
      <c r="AE7" s="106"/>
      <c r="AF7" s="106"/>
      <c r="AG7" s="106"/>
      <c r="AH7" s="106"/>
      <c r="AI7" s="106"/>
      <c r="AJ7" s="106"/>
      <c r="AK7" s="106"/>
      <c r="AL7" s="106"/>
      <c r="AM7" s="106"/>
      <c r="AN7" s="106"/>
      <c r="AO7" s="106"/>
      <c r="AP7" s="106"/>
      <c r="AQ7" s="106"/>
      <c r="AR7" s="106"/>
      <c r="AS7" s="106"/>
      <c r="AT7" s="106"/>
      <c r="AU7" s="106"/>
      <c r="AV7" s="106"/>
      <c r="AW7" s="106"/>
      <c r="AX7" s="106"/>
      <c r="AY7" s="934"/>
      <c r="AZ7" s="410"/>
      <c r="BA7" s="410"/>
      <c r="BB7" s="410"/>
      <c r="BC7" s="410"/>
      <c r="BD7" s="410"/>
      <c r="BE7" s="410"/>
      <c r="BF7" s="410"/>
      <c r="BG7" s="410"/>
      <c r="BH7" s="410"/>
      <c r="BI7" s="410"/>
      <c r="BJ7" s="410"/>
      <c r="BK7" s="410"/>
      <c r="BL7" s="410"/>
      <c r="BM7" s="410"/>
      <c r="BN7" s="410"/>
      <c r="BO7" s="410"/>
      <c r="BP7" s="410"/>
      <c r="BQ7" s="410"/>
      <c r="BR7" s="410"/>
      <c r="BS7" s="410"/>
      <c r="BT7" s="410"/>
      <c r="BU7" s="410"/>
      <c r="BV7" s="410"/>
    </row>
    <row r="8" spans="1:74" s="280" customFormat="1" ht="11.05" customHeight="1" x14ac:dyDescent="0.2">
      <c r="A8" s="417" t="s">
        <v>202</v>
      </c>
      <c r="B8" s="414" t="s">
        <v>976</v>
      </c>
      <c r="C8" s="106">
        <v>26.172633903000001</v>
      </c>
      <c r="D8" s="106">
        <v>23.546807429000001</v>
      </c>
      <c r="E8" s="106">
        <v>26.260744677000002</v>
      </c>
      <c r="F8" s="106">
        <v>26.2652547</v>
      </c>
      <c r="G8" s="106">
        <v>26.638297290000001</v>
      </c>
      <c r="H8" s="106">
        <v>26.758750166999999</v>
      </c>
      <c r="I8" s="106">
        <v>26.895726226000001</v>
      </c>
      <c r="J8" s="106">
        <v>26.606582258</v>
      </c>
      <c r="K8" s="106">
        <v>26.063571267</v>
      </c>
      <c r="L8" s="106">
        <v>27.474731968</v>
      </c>
      <c r="M8" s="106">
        <v>27.9046755</v>
      </c>
      <c r="N8" s="106">
        <v>27.649709839</v>
      </c>
      <c r="O8" s="106">
        <v>26.884147515999999</v>
      </c>
      <c r="P8" s="106">
        <v>27.034178535999999</v>
      </c>
      <c r="Q8" s="106">
        <v>28.03228271</v>
      </c>
      <c r="R8" s="106">
        <v>27.783261766999999</v>
      </c>
      <c r="S8" s="106">
        <v>27.662796934999999</v>
      </c>
      <c r="T8" s="106">
        <v>28.089378499999999</v>
      </c>
      <c r="U8" s="106">
        <v>28.520052160999999</v>
      </c>
      <c r="V8" s="106">
        <v>28.390362129</v>
      </c>
      <c r="W8" s="106">
        <v>28.747347767000001</v>
      </c>
      <c r="X8" s="106">
        <v>28.911554290000002</v>
      </c>
      <c r="Y8" s="106">
        <v>29.158953532999998</v>
      </c>
      <c r="Z8" s="106">
        <v>27.991665354999999</v>
      </c>
      <c r="AA8" s="106">
        <v>28.986612741999998</v>
      </c>
      <c r="AB8" s="106">
        <v>28.945341357</v>
      </c>
      <c r="AC8" s="106">
        <v>29.49300629</v>
      </c>
      <c r="AD8" s="106">
        <v>29.2112996</v>
      </c>
      <c r="AE8" s="106">
        <v>28.925781806</v>
      </c>
      <c r="AF8" s="106">
        <v>29.536111432999999</v>
      </c>
      <c r="AG8" s="106">
        <v>29.959702580999998</v>
      </c>
      <c r="AH8" s="106">
        <v>30.236424097</v>
      </c>
      <c r="AI8" s="106">
        <v>30.377891999999999</v>
      </c>
      <c r="AJ8" s="106">
        <v>30.456360226000001</v>
      </c>
      <c r="AK8" s="106">
        <v>30.985173766999999</v>
      </c>
      <c r="AL8" s="106">
        <v>31.034500806</v>
      </c>
      <c r="AM8" s="106">
        <v>28.933709193999999</v>
      </c>
      <c r="AN8" s="106">
        <v>30.208215516999999</v>
      </c>
      <c r="AO8" s="106">
        <v>30.587434806000001</v>
      </c>
      <c r="AP8" s="106">
        <v>30.684071932999998</v>
      </c>
      <c r="AQ8" s="106">
        <v>30.367993999999999</v>
      </c>
      <c r="AR8" s="106">
        <v>30.726210866999999</v>
      </c>
      <c r="AS8" s="106">
        <v>30.673632000000001</v>
      </c>
      <c r="AT8" s="106">
        <v>31.148000968000002</v>
      </c>
      <c r="AU8" s="106">
        <v>30.6803901</v>
      </c>
      <c r="AV8" s="106">
        <v>31.494902097000001</v>
      </c>
      <c r="AW8" s="106">
        <v>31.607847951</v>
      </c>
      <c r="AX8" s="106">
        <v>31.449519397</v>
      </c>
      <c r="AY8" s="934">
        <v>30.88778074</v>
      </c>
      <c r="AZ8" s="410">
        <v>31.208111799000001</v>
      </c>
      <c r="BA8" s="410">
        <v>31.212072201000002</v>
      </c>
      <c r="BB8" s="410">
        <v>31.125899154999999</v>
      </c>
      <c r="BC8" s="410">
        <v>31.227453668999999</v>
      </c>
      <c r="BD8" s="410">
        <v>31.326741693999999</v>
      </c>
      <c r="BE8" s="410">
        <v>31.582008784999999</v>
      </c>
      <c r="BF8" s="410">
        <v>31.627437256</v>
      </c>
      <c r="BG8" s="410">
        <v>31.485820862000001</v>
      </c>
      <c r="BH8" s="410">
        <v>31.620301080000001</v>
      </c>
      <c r="BI8" s="410">
        <v>32.113128574999998</v>
      </c>
      <c r="BJ8" s="410">
        <v>32.075016701999999</v>
      </c>
      <c r="BK8" s="410">
        <v>31.927376524</v>
      </c>
      <c r="BL8" s="410">
        <v>31.706231617</v>
      </c>
      <c r="BM8" s="410">
        <v>32.138446176999999</v>
      </c>
      <c r="BN8" s="410">
        <v>31.913833511</v>
      </c>
      <c r="BO8" s="410">
        <v>31.940078935999999</v>
      </c>
      <c r="BP8" s="410">
        <v>31.986832037999999</v>
      </c>
      <c r="BQ8" s="410">
        <v>32.172074957</v>
      </c>
      <c r="BR8" s="410">
        <v>32.113225604999997</v>
      </c>
      <c r="BS8" s="410">
        <v>31.887940811</v>
      </c>
      <c r="BT8" s="410">
        <v>32.007454340000002</v>
      </c>
      <c r="BU8" s="410">
        <v>32.388190129999998</v>
      </c>
      <c r="BV8" s="410">
        <v>32.300265725000003</v>
      </c>
    </row>
    <row r="9" spans="1:74" ht="11.05" customHeight="1" x14ac:dyDescent="0.2">
      <c r="A9" s="345" t="s">
        <v>145</v>
      </c>
      <c r="B9" s="415" t="s">
        <v>957</v>
      </c>
      <c r="C9" s="308">
        <v>5.7187000000000001</v>
      </c>
      <c r="D9" s="308">
        <v>5.5137</v>
      </c>
      <c r="E9" s="308">
        <v>5.6177000000000001</v>
      </c>
      <c r="F9" s="308">
        <v>5.2427000000000001</v>
      </c>
      <c r="G9" s="308">
        <v>5.3346999999999998</v>
      </c>
      <c r="H9" s="308">
        <v>5.5236999999999998</v>
      </c>
      <c r="I9" s="308">
        <v>5.6506999999999996</v>
      </c>
      <c r="J9" s="308">
        <v>5.4664999999999999</v>
      </c>
      <c r="K9" s="308">
        <v>5.3384999999999998</v>
      </c>
      <c r="L9" s="308">
        <v>5.7024999999999997</v>
      </c>
      <c r="M9" s="308">
        <v>5.7725</v>
      </c>
      <c r="N9" s="308">
        <v>5.5555000000000003</v>
      </c>
      <c r="O9" s="308">
        <v>5.4865000000000004</v>
      </c>
      <c r="P9" s="308">
        <v>5.7271000000000001</v>
      </c>
      <c r="Q9" s="308">
        <v>5.758</v>
      </c>
      <c r="R9" s="308">
        <v>5.6017999999999999</v>
      </c>
      <c r="S9" s="308">
        <v>5.4097</v>
      </c>
      <c r="T9" s="308">
        <v>5.5342000000000002</v>
      </c>
      <c r="U9" s="308">
        <v>5.7666000000000004</v>
      </c>
      <c r="V9" s="308">
        <v>5.7511000000000001</v>
      </c>
      <c r="W9" s="308">
        <v>5.6860999999999997</v>
      </c>
      <c r="X9" s="308">
        <v>5.8230000000000004</v>
      </c>
      <c r="Y9" s="308">
        <v>5.984</v>
      </c>
      <c r="Z9" s="308">
        <v>5.7957000000000001</v>
      </c>
      <c r="AA9" s="308">
        <v>5.7329999999999997</v>
      </c>
      <c r="AB9" s="308">
        <v>5.7371999999999996</v>
      </c>
      <c r="AC9" s="308">
        <v>5.8343999999999996</v>
      </c>
      <c r="AD9" s="308">
        <v>5.4714</v>
      </c>
      <c r="AE9" s="308">
        <v>5.1592000000000002</v>
      </c>
      <c r="AF9" s="308">
        <v>5.4960000000000004</v>
      </c>
      <c r="AG9" s="308">
        <v>5.8421000000000003</v>
      </c>
      <c r="AH9" s="308">
        <v>5.8487</v>
      </c>
      <c r="AI9" s="308">
        <v>5.6632999999999996</v>
      </c>
      <c r="AJ9" s="308">
        <v>5.8407</v>
      </c>
      <c r="AK9" s="308">
        <v>6.1935000000000002</v>
      </c>
      <c r="AL9" s="308">
        <v>6.2831000000000001</v>
      </c>
      <c r="AM9" s="308">
        <v>5.7983000000000002</v>
      </c>
      <c r="AN9" s="308">
        <v>6.0076000000000001</v>
      </c>
      <c r="AO9" s="308">
        <v>6.0475000000000003</v>
      </c>
      <c r="AP9" s="308">
        <v>5.9612999999999996</v>
      </c>
      <c r="AQ9" s="308">
        <v>5.6256000000000004</v>
      </c>
      <c r="AR9" s="308">
        <v>5.8776000000000002</v>
      </c>
      <c r="AS9" s="308">
        <v>5.9695</v>
      </c>
      <c r="AT9" s="308">
        <v>6.0711000000000004</v>
      </c>
      <c r="AU9" s="308">
        <v>5.7108999999999996</v>
      </c>
      <c r="AV9" s="308">
        <v>6.2100999999999997</v>
      </c>
      <c r="AW9" s="308">
        <v>6.3336602277000003</v>
      </c>
      <c r="AX9" s="308">
        <v>6.4183534311999999</v>
      </c>
      <c r="AY9" s="923">
        <v>6.3320287263999999</v>
      </c>
      <c r="AZ9" s="377">
        <v>6.3592822814999996</v>
      </c>
      <c r="BA9" s="377">
        <v>6.3317519654999996</v>
      </c>
      <c r="BB9" s="377">
        <v>6.1006444073999999</v>
      </c>
      <c r="BC9" s="377">
        <v>5.9596701295000001</v>
      </c>
      <c r="BD9" s="377">
        <v>6.0553397380999998</v>
      </c>
      <c r="BE9" s="377">
        <v>6.2833650762</v>
      </c>
      <c r="BF9" s="377">
        <v>6.2899875075000002</v>
      </c>
      <c r="BG9" s="377">
        <v>6.1666452283000002</v>
      </c>
      <c r="BH9" s="377">
        <v>6.3288393207000002</v>
      </c>
      <c r="BI9" s="377">
        <v>6.4916527706</v>
      </c>
      <c r="BJ9" s="377">
        <v>6.5516623190000001</v>
      </c>
      <c r="BK9" s="377">
        <v>6.4899500755000004</v>
      </c>
      <c r="BL9" s="377">
        <v>6.5278035190999999</v>
      </c>
      <c r="BM9" s="377">
        <v>6.5085239969000002</v>
      </c>
      <c r="BN9" s="377">
        <v>6.2830302969999998</v>
      </c>
      <c r="BO9" s="377">
        <v>6.1458076589999999</v>
      </c>
      <c r="BP9" s="377">
        <v>6.2444334567000004</v>
      </c>
      <c r="BQ9" s="377">
        <v>6.4743809891000001</v>
      </c>
      <c r="BR9" s="377">
        <v>6.4824715018000001</v>
      </c>
      <c r="BS9" s="377">
        <v>6.3603284325000002</v>
      </c>
      <c r="BT9" s="377">
        <v>6.5234544982999996</v>
      </c>
      <c r="BU9" s="377">
        <v>6.6871852037000004</v>
      </c>
      <c r="BV9" s="377">
        <v>6.7479418605000001</v>
      </c>
    </row>
    <row r="10" spans="1:74" ht="11.05" customHeight="1" x14ac:dyDescent="0.2">
      <c r="A10" s="345" t="s">
        <v>146</v>
      </c>
      <c r="B10" s="415" t="s">
        <v>195</v>
      </c>
      <c r="C10" s="308">
        <v>1.9180999999999999</v>
      </c>
      <c r="D10" s="308">
        <v>1.9441999999999999</v>
      </c>
      <c r="E10" s="308">
        <v>1.9686999999999999</v>
      </c>
      <c r="F10" s="308">
        <v>1.9645999999999999</v>
      </c>
      <c r="G10" s="308">
        <v>1.9762</v>
      </c>
      <c r="H10" s="308">
        <v>1.9841</v>
      </c>
      <c r="I10" s="308">
        <v>1.9858</v>
      </c>
      <c r="J10" s="308">
        <v>1.9278</v>
      </c>
      <c r="K10" s="308">
        <v>1.9681999999999999</v>
      </c>
      <c r="L10" s="308">
        <v>1.9801</v>
      </c>
      <c r="M10" s="308">
        <v>2.0030000000000001</v>
      </c>
      <c r="N10" s="308">
        <v>2.0055000000000001</v>
      </c>
      <c r="O10" s="308">
        <v>2.0274999999999999</v>
      </c>
      <c r="P10" s="308">
        <v>2.0091000000000001</v>
      </c>
      <c r="Q10" s="308">
        <v>2.0308999999999999</v>
      </c>
      <c r="R10" s="308">
        <v>2.0184000000000002</v>
      </c>
      <c r="S10" s="308">
        <v>2.0335000000000001</v>
      </c>
      <c r="T10" s="308">
        <v>2.0419</v>
      </c>
      <c r="U10" s="308">
        <v>2.0211999999999999</v>
      </c>
      <c r="V10" s="308">
        <v>2.0348999999999999</v>
      </c>
      <c r="W10" s="308">
        <v>2.0384000000000002</v>
      </c>
      <c r="X10" s="308">
        <v>2.0327999999999999</v>
      </c>
      <c r="Y10" s="308">
        <v>2.0383</v>
      </c>
      <c r="Z10" s="308">
        <v>2.0301</v>
      </c>
      <c r="AA10" s="308">
        <v>2.1225000000000001</v>
      </c>
      <c r="AB10" s="308">
        <v>2.1120999999999999</v>
      </c>
      <c r="AC10" s="308">
        <v>2.1221000000000001</v>
      </c>
      <c r="AD10" s="308">
        <v>2.1604999999999999</v>
      </c>
      <c r="AE10" s="308">
        <v>2.1640000000000001</v>
      </c>
      <c r="AF10" s="308">
        <v>2.1480000000000001</v>
      </c>
      <c r="AG10" s="308">
        <v>2.0912000000000002</v>
      </c>
      <c r="AH10" s="308">
        <v>2.1089000000000002</v>
      </c>
      <c r="AI10" s="308">
        <v>2.1214</v>
      </c>
      <c r="AJ10" s="308">
        <v>2.0975999999999999</v>
      </c>
      <c r="AK10" s="308">
        <v>2.0977000000000001</v>
      </c>
      <c r="AL10" s="308">
        <v>2.0855999999999999</v>
      </c>
      <c r="AM10" s="308">
        <v>2.0543999999999998</v>
      </c>
      <c r="AN10" s="308">
        <v>2.0463</v>
      </c>
      <c r="AO10" s="308">
        <v>2.0415999999999999</v>
      </c>
      <c r="AP10" s="308">
        <v>2.0036999999999998</v>
      </c>
      <c r="AQ10" s="308">
        <v>1.9936</v>
      </c>
      <c r="AR10" s="308">
        <v>2.0125000000000002</v>
      </c>
      <c r="AS10" s="308">
        <v>2.0392000000000001</v>
      </c>
      <c r="AT10" s="308">
        <v>2.0375000000000001</v>
      </c>
      <c r="AU10" s="308">
        <v>2.0428000000000002</v>
      </c>
      <c r="AV10" s="308">
        <v>1.9982</v>
      </c>
      <c r="AW10" s="308">
        <v>1.9577363904</v>
      </c>
      <c r="AX10" s="308">
        <v>1.9306756237</v>
      </c>
      <c r="AY10" s="923">
        <v>1.9357237386999999</v>
      </c>
      <c r="AZ10" s="377">
        <v>1.9344360171999999</v>
      </c>
      <c r="BA10" s="377">
        <v>1.9277455351999999</v>
      </c>
      <c r="BB10" s="377">
        <v>1.9089285479</v>
      </c>
      <c r="BC10" s="377">
        <v>1.9001097390999999</v>
      </c>
      <c r="BD10" s="377">
        <v>1.8932964555</v>
      </c>
      <c r="BE10" s="377">
        <v>1.8811342091000001</v>
      </c>
      <c r="BF10" s="377">
        <v>1.8788433490000001</v>
      </c>
      <c r="BG10" s="377">
        <v>1.8739498333</v>
      </c>
      <c r="BH10" s="377">
        <v>1.8586389592999999</v>
      </c>
      <c r="BI10" s="377">
        <v>1.844791104</v>
      </c>
      <c r="BJ10" s="377">
        <v>1.8429598827</v>
      </c>
      <c r="BK10" s="377">
        <v>1.8507035485000001</v>
      </c>
      <c r="BL10" s="377">
        <v>1.8521677979</v>
      </c>
      <c r="BM10" s="377">
        <v>1.8478163798</v>
      </c>
      <c r="BN10" s="377">
        <v>1.8311243141</v>
      </c>
      <c r="BO10" s="377">
        <v>1.8241865768000001</v>
      </c>
      <c r="BP10" s="377">
        <v>1.8191510814</v>
      </c>
      <c r="BQ10" s="377">
        <v>1.8085208681</v>
      </c>
      <c r="BR10" s="377">
        <v>1.8076210032</v>
      </c>
      <c r="BS10" s="377">
        <v>1.804001478</v>
      </c>
      <c r="BT10" s="377">
        <v>1.7898303416000001</v>
      </c>
      <c r="BU10" s="377">
        <v>1.7770533266999999</v>
      </c>
      <c r="BV10" s="377">
        <v>1.7761858642999999</v>
      </c>
    </row>
    <row r="11" spans="1:74" ht="11.05" customHeight="1" x14ac:dyDescent="0.2">
      <c r="A11" s="345" t="s">
        <v>147</v>
      </c>
      <c r="B11" s="415" t="s">
        <v>196</v>
      </c>
      <c r="C11" s="308">
        <v>18.535833903</v>
      </c>
      <c r="D11" s="308">
        <v>16.088907428999999</v>
      </c>
      <c r="E11" s="308">
        <v>18.674344677000001</v>
      </c>
      <c r="F11" s="308">
        <v>19.0579547</v>
      </c>
      <c r="G11" s="308">
        <v>19.32739729</v>
      </c>
      <c r="H11" s="308">
        <v>19.250950166999999</v>
      </c>
      <c r="I11" s="308">
        <v>19.259226225999999</v>
      </c>
      <c r="J11" s="308">
        <v>19.212282257999998</v>
      </c>
      <c r="K11" s="308">
        <v>18.756871267000001</v>
      </c>
      <c r="L11" s="308">
        <v>19.792131968</v>
      </c>
      <c r="M11" s="308">
        <v>20.129175499999999</v>
      </c>
      <c r="N11" s="308">
        <v>20.088709839</v>
      </c>
      <c r="O11" s="308">
        <v>19.370147515999999</v>
      </c>
      <c r="P11" s="308">
        <v>19.297978535999999</v>
      </c>
      <c r="Q11" s="308">
        <v>20.243382709999999</v>
      </c>
      <c r="R11" s="308">
        <v>20.163061766999999</v>
      </c>
      <c r="S11" s="308">
        <v>20.219596934999998</v>
      </c>
      <c r="T11" s="308">
        <v>20.513278499999998</v>
      </c>
      <c r="U11" s="308">
        <v>20.732252161000002</v>
      </c>
      <c r="V11" s="308">
        <v>20.604362128999998</v>
      </c>
      <c r="W11" s="308">
        <v>21.022847766999998</v>
      </c>
      <c r="X11" s="308">
        <v>21.055754289999999</v>
      </c>
      <c r="Y11" s="308">
        <v>21.136653533</v>
      </c>
      <c r="Z11" s="308">
        <v>20.165865355000001</v>
      </c>
      <c r="AA11" s="308">
        <v>21.131112741999999</v>
      </c>
      <c r="AB11" s="308">
        <v>21.096041357000001</v>
      </c>
      <c r="AC11" s="308">
        <v>21.536506289999998</v>
      </c>
      <c r="AD11" s="308">
        <v>21.579399599999999</v>
      </c>
      <c r="AE11" s="308">
        <v>21.602581806</v>
      </c>
      <c r="AF11" s="308">
        <v>21.892111433</v>
      </c>
      <c r="AG11" s="308">
        <v>22.026402580999999</v>
      </c>
      <c r="AH11" s="308">
        <v>22.278824097000001</v>
      </c>
      <c r="AI11" s="308">
        <v>22.593191999999998</v>
      </c>
      <c r="AJ11" s="308">
        <v>22.518060225999999</v>
      </c>
      <c r="AK11" s="308">
        <v>22.693973766999999</v>
      </c>
      <c r="AL11" s="308">
        <v>22.665800806</v>
      </c>
      <c r="AM11" s="308">
        <v>21.081009194</v>
      </c>
      <c r="AN11" s="308">
        <v>22.154315517000001</v>
      </c>
      <c r="AO11" s="308">
        <v>22.498334805999999</v>
      </c>
      <c r="AP11" s="308">
        <v>22.719071932999999</v>
      </c>
      <c r="AQ11" s="308">
        <v>22.748794</v>
      </c>
      <c r="AR11" s="308">
        <v>22.836110866999999</v>
      </c>
      <c r="AS11" s="308">
        <v>22.664932</v>
      </c>
      <c r="AT11" s="308">
        <v>23.039400967999999</v>
      </c>
      <c r="AU11" s="308">
        <v>22.926690099999998</v>
      </c>
      <c r="AV11" s="308">
        <v>23.286602096999999</v>
      </c>
      <c r="AW11" s="308">
        <v>23.316451333</v>
      </c>
      <c r="AX11" s="308">
        <v>23.100490342000001</v>
      </c>
      <c r="AY11" s="923">
        <v>22.620028274999999</v>
      </c>
      <c r="AZ11" s="377">
        <v>22.914393499999999</v>
      </c>
      <c r="BA11" s="377">
        <v>22.9525747</v>
      </c>
      <c r="BB11" s="377">
        <v>23.1163262</v>
      </c>
      <c r="BC11" s="377">
        <v>23.367673799999999</v>
      </c>
      <c r="BD11" s="377">
        <v>23.3781055</v>
      </c>
      <c r="BE11" s="377">
        <v>23.417509500000001</v>
      </c>
      <c r="BF11" s="377">
        <v>23.458606400000001</v>
      </c>
      <c r="BG11" s="377">
        <v>23.445225799999999</v>
      </c>
      <c r="BH11" s="377">
        <v>23.4328228</v>
      </c>
      <c r="BI11" s="377">
        <v>23.776684700000001</v>
      </c>
      <c r="BJ11" s="377">
        <v>23.680394499999998</v>
      </c>
      <c r="BK11" s="377">
        <v>23.586722900000002</v>
      </c>
      <c r="BL11" s="377">
        <v>23.326260300000001</v>
      </c>
      <c r="BM11" s="377">
        <v>23.7821058</v>
      </c>
      <c r="BN11" s="377">
        <v>23.7996789</v>
      </c>
      <c r="BO11" s="377">
        <v>23.970084700000001</v>
      </c>
      <c r="BP11" s="377">
        <v>23.923247499999999</v>
      </c>
      <c r="BQ11" s="377">
        <v>23.889173100000001</v>
      </c>
      <c r="BR11" s="377">
        <v>23.8231331</v>
      </c>
      <c r="BS11" s="377">
        <v>23.723610900000001</v>
      </c>
      <c r="BT11" s="377">
        <v>23.694169500000001</v>
      </c>
      <c r="BU11" s="377">
        <v>23.923951599999999</v>
      </c>
      <c r="BV11" s="377">
        <v>23.776138</v>
      </c>
    </row>
    <row r="12" spans="1:74" ht="11.05" customHeight="1" x14ac:dyDescent="0.2">
      <c r="A12" s="345"/>
      <c r="B12" s="415"/>
      <c r="C12" s="308"/>
      <c r="D12" s="308"/>
      <c r="E12" s="308"/>
      <c r="F12" s="308"/>
      <c r="G12" s="308"/>
      <c r="H12" s="308"/>
      <c r="I12" s="308"/>
      <c r="J12" s="308"/>
      <c r="K12" s="308"/>
      <c r="L12" s="308"/>
      <c r="M12" s="308"/>
      <c r="N12" s="308"/>
      <c r="O12" s="308"/>
      <c r="P12" s="308"/>
      <c r="Q12" s="308"/>
      <c r="R12" s="308"/>
      <c r="S12" s="308"/>
      <c r="T12" s="308"/>
      <c r="U12" s="308"/>
      <c r="V12" s="308"/>
      <c r="W12" s="308"/>
      <c r="X12" s="308"/>
      <c r="Y12" s="308"/>
      <c r="Z12" s="308"/>
      <c r="AA12" s="308"/>
      <c r="AB12" s="308"/>
      <c r="AC12" s="308"/>
      <c r="AD12" s="308"/>
      <c r="AE12" s="308"/>
      <c r="AF12" s="308"/>
      <c r="AG12" s="308"/>
      <c r="AH12" s="308"/>
      <c r="AI12" s="308"/>
      <c r="AJ12" s="308"/>
      <c r="AK12" s="308"/>
      <c r="AL12" s="308"/>
      <c r="AM12" s="308"/>
      <c r="AN12" s="308"/>
      <c r="AO12" s="308"/>
      <c r="AP12" s="308"/>
      <c r="AQ12" s="308"/>
      <c r="AR12" s="308"/>
      <c r="AS12" s="308"/>
      <c r="AT12" s="308"/>
      <c r="AU12" s="308"/>
      <c r="AV12" s="308"/>
      <c r="AW12" s="308"/>
      <c r="AX12" s="308"/>
      <c r="AY12" s="923"/>
      <c r="AZ12" s="377"/>
      <c r="BA12" s="377"/>
      <c r="BB12" s="377"/>
      <c r="BC12" s="377"/>
      <c r="BD12" s="377"/>
      <c r="BE12" s="377"/>
      <c r="BF12" s="377"/>
      <c r="BG12" s="377"/>
      <c r="BH12" s="377"/>
      <c r="BI12" s="377"/>
      <c r="BJ12" s="377"/>
      <c r="BK12" s="377"/>
      <c r="BL12" s="377"/>
      <c r="BM12" s="377"/>
      <c r="BN12" s="377"/>
      <c r="BO12" s="377"/>
      <c r="BP12" s="377"/>
      <c r="BQ12" s="377"/>
      <c r="BR12" s="377"/>
      <c r="BS12" s="377"/>
      <c r="BT12" s="377"/>
      <c r="BU12" s="377"/>
      <c r="BV12" s="377"/>
    </row>
    <row r="13" spans="1:74" s="280" customFormat="1" ht="11.05" customHeight="1" x14ac:dyDescent="0.2">
      <c r="A13" s="417" t="s">
        <v>201</v>
      </c>
      <c r="B13" s="414" t="s">
        <v>977</v>
      </c>
      <c r="C13" s="106">
        <v>5.6587849783999999</v>
      </c>
      <c r="D13" s="106">
        <v>5.6005282878999996</v>
      </c>
      <c r="E13" s="106">
        <v>5.6904808022999998</v>
      </c>
      <c r="F13" s="106">
        <v>6.0895506492999996</v>
      </c>
      <c r="G13" s="106">
        <v>6.3959663015999997</v>
      </c>
      <c r="H13" s="106">
        <v>6.3828236470000004</v>
      </c>
      <c r="I13" s="106">
        <v>6.7156688410000003</v>
      </c>
      <c r="J13" s="106">
        <v>6.6632537938</v>
      </c>
      <c r="K13" s="106">
        <v>6.6842252883000004</v>
      </c>
      <c r="L13" s="106">
        <v>6.0728311729</v>
      </c>
      <c r="M13" s="106">
        <v>5.9230286497</v>
      </c>
      <c r="N13" s="106">
        <v>5.4692491919000004</v>
      </c>
      <c r="O13" s="106">
        <v>5.8477896989999998</v>
      </c>
      <c r="P13" s="106">
        <v>5.8079675056999998</v>
      </c>
      <c r="Q13" s="106">
        <v>5.8338298526000001</v>
      </c>
      <c r="R13" s="106">
        <v>6.2611843616999998</v>
      </c>
      <c r="S13" s="106">
        <v>6.6183456745000004</v>
      </c>
      <c r="T13" s="106">
        <v>6.5970282963000004</v>
      </c>
      <c r="U13" s="106">
        <v>6.9467820029</v>
      </c>
      <c r="V13" s="106">
        <v>7.0016975022999999</v>
      </c>
      <c r="W13" s="106">
        <v>7.006290935</v>
      </c>
      <c r="X13" s="106">
        <v>6.9882440618999997</v>
      </c>
      <c r="Y13" s="106">
        <v>6.6945908940000001</v>
      </c>
      <c r="Z13" s="106">
        <v>6.3668618271000001</v>
      </c>
      <c r="AA13" s="106">
        <v>6.4607200184</v>
      </c>
      <c r="AB13" s="106">
        <v>6.3931773888999999</v>
      </c>
      <c r="AC13" s="106">
        <v>6.3173580351999998</v>
      </c>
      <c r="AD13" s="106">
        <v>6.6269702147</v>
      </c>
      <c r="AE13" s="106">
        <v>7.1175830252000001</v>
      </c>
      <c r="AF13" s="106">
        <v>7.2960494770000004</v>
      </c>
      <c r="AG13" s="106">
        <v>7.5843988494000003</v>
      </c>
      <c r="AH13" s="106">
        <v>7.5277279899999998</v>
      </c>
      <c r="AI13" s="106">
        <v>7.7060557640000003</v>
      </c>
      <c r="AJ13" s="106">
        <v>7.4484839789999997</v>
      </c>
      <c r="AK13" s="106">
        <v>7.4825681096999999</v>
      </c>
      <c r="AL13" s="106">
        <v>7.2784722627000003</v>
      </c>
      <c r="AM13" s="106">
        <v>7.0793240105999997</v>
      </c>
      <c r="AN13" s="106">
        <v>6.9815312148000004</v>
      </c>
      <c r="AO13" s="106">
        <v>6.9733737348</v>
      </c>
      <c r="AP13" s="106">
        <v>7.1032567154999997</v>
      </c>
      <c r="AQ13" s="106">
        <v>7.6321637932000002</v>
      </c>
      <c r="AR13" s="106">
        <v>7.7610314864000003</v>
      </c>
      <c r="AS13" s="106">
        <v>7.4395583041000002</v>
      </c>
      <c r="AT13" s="106">
        <v>7.8065975842000004</v>
      </c>
      <c r="AU13" s="106">
        <v>7.9764200559000002</v>
      </c>
      <c r="AV13" s="106">
        <v>7.5301211280000002</v>
      </c>
      <c r="AW13" s="106">
        <v>7.3173925112999996</v>
      </c>
      <c r="AX13" s="106">
        <v>7.1200453201</v>
      </c>
      <c r="AY13" s="934">
        <v>7.0208085678999996</v>
      </c>
      <c r="AZ13" s="410">
        <v>7.2424956043000002</v>
      </c>
      <c r="BA13" s="410">
        <v>7.0190450182999999</v>
      </c>
      <c r="BB13" s="410">
        <v>7.3522190319999998</v>
      </c>
      <c r="BC13" s="410">
        <v>7.7124164728000002</v>
      </c>
      <c r="BD13" s="410">
        <v>8.0591426797000008</v>
      </c>
      <c r="BE13" s="410">
        <v>8.0917231201999993</v>
      </c>
      <c r="BF13" s="410">
        <v>8.1737757623</v>
      </c>
      <c r="BG13" s="410">
        <v>8.2687102495999998</v>
      </c>
      <c r="BH13" s="410">
        <v>7.9522627622000002</v>
      </c>
      <c r="BI13" s="410">
        <v>7.7932227066999999</v>
      </c>
      <c r="BJ13" s="410">
        <v>7.5565855396000003</v>
      </c>
      <c r="BK13" s="410">
        <v>7.4350665790999999</v>
      </c>
      <c r="BL13" s="410">
        <v>7.7314982608999996</v>
      </c>
      <c r="BM13" s="410">
        <v>7.4750269923000001</v>
      </c>
      <c r="BN13" s="410">
        <v>7.8505861699999997</v>
      </c>
      <c r="BO13" s="410">
        <v>8.0811939502999994</v>
      </c>
      <c r="BP13" s="410">
        <v>8.2882767339000001</v>
      </c>
      <c r="BQ13" s="410">
        <v>8.3159769571000002</v>
      </c>
      <c r="BR13" s="410">
        <v>8.3819311220999992</v>
      </c>
      <c r="BS13" s="410">
        <v>8.4569937715000005</v>
      </c>
      <c r="BT13" s="410">
        <v>8.2417068880999995</v>
      </c>
      <c r="BU13" s="410">
        <v>8.1706555102999996</v>
      </c>
      <c r="BV13" s="410">
        <v>7.9549054860000004</v>
      </c>
    </row>
    <row r="14" spans="1:74" ht="11.05" customHeight="1" x14ac:dyDescent="0.2">
      <c r="A14" s="345" t="s">
        <v>148</v>
      </c>
      <c r="B14" s="415" t="s">
        <v>965</v>
      </c>
      <c r="C14" s="308">
        <v>0.65259999999999996</v>
      </c>
      <c r="D14" s="308">
        <v>0.65790000000000004</v>
      </c>
      <c r="E14" s="308">
        <v>0.68910000000000005</v>
      </c>
      <c r="F14" s="308">
        <v>0.68359999999999999</v>
      </c>
      <c r="G14" s="308">
        <v>0.70520000000000005</v>
      </c>
      <c r="H14" s="308">
        <v>0.70489999999999997</v>
      </c>
      <c r="I14" s="308">
        <v>0.72950000000000004</v>
      </c>
      <c r="J14" s="308">
        <v>0.71850000000000003</v>
      </c>
      <c r="K14" s="308">
        <v>0.73370000000000002</v>
      </c>
      <c r="L14" s="308">
        <v>0.73460000000000003</v>
      </c>
      <c r="M14" s="308">
        <v>0.73970000000000002</v>
      </c>
      <c r="N14" s="308">
        <v>0.74639999999999995</v>
      </c>
      <c r="O14" s="308">
        <v>0.76549999999999996</v>
      </c>
      <c r="P14" s="308">
        <v>0.76780000000000004</v>
      </c>
      <c r="Q14" s="308">
        <v>0.76160000000000005</v>
      </c>
      <c r="R14" s="308">
        <v>0.77669999999999995</v>
      </c>
      <c r="S14" s="308">
        <v>0.77890000000000004</v>
      </c>
      <c r="T14" s="308">
        <v>0.78879999999999995</v>
      </c>
      <c r="U14" s="308">
        <v>0.77829999999999999</v>
      </c>
      <c r="V14" s="308">
        <v>0.78249999999999997</v>
      </c>
      <c r="W14" s="308">
        <v>0.79510000000000003</v>
      </c>
      <c r="X14" s="308">
        <v>0.8296</v>
      </c>
      <c r="Y14" s="308">
        <v>0.81759999999999999</v>
      </c>
      <c r="Z14" s="308">
        <v>0.80030000000000001</v>
      </c>
      <c r="AA14" s="308">
        <v>0.79610000000000003</v>
      </c>
      <c r="AB14" s="308">
        <v>0.8034</v>
      </c>
      <c r="AC14" s="308">
        <v>0.81659999999999999</v>
      </c>
      <c r="AD14" s="308">
        <v>0.81469999999999998</v>
      </c>
      <c r="AE14" s="308">
        <v>0.8105</v>
      </c>
      <c r="AF14" s="308">
        <v>0.80059999999999998</v>
      </c>
      <c r="AG14" s="308">
        <v>0.80730000000000002</v>
      </c>
      <c r="AH14" s="308">
        <v>0.81399999999999995</v>
      </c>
      <c r="AI14" s="308">
        <v>0.82830000000000004</v>
      </c>
      <c r="AJ14" s="308">
        <v>0.8367</v>
      </c>
      <c r="AK14" s="308">
        <v>0.84470000000000001</v>
      </c>
      <c r="AL14" s="308">
        <v>0.85240000000000005</v>
      </c>
      <c r="AM14" s="308">
        <v>0.85409999999999997</v>
      </c>
      <c r="AN14" s="308">
        <v>0.84760000000000002</v>
      </c>
      <c r="AO14" s="308">
        <v>0.8629</v>
      </c>
      <c r="AP14" s="308">
        <v>0.87109999999999999</v>
      </c>
      <c r="AQ14" s="308">
        <v>0.87539999999999996</v>
      </c>
      <c r="AR14" s="308">
        <v>0.86339999999999995</v>
      </c>
      <c r="AS14" s="308">
        <v>0.88529999999999998</v>
      </c>
      <c r="AT14" s="308">
        <v>0.90890000000000004</v>
      </c>
      <c r="AU14" s="308">
        <v>0.92369999999999997</v>
      </c>
      <c r="AV14" s="308">
        <v>0.92479999999999996</v>
      </c>
      <c r="AW14" s="308">
        <v>0.93634821386</v>
      </c>
      <c r="AX14" s="308">
        <v>0.94166141852999996</v>
      </c>
      <c r="AY14" s="923">
        <v>0.92107437591999997</v>
      </c>
      <c r="AZ14" s="377">
        <v>0.97059725497000005</v>
      </c>
      <c r="BA14" s="377">
        <v>0.92732462999999998</v>
      </c>
      <c r="BB14" s="377">
        <v>0.94741668429000003</v>
      </c>
      <c r="BC14" s="377">
        <v>0.93852075667000001</v>
      </c>
      <c r="BD14" s="377">
        <v>0.94942847690999999</v>
      </c>
      <c r="BE14" s="377">
        <v>0.94034363250999997</v>
      </c>
      <c r="BF14" s="377">
        <v>0.95680221514999997</v>
      </c>
      <c r="BG14" s="377">
        <v>0.97842282027000005</v>
      </c>
      <c r="BH14" s="377">
        <v>0.97487317135999996</v>
      </c>
      <c r="BI14" s="377">
        <v>0.98978863350000001</v>
      </c>
      <c r="BJ14" s="377">
        <v>0.97850686101999995</v>
      </c>
      <c r="BK14" s="377">
        <v>0.97156517266999998</v>
      </c>
      <c r="BL14" s="377">
        <v>1.0384375315000001</v>
      </c>
      <c r="BM14" s="377">
        <v>0.97569606619000004</v>
      </c>
      <c r="BN14" s="377">
        <v>0.99524296488999997</v>
      </c>
      <c r="BO14" s="377">
        <v>0.98022581543999998</v>
      </c>
      <c r="BP14" s="377">
        <v>1.0013385933000001</v>
      </c>
      <c r="BQ14" s="377">
        <v>0.98903862087000005</v>
      </c>
      <c r="BR14" s="377">
        <v>1.0000106714000001</v>
      </c>
      <c r="BS14" s="377">
        <v>1.0248337238</v>
      </c>
      <c r="BT14" s="377">
        <v>1.0097119709</v>
      </c>
      <c r="BU14" s="377">
        <v>1.0323287367</v>
      </c>
      <c r="BV14" s="377">
        <v>1.0149341637</v>
      </c>
    </row>
    <row r="15" spans="1:74" ht="11.05" customHeight="1" x14ac:dyDescent="0.2">
      <c r="A15" s="345" t="s">
        <v>149</v>
      </c>
      <c r="B15" s="415" t="s">
        <v>966</v>
      </c>
      <c r="C15" s="308">
        <v>3.2263999999999999</v>
      </c>
      <c r="D15" s="308">
        <v>3.1789999999999998</v>
      </c>
      <c r="E15" s="308">
        <v>3.2589999999999999</v>
      </c>
      <c r="F15" s="308">
        <v>3.6985000000000001</v>
      </c>
      <c r="G15" s="308">
        <v>3.9921000000000002</v>
      </c>
      <c r="H15" s="308">
        <v>3.9874999999999998</v>
      </c>
      <c r="I15" s="308">
        <v>4.2514000000000003</v>
      </c>
      <c r="J15" s="308">
        <v>4.2003000000000004</v>
      </c>
      <c r="K15" s="308">
        <v>4.1919000000000004</v>
      </c>
      <c r="L15" s="308">
        <v>3.5975999999999999</v>
      </c>
      <c r="M15" s="308">
        <v>3.431</v>
      </c>
      <c r="N15" s="308">
        <v>3.2259000000000002</v>
      </c>
      <c r="O15" s="308">
        <v>3.3849999999999998</v>
      </c>
      <c r="P15" s="308">
        <v>3.2703000000000002</v>
      </c>
      <c r="Q15" s="308">
        <v>3.3371</v>
      </c>
      <c r="R15" s="308">
        <v>3.5779999999999998</v>
      </c>
      <c r="S15" s="308">
        <v>3.9003000000000001</v>
      </c>
      <c r="T15" s="308">
        <v>3.9163000000000001</v>
      </c>
      <c r="U15" s="308">
        <v>4.2020999999999997</v>
      </c>
      <c r="V15" s="308">
        <v>4.2493999999999996</v>
      </c>
      <c r="W15" s="308">
        <v>4.2271999999999998</v>
      </c>
      <c r="X15" s="308">
        <v>4.1871999999999998</v>
      </c>
      <c r="Y15" s="308">
        <v>3.8824000000000001</v>
      </c>
      <c r="Z15" s="308">
        <v>3.5451000000000001</v>
      </c>
      <c r="AA15" s="308">
        <v>3.6368999999999998</v>
      </c>
      <c r="AB15" s="308">
        <v>3.6274999999999999</v>
      </c>
      <c r="AC15" s="308">
        <v>3.5310999999999999</v>
      </c>
      <c r="AD15" s="308">
        <v>3.8087</v>
      </c>
      <c r="AE15" s="308">
        <v>4.3273999999999999</v>
      </c>
      <c r="AF15" s="308">
        <v>4.4768999999999997</v>
      </c>
      <c r="AG15" s="308">
        <v>4.7885</v>
      </c>
      <c r="AH15" s="308">
        <v>4.7343000000000002</v>
      </c>
      <c r="AI15" s="308">
        <v>4.9284999999999997</v>
      </c>
      <c r="AJ15" s="308">
        <v>4.6077000000000004</v>
      </c>
      <c r="AK15" s="308">
        <v>4.6356000000000002</v>
      </c>
      <c r="AL15" s="308">
        <v>4.2359999999999998</v>
      </c>
      <c r="AM15" s="308">
        <v>3.9581</v>
      </c>
      <c r="AN15" s="308">
        <v>3.8885999999999998</v>
      </c>
      <c r="AO15" s="308">
        <v>3.8391999999999999</v>
      </c>
      <c r="AP15" s="308">
        <v>3.9969000000000001</v>
      </c>
      <c r="AQ15" s="308">
        <v>4.4619</v>
      </c>
      <c r="AR15" s="308">
        <v>4.7003000000000004</v>
      </c>
      <c r="AS15" s="308">
        <v>4.5191999999999997</v>
      </c>
      <c r="AT15" s="308">
        <v>4.6614000000000004</v>
      </c>
      <c r="AU15" s="308">
        <v>4.8254999999999999</v>
      </c>
      <c r="AV15" s="308">
        <v>4.3887999999999998</v>
      </c>
      <c r="AW15" s="308">
        <v>4.1521806868000004</v>
      </c>
      <c r="AX15" s="308">
        <v>3.9581833762</v>
      </c>
      <c r="AY15" s="923">
        <v>3.8866973166999998</v>
      </c>
      <c r="AZ15" s="377">
        <v>4.0690053448999999</v>
      </c>
      <c r="BA15" s="377">
        <v>3.8777446070999999</v>
      </c>
      <c r="BB15" s="377">
        <v>4.1821569652999999</v>
      </c>
      <c r="BC15" s="377">
        <v>4.5028360383999999</v>
      </c>
      <c r="BD15" s="377">
        <v>4.7152157890000002</v>
      </c>
      <c r="BE15" s="377">
        <v>4.7200235621999997</v>
      </c>
      <c r="BF15" s="377">
        <v>4.7838636866000002</v>
      </c>
      <c r="BG15" s="377">
        <v>4.8723708232999998</v>
      </c>
      <c r="BH15" s="377">
        <v>4.5593126914999997</v>
      </c>
      <c r="BI15" s="377">
        <v>4.3869816016999996</v>
      </c>
      <c r="BJ15" s="377">
        <v>4.1579918269</v>
      </c>
      <c r="BK15" s="377">
        <v>4.0749700717000001</v>
      </c>
      <c r="BL15" s="377">
        <v>4.3038368629999999</v>
      </c>
      <c r="BM15" s="377">
        <v>4.0954065606999999</v>
      </c>
      <c r="BN15" s="377">
        <v>4.4599646417000001</v>
      </c>
      <c r="BO15" s="377">
        <v>4.6888094435000003</v>
      </c>
      <c r="BP15" s="377">
        <v>4.8785600250999996</v>
      </c>
      <c r="BQ15" s="377">
        <v>4.9301807600999998</v>
      </c>
      <c r="BR15" s="377">
        <v>4.9714592806000004</v>
      </c>
      <c r="BS15" s="377">
        <v>5.0176062103000003</v>
      </c>
      <c r="BT15" s="377">
        <v>4.7554588593</v>
      </c>
      <c r="BU15" s="377">
        <v>4.6037966546</v>
      </c>
      <c r="BV15" s="377">
        <v>4.3268393107999996</v>
      </c>
    </row>
    <row r="16" spans="1:74" ht="11.05" customHeight="1" x14ac:dyDescent="0.2">
      <c r="A16" s="345" t="s">
        <v>150</v>
      </c>
      <c r="B16" s="415" t="s">
        <v>967</v>
      </c>
      <c r="C16" s="308">
        <v>0.78029999999999999</v>
      </c>
      <c r="D16" s="308">
        <v>0.77659999999999996</v>
      </c>
      <c r="E16" s="308">
        <v>0.77629999999999999</v>
      </c>
      <c r="F16" s="308">
        <v>0.77629999999999999</v>
      </c>
      <c r="G16" s="308">
        <v>0.73440000000000005</v>
      </c>
      <c r="H16" s="308">
        <v>0.72499999999999998</v>
      </c>
      <c r="I16" s="308">
        <v>0.7621</v>
      </c>
      <c r="J16" s="308">
        <v>0.77829999999999999</v>
      </c>
      <c r="K16" s="308">
        <v>0.77510000000000001</v>
      </c>
      <c r="L16" s="308">
        <v>0.77090000000000003</v>
      </c>
      <c r="M16" s="308">
        <v>0.77829999999999999</v>
      </c>
      <c r="N16" s="308">
        <v>0.77590000000000003</v>
      </c>
      <c r="O16" s="308">
        <v>0.77180000000000004</v>
      </c>
      <c r="P16" s="308">
        <v>0.77100000000000002</v>
      </c>
      <c r="Q16" s="308">
        <v>0.78280000000000005</v>
      </c>
      <c r="R16" s="308">
        <v>0.78269999999999995</v>
      </c>
      <c r="S16" s="308">
        <v>0.77759999999999996</v>
      </c>
      <c r="T16" s="308">
        <v>0.78390000000000004</v>
      </c>
      <c r="U16" s="308">
        <v>0.77890000000000004</v>
      </c>
      <c r="V16" s="308">
        <v>0.7802</v>
      </c>
      <c r="W16" s="308">
        <v>0.7843</v>
      </c>
      <c r="X16" s="308">
        <v>0.78769999999999996</v>
      </c>
      <c r="Y16" s="308">
        <v>0.80189999999999995</v>
      </c>
      <c r="Z16" s="308">
        <v>0.81530000000000002</v>
      </c>
      <c r="AA16" s="308">
        <v>0.80459999999999998</v>
      </c>
      <c r="AB16" s="308">
        <v>0.79079999999999995</v>
      </c>
      <c r="AC16" s="308">
        <v>0.80249999999999999</v>
      </c>
      <c r="AD16" s="308">
        <v>0.81359999999999999</v>
      </c>
      <c r="AE16" s="308">
        <v>0.80530000000000002</v>
      </c>
      <c r="AF16" s="308">
        <v>0.8085</v>
      </c>
      <c r="AG16" s="308">
        <v>0.81320000000000003</v>
      </c>
      <c r="AH16" s="308">
        <v>0.81310000000000004</v>
      </c>
      <c r="AI16" s="308">
        <v>0.80200000000000005</v>
      </c>
      <c r="AJ16" s="308">
        <v>0.81379999999999997</v>
      </c>
      <c r="AK16" s="308">
        <v>0.80900000000000005</v>
      </c>
      <c r="AL16" s="308">
        <v>0.81769999999999998</v>
      </c>
      <c r="AM16" s="308">
        <v>0.80830000000000002</v>
      </c>
      <c r="AN16" s="308">
        <v>0.79520000000000002</v>
      </c>
      <c r="AO16" s="308">
        <v>0.8105</v>
      </c>
      <c r="AP16" s="308">
        <v>0.82079999999999997</v>
      </c>
      <c r="AQ16" s="308">
        <v>0.81859999999999999</v>
      </c>
      <c r="AR16" s="308">
        <v>0.81230000000000002</v>
      </c>
      <c r="AS16" s="308">
        <v>0.81169999999999998</v>
      </c>
      <c r="AT16" s="308">
        <v>0.80469999999999997</v>
      </c>
      <c r="AU16" s="308">
        <v>0.78139999999999998</v>
      </c>
      <c r="AV16" s="308">
        <v>0.7954</v>
      </c>
      <c r="AW16" s="308">
        <v>0.79008876082000001</v>
      </c>
      <c r="AX16" s="308">
        <v>0.78654177887999999</v>
      </c>
      <c r="AY16" s="923">
        <v>0.79283083452000003</v>
      </c>
      <c r="AZ16" s="377">
        <v>0.78769005958000005</v>
      </c>
      <c r="BA16" s="377">
        <v>0.79198461206000004</v>
      </c>
      <c r="BB16" s="377">
        <v>0.79192728363999998</v>
      </c>
      <c r="BC16" s="377">
        <v>0.79242188215999998</v>
      </c>
      <c r="BD16" s="377">
        <v>0.78869478051999997</v>
      </c>
      <c r="BE16" s="377">
        <v>0.78676915141000003</v>
      </c>
      <c r="BF16" s="377">
        <v>0.78408755386999995</v>
      </c>
      <c r="BG16" s="377">
        <v>0.77547599150000002</v>
      </c>
      <c r="BH16" s="377">
        <v>0.77634444224999999</v>
      </c>
      <c r="BI16" s="377">
        <v>0.77378130377999998</v>
      </c>
      <c r="BJ16" s="377">
        <v>0.77301029840000002</v>
      </c>
      <c r="BK16" s="377">
        <v>0.77146546674000005</v>
      </c>
      <c r="BL16" s="377">
        <v>0.76787910996999997</v>
      </c>
      <c r="BM16" s="377">
        <v>0.76585345156999995</v>
      </c>
      <c r="BN16" s="377">
        <v>0.76630843500000001</v>
      </c>
      <c r="BO16" s="377">
        <v>0.76559984393000002</v>
      </c>
      <c r="BP16" s="377">
        <v>0.76229379761000005</v>
      </c>
      <c r="BQ16" s="377">
        <v>0.76014750369999995</v>
      </c>
      <c r="BR16" s="377">
        <v>0.76084846756000002</v>
      </c>
      <c r="BS16" s="377">
        <v>0.76023206169000002</v>
      </c>
      <c r="BT16" s="377">
        <v>0.75691921896000003</v>
      </c>
      <c r="BU16" s="377">
        <v>0.75501500986000003</v>
      </c>
      <c r="BV16" s="377">
        <v>0.75530384082000002</v>
      </c>
    </row>
    <row r="17" spans="1:74" ht="11.05" customHeight="1" x14ac:dyDescent="0.2">
      <c r="A17" s="345" t="s">
        <v>779</v>
      </c>
      <c r="B17" s="424" t="s">
        <v>968</v>
      </c>
      <c r="C17" s="308">
        <v>0.1249</v>
      </c>
      <c r="D17" s="308">
        <v>0.12130000000000001</v>
      </c>
      <c r="E17" s="308">
        <v>0.1216</v>
      </c>
      <c r="F17" s="308">
        <v>8.6800000000000002E-2</v>
      </c>
      <c r="G17" s="308">
        <v>0.1033</v>
      </c>
      <c r="H17" s="308">
        <v>0.11260000000000001</v>
      </c>
      <c r="I17" s="308">
        <v>0.121</v>
      </c>
      <c r="J17" s="308">
        <v>0.1246</v>
      </c>
      <c r="K17" s="308">
        <v>0.12770000000000001</v>
      </c>
      <c r="L17" s="308">
        <v>0.1208</v>
      </c>
      <c r="M17" s="308">
        <v>0.12690000000000001</v>
      </c>
      <c r="N17" s="308">
        <v>0.111</v>
      </c>
      <c r="O17" s="308">
        <v>0.1021</v>
      </c>
      <c r="P17" s="308">
        <v>0.1477</v>
      </c>
      <c r="Q17" s="308">
        <v>0.108</v>
      </c>
      <c r="R17" s="308">
        <v>0.26629999999999998</v>
      </c>
      <c r="S17" s="308">
        <v>0.3044</v>
      </c>
      <c r="T17" s="308">
        <v>0.33310000000000001</v>
      </c>
      <c r="U17" s="308">
        <v>0.36499999999999999</v>
      </c>
      <c r="V17" s="308">
        <v>0.36630000000000001</v>
      </c>
      <c r="W17" s="308">
        <v>0.37940000000000002</v>
      </c>
      <c r="X17" s="308">
        <v>0.35310000000000002</v>
      </c>
      <c r="Y17" s="308">
        <v>0.37009999999999998</v>
      </c>
      <c r="Z17" s="308">
        <v>0.37159999999999999</v>
      </c>
      <c r="AA17" s="308">
        <v>0.39129999999999998</v>
      </c>
      <c r="AB17" s="308">
        <v>0.39129999999999998</v>
      </c>
      <c r="AC17" s="308">
        <v>0.37309999999999999</v>
      </c>
      <c r="AD17" s="308">
        <v>0.3836</v>
      </c>
      <c r="AE17" s="308">
        <v>0.36249999999999999</v>
      </c>
      <c r="AF17" s="308">
        <v>0.39510000000000001</v>
      </c>
      <c r="AG17" s="308">
        <v>0.38690000000000002</v>
      </c>
      <c r="AH17" s="308">
        <v>0.36499999999999999</v>
      </c>
      <c r="AI17" s="308">
        <v>0.33</v>
      </c>
      <c r="AJ17" s="308">
        <v>0.38</v>
      </c>
      <c r="AK17" s="308">
        <v>0.38</v>
      </c>
      <c r="AL17" s="308">
        <v>0.55500000000000005</v>
      </c>
      <c r="AM17" s="308">
        <v>0.63</v>
      </c>
      <c r="AN17" s="308">
        <v>0.63</v>
      </c>
      <c r="AO17" s="308">
        <v>0.64500000000000002</v>
      </c>
      <c r="AP17" s="308">
        <v>0.6</v>
      </c>
      <c r="AQ17" s="308">
        <v>0.66</v>
      </c>
      <c r="AR17" s="308">
        <v>0.61</v>
      </c>
      <c r="AS17" s="308">
        <v>0.43</v>
      </c>
      <c r="AT17" s="308">
        <v>0.63</v>
      </c>
      <c r="AU17" s="308">
        <v>0.65</v>
      </c>
      <c r="AV17" s="308">
        <v>0.63</v>
      </c>
      <c r="AW17" s="308">
        <v>0.63</v>
      </c>
      <c r="AX17" s="308">
        <v>0.63</v>
      </c>
      <c r="AY17" s="923">
        <v>0.63</v>
      </c>
      <c r="AZ17" s="377">
        <v>0.63</v>
      </c>
      <c r="BA17" s="377">
        <v>0.63</v>
      </c>
      <c r="BB17" s="377">
        <v>0.63</v>
      </c>
      <c r="BC17" s="377">
        <v>0.69</v>
      </c>
      <c r="BD17" s="377">
        <v>0.83499999999999996</v>
      </c>
      <c r="BE17" s="377">
        <v>0.86499999999999999</v>
      </c>
      <c r="BF17" s="377">
        <v>0.86499999999999999</v>
      </c>
      <c r="BG17" s="377">
        <v>0.86499999999999999</v>
      </c>
      <c r="BH17" s="377">
        <v>0.86499999999999999</v>
      </c>
      <c r="BI17" s="377">
        <v>0.86499999999999999</v>
      </c>
      <c r="BJ17" s="377">
        <v>0.86499999999999999</v>
      </c>
      <c r="BK17" s="377">
        <v>0.85251508254999997</v>
      </c>
      <c r="BL17" s="377">
        <v>0.85556811423000001</v>
      </c>
      <c r="BM17" s="377">
        <v>0.87594449087000004</v>
      </c>
      <c r="BN17" s="377">
        <v>0.86914641392000003</v>
      </c>
      <c r="BO17" s="377">
        <v>0.88218831453000002</v>
      </c>
      <c r="BP17" s="377">
        <v>0.88286457104000005</v>
      </c>
      <c r="BQ17" s="377">
        <v>0.87525661392999998</v>
      </c>
      <c r="BR17" s="377">
        <v>0.89217291718000002</v>
      </c>
      <c r="BS17" s="377">
        <v>0.89694755577999996</v>
      </c>
      <c r="BT17" s="377">
        <v>0.95886720671000003</v>
      </c>
      <c r="BU17" s="377">
        <v>1.0175911580000001</v>
      </c>
      <c r="BV17" s="377">
        <v>1.1030062674000001</v>
      </c>
    </row>
    <row r="18" spans="1:74" ht="11.05" customHeight="1" x14ac:dyDescent="0.2">
      <c r="A18" s="345"/>
      <c r="B18" s="424"/>
      <c r="C18" s="308"/>
      <c r="D18" s="308"/>
      <c r="E18" s="308"/>
      <c r="F18" s="308"/>
      <c r="G18" s="308"/>
      <c r="H18" s="308"/>
      <c r="I18" s="308"/>
      <c r="J18" s="308"/>
      <c r="K18" s="308"/>
      <c r="L18" s="308"/>
      <c r="M18" s="308"/>
      <c r="N18" s="308"/>
      <c r="O18" s="308"/>
      <c r="P18" s="308"/>
      <c r="Q18" s="308"/>
      <c r="R18" s="308"/>
      <c r="S18" s="308"/>
      <c r="T18" s="308"/>
      <c r="U18" s="308"/>
      <c r="V18" s="308"/>
      <c r="W18" s="308"/>
      <c r="X18" s="308"/>
      <c r="Y18" s="308"/>
      <c r="Z18" s="308"/>
      <c r="AA18" s="308"/>
      <c r="AB18" s="308"/>
      <c r="AC18" s="308"/>
      <c r="AD18" s="308"/>
      <c r="AE18" s="308"/>
      <c r="AF18" s="308"/>
      <c r="AG18" s="308"/>
      <c r="AH18" s="308"/>
      <c r="AI18" s="308"/>
      <c r="AJ18" s="308"/>
      <c r="AK18" s="308"/>
      <c r="AL18" s="308"/>
      <c r="AM18" s="308"/>
      <c r="AN18" s="308"/>
      <c r="AO18" s="308"/>
      <c r="AP18" s="308"/>
      <c r="AQ18" s="308"/>
      <c r="AR18" s="308"/>
      <c r="AS18" s="308"/>
      <c r="AT18" s="308"/>
      <c r="AU18" s="308"/>
      <c r="AV18" s="308"/>
      <c r="AW18" s="308"/>
      <c r="AX18" s="308"/>
      <c r="AY18" s="923"/>
      <c r="AZ18" s="377"/>
      <c r="BA18" s="377"/>
      <c r="BB18" s="377"/>
      <c r="BC18" s="377"/>
      <c r="BD18" s="377"/>
      <c r="BE18" s="377"/>
      <c r="BF18" s="377"/>
      <c r="BG18" s="377"/>
      <c r="BH18" s="377"/>
      <c r="BI18" s="377"/>
      <c r="BJ18" s="377"/>
      <c r="BK18" s="377"/>
      <c r="BL18" s="377"/>
      <c r="BM18" s="377"/>
      <c r="BN18" s="377"/>
      <c r="BO18" s="377"/>
      <c r="BP18" s="377"/>
      <c r="BQ18" s="377"/>
      <c r="BR18" s="377"/>
      <c r="BS18" s="377"/>
      <c r="BT18" s="377"/>
      <c r="BU18" s="377"/>
      <c r="BV18" s="377"/>
    </row>
    <row r="19" spans="1:74" s="280" customFormat="1" ht="11.05" customHeight="1" x14ac:dyDescent="0.2">
      <c r="A19" s="417" t="s">
        <v>197</v>
      </c>
      <c r="B19" s="423" t="s">
        <v>978</v>
      </c>
      <c r="C19" s="106">
        <v>4.359</v>
      </c>
      <c r="D19" s="106">
        <v>4.2782999999999998</v>
      </c>
      <c r="E19" s="106">
        <v>4.3569000000000004</v>
      </c>
      <c r="F19" s="106">
        <v>3.9815</v>
      </c>
      <c r="G19" s="106">
        <v>3.8157999999999999</v>
      </c>
      <c r="H19" s="106">
        <v>3.6964000000000001</v>
      </c>
      <c r="I19" s="106">
        <v>4.0773000000000001</v>
      </c>
      <c r="J19" s="106">
        <v>4.1773999999999996</v>
      </c>
      <c r="K19" s="106">
        <v>4.125</v>
      </c>
      <c r="L19" s="106">
        <v>4.1566000000000001</v>
      </c>
      <c r="M19" s="106">
        <v>4.0260999999999996</v>
      </c>
      <c r="N19" s="106">
        <v>4.1638999999999999</v>
      </c>
      <c r="O19" s="106">
        <v>4.0393999999999997</v>
      </c>
      <c r="P19" s="106">
        <v>4.1048999999999998</v>
      </c>
      <c r="Q19" s="106">
        <v>4.0079000000000002</v>
      </c>
      <c r="R19" s="106">
        <v>3.9319999999999999</v>
      </c>
      <c r="S19" s="106">
        <v>3.8258999999999999</v>
      </c>
      <c r="T19" s="106">
        <v>3.5169999999999999</v>
      </c>
      <c r="U19" s="106">
        <v>3.9205999999999999</v>
      </c>
      <c r="V19" s="106">
        <v>3.8287</v>
      </c>
      <c r="W19" s="106">
        <v>3.6796000000000002</v>
      </c>
      <c r="X19" s="106">
        <v>3.9022000000000001</v>
      </c>
      <c r="Y19" s="106">
        <v>3.9933000000000001</v>
      </c>
      <c r="Z19" s="106">
        <v>3.9392999999999998</v>
      </c>
      <c r="AA19" s="106">
        <v>3.9142999999999999</v>
      </c>
      <c r="AB19" s="106">
        <v>4.0838000000000001</v>
      </c>
      <c r="AC19" s="106">
        <v>4.0782999999999996</v>
      </c>
      <c r="AD19" s="106">
        <v>3.9777</v>
      </c>
      <c r="AE19" s="106">
        <v>3.9380000000000002</v>
      </c>
      <c r="AF19" s="106">
        <v>3.9453</v>
      </c>
      <c r="AG19" s="106">
        <v>3.9746000000000001</v>
      </c>
      <c r="AH19" s="106">
        <v>3.8548</v>
      </c>
      <c r="AI19" s="106">
        <v>3.7050999999999998</v>
      </c>
      <c r="AJ19" s="106">
        <v>3.8664999999999998</v>
      </c>
      <c r="AK19" s="106">
        <v>3.9742000000000002</v>
      </c>
      <c r="AL19" s="106">
        <v>4.0260999999999996</v>
      </c>
      <c r="AM19" s="106">
        <v>3.9180000000000001</v>
      </c>
      <c r="AN19" s="106">
        <v>3.8711000000000002</v>
      </c>
      <c r="AO19" s="106">
        <v>4.0223000000000004</v>
      </c>
      <c r="AP19" s="106">
        <v>3.9821</v>
      </c>
      <c r="AQ19" s="106">
        <v>3.8757000000000001</v>
      </c>
      <c r="AR19" s="106">
        <v>3.7685</v>
      </c>
      <c r="AS19" s="106">
        <v>3.9859</v>
      </c>
      <c r="AT19" s="106">
        <v>3.7262</v>
      </c>
      <c r="AU19" s="106">
        <v>3.6162999999999998</v>
      </c>
      <c r="AV19" s="106">
        <v>3.8833000000000002</v>
      </c>
      <c r="AW19" s="106">
        <v>3.8174671943999998</v>
      </c>
      <c r="AX19" s="106">
        <v>3.8802587962000001</v>
      </c>
      <c r="AY19" s="934">
        <v>3.9572309441</v>
      </c>
      <c r="AZ19" s="410">
        <v>3.9902447911999999</v>
      </c>
      <c r="BA19" s="410">
        <v>4.0060702988000001</v>
      </c>
      <c r="BB19" s="410">
        <v>3.9987783289999999</v>
      </c>
      <c r="BC19" s="410">
        <v>3.8977766438999999</v>
      </c>
      <c r="BD19" s="410">
        <v>3.9043094136000001</v>
      </c>
      <c r="BE19" s="410">
        <v>3.9783549913999998</v>
      </c>
      <c r="BF19" s="410">
        <v>3.9072348478999999</v>
      </c>
      <c r="BG19" s="410">
        <v>3.7614544703999999</v>
      </c>
      <c r="BH19" s="410">
        <v>4.0604428853999996</v>
      </c>
      <c r="BI19" s="410">
        <v>4.0676014286999997</v>
      </c>
      <c r="BJ19" s="410">
        <v>4.0776404481000004</v>
      </c>
      <c r="BK19" s="410">
        <v>4.0695344999999996</v>
      </c>
      <c r="BL19" s="410">
        <v>4.0727254520000002</v>
      </c>
      <c r="BM19" s="410">
        <v>4.0652970684999996</v>
      </c>
      <c r="BN19" s="410">
        <v>4.0377118716</v>
      </c>
      <c r="BO19" s="410">
        <v>3.9205447873999999</v>
      </c>
      <c r="BP19" s="410">
        <v>3.9100526712999999</v>
      </c>
      <c r="BQ19" s="410">
        <v>3.9492309234</v>
      </c>
      <c r="BR19" s="410">
        <v>3.8635651411</v>
      </c>
      <c r="BS19" s="410">
        <v>3.6999655378999998</v>
      </c>
      <c r="BT19" s="410">
        <v>3.9706322141000001</v>
      </c>
      <c r="BU19" s="410">
        <v>3.9696362055000001</v>
      </c>
      <c r="BV19" s="410">
        <v>3.9576895215999999</v>
      </c>
    </row>
    <row r="20" spans="1:74" ht="11.05" customHeight="1" x14ac:dyDescent="0.2">
      <c r="A20" s="345" t="s">
        <v>151</v>
      </c>
      <c r="B20" s="424" t="s">
        <v>969</v>
      </c>
      <c r="C20" s="308">
        <v>2.1278999999999999</v>
      </c>
      <c r="D20" s="308">
        <v>2.1095999999999999</v>
      </c>
      <c r="E20" s="308">
        <v>2.0985999999999998</v>
      </c>
      <c r="F20" s="308">
        <v>2.0019</v>
      </c>
      <c r="G20" s="308">
        <v>1.8520000000000001</v>
      </c>
      <c r="H20" s="308">
        <v>1.8505</v>
      </c>
      <c r="I20" s="308">
        <v>2.0407000000000002</v>
      </c>
      <c r="J20" s="308">
        <v>2.0973000000000002</v>
      </c>
      <c r="K20" s="308">
        <v>2.0415999999999999</v>
      </c>
      <c r="L20" s="308">
        <v>2.0710999999999999</v>
      </c>
      <c r="M20" s="308">
        <v>1.9782999999999999</v>
      </c>
      <c r="N20" s="308">
        <v>2.0972</v>
      </c>
      <c r="O20" s="308">
        <v>1.9732000000000001</v>
      </c>
      <c r="P20" s="308">
        <v>2.0043000000000002</v>
      </c>
      <c r="Q20" s="308">
        <v>1.9539</v>
      </c>
      <c r="R20" s="308">
        <v>1.8678999999999999</v>
      </c>
      <c r="S20" s="308">
        <v>1.8223</v>
      </c>
      <c r="T20" s="308">
        <v>1.5466</v>
      </c>
      <c r="U20" s="308">
        <v>1.8792</v>
      </c>
      <c r="V20" s="308">
        <v>2.0154000000000001</v>
      </c>
      <c r="W20" s="308">
        <v>1.8432999999999999</v>
      </c>
      <c r="X20" s="308">
        <v>1.9804999999999999</v>
      </c>
      <c r="Y20" s="308">
        <v>1.9836</v>
      </c>
      <c r="Z20" s="308">
        <v>2.0068999999999999</v>
      </c>
      <c r="AA20" s="308">
        <v>2.0021</v>
      </c>
      <c r="AB20" s="308">
        <v>2.0102000000000002</v>
      </c>
      <c r="AC20" s="308">
        <v>2.0676999999999999</v>
      </c>
      <c r="AD20" s="308">
        <v>2.0560999999999998</v>
      </c>
      <c r="AE20" s="308">
        <v>2.0116999999999998</v>
      </c>
      <c r="AF20" s="308">
        <v>2.0232999999999999</v>
      </c>
      <c r="AG20" s="308">
        <v>2.0659999999999998</v>
      </c>
      <c r="AH20" s="308">
        <v>2.0204</v>
      </c>
      <c r="AI20" s="308">
        <v>1.8604000000000001</v>
      </c>
      <c r="AJ20" s="308">
        <v>1.9923999999999999</v>
      </c>
      <c r="AK20" s="308">
        <v>2.0510999999999999</v>
      </c>
      <c r="AL20" s="308">
        <v>2.1278000000000001</v>
      </c>
      <c r="AM20" s="308">
        <v>2.0798000000000001</v>
      </c>
      <c r="AN20" s="308">
        <v>2.0087999999999999</v>
      </c>
      <c r="AO20" s="308">
        <v>2.0981000000000001</v>
      </c>
      <c r="AP20" s="308">
        <v>2.0973000000000002</v>
      </c>
      <c r="AQ20" s="308">
        <v>1.9598</v>
      </c>
      <c r="AR20" s="308">
        <v>1.9762999999999999</v>
      </c>
      <c r="AS20" s="308">
        <v>2.0889000000000002</v>
      </c>
      <c r="AT20" s="308">
        <v>2.0059</v>
      </c>
      <c r="AU20" s="308">
        <v>1.7408999999999999</v>
      </c>
      <c r="AV20" s="308">
        <v>2.0064000000000002</v>
      </c>
      <c r="AW20" s="308">
        <v>1.9766880815000001</v>
      </c>
      <c r="AX20" s="308">
        <v>2.022936665</v>
      </c>
      <c r="AY20" s="923">
        <v>2.0748746553999999</v>
      </c>
      <c r="AZ20" s="377">
        <v>2.0920458388999998</v>
      </c>
      <c r="BA20" s="377">
        <v>2.1032320307000001</v>
      </c>
      <c r="BB20" s="377">
        <v>2.1144875633</v>
      </c>
      <c r="BC20" s="377">
        <v>2.0258318516</v>
      </c>
      <c r="BD20" s="377">
        <v>2.0372363079000002</v>
      </c>
      <c r="BE20" s="377">
        <v>2.1483973073999998</v>
      </c>
      <c r="BF20" s="377">
        <v>2.1595864203000001</v>
      </c>
      <c r="BG20" s="377">
        <v>1.9207044283000001</v>
      </c>
      <c r="BH20" s="377">
        <v>2.1817144085</v>
      </c>
      <c r="BI20" s="377">
        <v>2.1928554434</v>
      </c>
      <c r="BJ20" s="377">
        <v>2.1874125143000001</v>
      </c>
      <c r="BK20" s="377">
        <v>2.1817396123999999</v>
      </c>
      <c r="BL20" s="377">
        <v>2.1763910391999999</v>
      </c>
      <c r="BM20" s="377">
        <v>2.1706403798</v>
      </c>
      <c r="BN20" s="377">
        <v>2.1648592613000002</v>
      </c>
      <c r="BO20" s="377">
        <v>2.0591592993000001</v>
      </c>
      <c r="BP20" s="377">
        <v>2.0535426980000002</v>
      </c>
      <c r="BQ20" s="377">
        <v>2.1433679317999998</v>
      </c>
      <c r="BR20" s="377">
        <v>2.1332507408999999</v>
      </c>
      <c r="BS20" s="377">
        <v>1.8732374929</v>
      </c>
      <c r="BT20" s="377">
        <v>2.1131874542000002</v>
      </c>
      <c r="BU20" s="377">
        <v>2.1033039374000002</v>
      </c>
      <c r="BV20" s="377">
        <v>2.0935260078</v>
      </c>
    </row>
    <row r="21" spans="1:74" ht="11.05" customHeight="1" x14ac:dyDescent="0.2">
      <c r="A21" s="345" t="s">
        <v>560</v>
      </c>
      <c r="B21" s="424" t="s">
        <v>970</v>
      </c>
      <c r="C21" s="308">
        <v>1.0873999999999999</v>
      </c>
      <c r="D21" s="308">
        <v>1.0297000000000001</v>
      </c>
      <c r="E21" s="308">
        <v>1.0974999999999999</v>
      </c>
      <c r="F21" s="308">
        <v>0.83130000000000004</v>
      </c>
      <c r="G21" s="308">
        <v>0.86639999999999995</v>
      </c>
      <c r="H21" s="308">
        <v>0.72599999999999998</v>
      </c>
      <c r="I21" s="308">
        <v>0.88570000000000004</v>
      </c>
      <c r="J21" s="308">
        <v>0.94510000000000005</v>
      </c>
      <c r="K21" s="308">
        <v>0.96040000000000003</v>
      </c>
      <c r="L21" s="308">
        <v>0.96830000000000005</v>
      </c>
      <c r="M21" s="308">
        <v>0.90080000000000005</v>
      </c>
      <c r="N21" s="308">
        <v>0.93600000000000005</v>
      </c>
      <c r="O21" s="308">
        <v>0.96970000000000001</v>
      </c>
      <c r="P21" s="308">
        <v>0.98839999999999995</v>
      </c>
      <c r="Q21" s="308">
        <v>0.94730000000000003</v>
      </c>
      <c r="R21" s="308">
        <v>0.94630000000000003</v>
      </c>
      <c r="S21" s="308">
        <v>0.90080000000000005</v>
      </c>
      <c r="T21" s="308">
        <v>0.85650000000000004</v>
      </c>
      <c r="U21" s="308">
        <v>0.94110000000000005</v>
      </c>
      <c r="V21" s="308">
        <v>0.71840000000000004</v>
      </c>
      <c r="W21" s="308">
        <v>0.74580000000000002</v>
      </c>
      <c r="X21" s="308">
        <v>0.84189999999999998</v>
      </c>
      <c r="Y21" s="308">
        <v>0.91210000000000002</v>
      </c>
      <c r="Z21" s="308">
        <v>0.83279999999999998</v>
      </c>
      <c r="AA21" s="308">
        <v>0.79379999999999995</v>
      </c>
      <c r="AB21" s="308">
        <v>0.94599999999999995</v>
      </c>
      <c r="AC21" s="308">
        <v>0.87870000000000004</v>
      </c>
      <c r="AD21" s="308">
        <v>0.80369999999999997</v>
      </c>
      <c r="AE21" s="308">
        <v>0.82450000000000001</v>
      </c>
      <c r="AF21" s="308">
        <v>0.77129999999999999</v>
      </c>
      <c r="AG21" s="308">
        <v>0.81310000000000004</v>
      </c>
      <c r="AH21" s="308">
        <v>0.6996</v>
      </c>
      <c r="AI21" s="308">
        <v>0.71419999999999995</v>
      </c>
      <c r="AJ21" s="308">
        <v>0.76680000000000004</v>
      </c>
      <c r="AK21" s="308">
        <v>0.79379999999999995</v>
      </c>
      <c r="AL21" s="308">
        <v>0.77929999999999999</v>
      </c>
      <c r="AM21" s="308">
        <v>0.72589999999999999</v>
      </c>
      <c r="AN21" s="308">
        <v>0.74029999999999996</v>
      </c>
      <c r="AO21" s="308">
        <v>0.81269999999999998</v>
      </c>
      <c r="AP21" s="308">
        <v>0.77290000000000003</v>
      </c>
      <c r="AQ21" s="308">
        <v>0.79849999999999999</v>
      </c>
      <c r="AR21" s="308">
        <v>0.65580000000000005</v>
      </c>
      <c r="AS21" s="308">
        <v>0.8115</v>
      </c>
      <c r="AT21" s="308">
        <v>0.62429999999999997</v>
      </c>
      <c r="AU21" s="308">
        <v>0.74519999999999997</v>
      </c>
      <c r="AV21" s="308">
        <v>0.73699999999999999</v>
      </c>
      <c r="AW21" s="308">
        <v>0.71905584620999996</v>
      </c>
      <c r="AX21" s="308">
        <v>0.73423198226999997</v>
      </c>
      <c r="AY21" s="923">
        <v>0.75410746978999998</v>
      </c>
      <c r="AZ21" s="377">
        <v>0.76454388728</v>
      </c>
      <c r="BA21" s="377">
        <v>0.77170791494000002</v>
      </c>
      <c r="BB21" s="377">
        <v>0.76126555687999997</v>
      </c>
      <c r="BC21" s="377">
        <v>0.75572875922000005</v>
      </c>
      <c r="BD21" s="377">
        <v>0.74449498388000002</v>
      </c>
      <c r="BE21" s="377">
        <v>0.70620101899999999</v>
      </c>
      <c r="BF21" s="377">
        <v>0.61764383975000003</v>
      </c>
      <c r="BG21" s="377">
        <v>0.70856111219999995</v>
      </c>
      <c r="BH21" s="377">
        <v>0.74661568169000003</v>
      </c>
      <c r="BI21" s="377">
        <v>0.75725840090999996</v>
      </c>
      <c r="BJ21" s="377">
        <v>0.75361316937</v>
      </c>
      <c r="BK21" s="377">
        <v>0.75934887257999995</v>
      </c>
      <c r="BL21" s="377">
        <v>0.76130279524</v>
      </c>
      <c r="BM21" s="377">
        <v>0.76326749592999998</v>
      </c>
      <c r="BN21" s="377">
        <v>0.75058196781999997</v>
      </c>
      <c r="BO21" s="377">
        <v>0.74727130984000001</v>
      </c>
      <c r="BP21" s="377">
        <v>0.73585130084000006</v>
      </c>
      <c r="BQ21" s="377">
        <v>0.68504203205000003</v>
      </c>
      <c r="BR21" s="377">
        <v>0.60350797311000004</v>
      </c>
      <c r="BS21" s="377">
        <v>0.69882386884000003</v>
      </c>
      <c r="BT21" s="377">
        <v>0.73107323087999998</v>
      </c>
      <c r="BU21" s="377">
        <v>0.73785322621000005</v>
      </c>
      <c r="BV21" s="377">
        <v>0.73345974855999996</v>
      </c>
    </row>
    <row r="22" spans="1:74" ht="11.05" customHeight="1" x14ac:dyDescent="0.2">
      <c r="A22" s="345"/>
      <c r="B22" s="424"/>
      <c r="C22" s="308"/>
      <c r="D22" s="308"/>
      <c r="E22" s="308"/>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308"/>
      <c r="AE22" s="308"/>
      <c r="AF22" s="308"/>
      <c r="AG22" s="308"/>
      <c r="AH22" s="308"/>
      <c r="AI22" s="308"/>
      <c r="AJ22" s="308"/>
      <c r="AK22" s="308"/>
      <c r="AL22" s="308"/>
      <c r="AM22" s="308"/>
      <c r="AN22" s="308"/>
      <c r="AO22" s="308"/>
      <c r="AP22" s="308"/>
      <c r="AQ22" s="308"/>
      <c r="AR22" s="308"/>
      <c r="AS22" s="308"/>
      <c r="AT22" s="308"/>
      <c r="AU22" s="308"/>
      <c r="AV22" s="308"/>
      <c r="AW22" s="308"/>
      <c r="AX22" s="308"/>
      <c r="AY22" s="923"/>
      <c r="AZ22" s="377"/>
      <c r="BA22" s="377"/>
      <c r="BB22" s="377"/>
      <c r="BC22" s="377"/>
      <c r="BD22" s="377"/>
      <c r="BE22" s="377"/>
      <c r="BF22" s="377"/>
      <c r="BG22" s="377"/>
      <c r="BH22" s="377"/>
      <c r="BI22" s="377"/>
      <c r="BJ22" s="377"/>
      <c r="BK22" s="377"/>
      <c r="BL22" s="377"/>
      <c r="BM22" s="377"/>
      <c r="BN22" s="377"/>
      <c r="BO22" s="377"/>
      <c r="BP22" s="377"/>
      <c r="BQ22" s="377"/>
      <c r="BR22" s="377"/>
      <c r="BS22" s="377"/>
      <c r="BT22" s="377"/>
      <c r="BU22" s="377"/>
      <c r="BV22" s="377"/>
    </row>
    <row r="23" spans="1:74" s="280" customFormat="1" ht="11.05" customHeight="1" x14ac:dyDescent="0.2">
      <c r="A23" s="417" t="s">
        <v>206</v>
      </c>
      <c r="B23" s="423" t="s">
        <v>979</v>
      </c>
      <c r="C23" s="106">
        <v>13.3513</v>
      </c>
      <c r="D23" s="106">
        <v>13.4084</v>
      </c>
      <c r="E23" s="106">
        <v>13.517200000000001</v>
      </c>
      <c r="F23" s="106">
        <v>13.664999999999999</v>
      </c>
      <c r="G23" s="106">
        <v>13.668799999999999</v>
      </c>
      <c r="H23" s="106">
        <v>13.638400000000001</v>
      </c>
      <c r="I23" s="106">
        <v>13.6997</v>
      </c>
      <c r="J23" s="106">
        <v>13.416700000000001</v>
      </c>
      <c r="K23" s="106">
        <v>13.7745</v>
      </c>
      <c r="L23" s="106">
        <v>14.167899999999999</v>
      </c>
      <c r="M23" s="106">
        <v>14.318300000000001</v>
      </c>
      <c r="N23" s="106">
        <v>14.3271</v>
      </c>
      <c r="O23" s="106">
        <v>14.3955</v>
      </c>
      <c r="P23" s="106">
        <v>14.449199999999999</v>
      </c>
      <c r="Q23" s="106">
        <v>14.3462</v>
      </c>
      <c r="R23" s="106">
        <v>13.1805</v>
      </c>
      <c r="S23" s="106">
        <v>13.4659</v>
      </c>
      <c r="T23" s="106">
        <v>13.5471</v>
      </c>
      <c r="U23" s="106">
        <v>13.7948</v>
      </c>
      <c r="V23" s="106">
        <v>13.472799999999999</v>
      </c>
      <c r="W23" s="106">
        <v>13.522600000000001</v>
      </c>
      <c r="X23" s="106">
        <v>13.6616</v>
      </c>
      <c r="Y23" s="106">
        <v>14.195399999999999</v>
      </c>
      <c r="Z23" s="106">
        <v>14.2317</v>
      </c>
      <c r="AA23" s="106">
        <v>14.231</v>
      </c>
      <c r="AB23" s="106">
        <v>14.373699999999999</v>
      </c>
      <c r="AC23" s="106">
        <v>14.0197</v>
      </c>
      <c r="AD23" s="106">
        <v>13.919499999999999</v>
      </c>
      <c r="AE23" s="106">
        <v>13.775399999999999</v>
      </c>
      <c r="AF23" s="106">
        <v>13.7529</v>
      </c>
      <c r="AG23" s="106">
        <v>13.6091</v>
      </c>
      <c r="AH23" s="106">
        <v>13.498100000000001</v>
      </c>
      <c r="AI23" s="106">
        <v>13.6911</v>
      </c>
      <c r="AJ23" s="106">
        <v>13.866899999999999</v>
      </c>
      <c r="AK23" s="106">
        <v>13.8506</v>
      </c>
      <c r="AL23" s="106">
        <v>13.897399999999999</v>
      </c>
      <c r="AM23" s="106">
        <v>13.869300000000001</v>
      </c>
      <c r="AN23" s="106">
        <v>13.786</v>
      </c>
      <c r="AO23" s="106">
        <v>13.776300000000001</v>
      </c>
      <c r="AP23" s="106">
        <v>13.6112</v>
      </c>
      <c r="AQ23" s="106">
        <v>13.3415</v>
      </c>
      <c r="AR23" s="106">
        <v>13.2966</v>
      </c>
      <c r="AS23" s="106">
        <v>13.2964</v>
      </c>
      <c r="AT23" s="106">
        <v>13.1038</v>
      </c>
      <c r="AU23" s="106">
        <v>13.2424</v>
      </c>
      <c r="AV23" s="106">
        <v>13.0609</v>
      </c>
      <c r="AW23" s="106">
        <v>13.305309472999999</v>
      </c>
      <c r="AX23" s="106">
        <v>13.316867478000001</v>
      </c>
      <c r="AY23" s="934">
        <v>13.377640198</v>
      </c>
      <c r="AZ23" s="410">
        <v>13.295590435999999</v>
      </c>
      <c r="BA23" s="410">
        <v>13.300793071999999</v>
      </c>
      <c r="BB23" s="410">
        <v>13.331523463</v>
      </c>
      <c r="BC23" s="410">
        <v>13.348690963999999</v>
      </c>
      <c r="BD23" s="410">
        <v>13.361525142</v>
      </c>
      <c r="BE23" s="410">
        <v>13.374272501</v>
      </c>
      <c r="BF23" s="410">
        <v>13.367550081999999</v>
      </c>
      <c r="BG23" s="410">
        <v>13.415223880999999</v>
      </c>
      <c r="BH23" s="410">
        <v>13.465311638999999</v>
      </c>
      <c r="BI23" s="410">
        <v>13.547128321000001</v>
      </c>
      <c r="BJ23" s="410">
        <v>13.582511982</v>
      </c>
      <c r="BK23" s="410">
        <v>13.616156517</v>
      </c>
      <c r="BL23" s="410">
        <v>13.63302972</v>
      </c>
      <c r="BM23" s="410">
        <v>13.637594892999999</v>
      </c>
      <c r="BN23" s="410">
        <v>13.623569986</v>
      </c>
      <c r="BO23" s="410">
        <v>13.544606929</v>
      </c>
      <c r="BP23" s="410">
        <v>13.587588723</v>
      </c>
      <c r="BQ23" s="410">
        <v>13.555049019</v>
      </c>
      <c r="BR23" s="410">
        <v>13.479603622999999</v>
      </c>
      <c r="BS23" s="410">
        <v>13.580750324</v>
      </c>
      <c r="BT23" s="410">
        <v>13.582609618999999</v>
      </c>
      <c r="BU23" s="410">
        <v>13.685601302</v>
      </c>
      <c r="BV23" s="410">
        <v>13.716884164</v>
      </c>
    </row>
    <row r="24" spans="1:74" ht="11.05" customHeight="1" x14ac:dyDescent="0.2">
      <c r="A24" s="345" t="s">
        <v>152</v>
      </c>
      <c r="B24" s="424" t="s">
        <v>203</v>
      </c>
      <c r="C24" s="308">
        <v>0.75480000000000003</v>
      </c>
      <c r="D24" s="308">
        <v>0.74380000000000002</v>
      </c>
      <c r="E24" s="308">
        <v>0.73760000000000003</v>
      </c>
      <c r="F24" s="308">
        <v>0.70079999999999998</v>
      </c>
      <c r="G24" s="308">
        <v>0.67679999999999996</v>
      </c>
      <c r="H24" s="308">
        <v>0.70789999999999997</v>
      </c>
      <c r="I24" s="308">
        <v>0.7198</v>
      </c>
      <c r="J24" s="308">
        <v>0.71419999999999995</v>
      </c>
      <c r="K24" s="308">
        <v>0.70569999999999999</v>
      </c>
      <c r="L24" s="308">
        <v>0.70699999999999996</v>
      </c>
      <c r="M24" s="308">
        <v>0.71099999999999997</v>
      </c>
      <c r="N24" s="308">
        <v>0.72019999999999995</v>
      </c>
      <c r="O24" s="308">
        <v>0.70350000000000001</v>
      </c>
      <c r="P24" s="308">
        <v>0.68679999999999997</v>
      </c>
      <c r="Q24" s="308">
        <v>0.69910000000000005</v>
      </c>
      <c r="R24" s="308">
        <v>0.69579999999999997</v>
      </c>
      <c r="S24" s="308">
        <v>0.68259999999999998</v>
      </c>
      <c r="T24" s="308">
        <v>0.6351</v>
      </c>
      <c r="U24" s="308">
        <v>0.66169999999999995</v>
      </c>
      <c r="V24" s="308">
        <v>0.64370000000000005</v>
      </c>
      <c r="W24" s="308">
        <v>0.65669999999999995</v>
      </c>
      <c r="X24" s="308">
        <v>0.66649999999999998</v>
      </c>
      <c r="Y24" s="308">
        <v>0.66949999999999998</v>
      </c>
      <c r="Z24" s="308">
        <v>0.67069999999999996</v>
      </c>
      <c r="AA24" s="308">
        <v>0.65469999999999995</v>
      </c>
      <c r="AB24" s="308">
        <v>0.65080000000000005</v>
      </c>
      <c r="AC24" s="308">
        <v>0.63480000000000003</v>
      </c>
      <c r="AD24" s="308">
        <v>0.62870000000000004</v>
      </c>
      <c r="AE24" s="308">
        <v>0.61480000000000001</v>
      </c>
      <c r="AF24" s="308">
        <v>0.61280000000000001</v>
      </c>
      <c r="AG24" s="308">
        <v>0.62380000000000002</v>
      </c>
      <c r="AH24" s="308">
        <v>0.62280000000000002</v>
      </c>
      <c r="AI24" s="308">
        <v>0.60980000000000001</v>
      </c>
      <c r="AJ24" s="308">
        <v>0.60570000000000002</v>
      </c>
      <c r="AK24" s="308">
        <v>0.61180000000000001</v>
      </c>
      <c r="AL24" s="308">
        <v>0.6069</v>
      </c>
      <c r="AM24" s="308">
        <v>0.60070000000000001</v>
      </c>
      <c r="AN24" s="308">
        <v>0.6008</v>
      </c>
      <c r="AO24" s="308">
        <v>0.60770000000000002</v>
      </c>
      <c r="AP24" s="308">
        <v>0.60670000000000002</v>
      </c>
      <c r="AQ24" s="308">
        <v>0.57230000000000003</v>
      </c>
      <c r="AR24" s="308">
        <v>0.60060000000000002</v>
      </c>
      <c r="AS24" s="308">
        <v>0.60040000000000004</v>
      </c>
      <c r="AT24" s="308">
        <v>0.58330000000000004</v>
      </c>
      <c r="AU24" s="308">
        <v>0.58499999999999996</v>
      </c>
      <c r="AV24" s="308">
        <v>0.59409999999999996</v>
      </c>
      <c r="AW24" s="308">
        <v>0.60039671000999995</v>
      </c>
      <c r="AX24" s="308">
        <v>0.61194798851999999</v>
      </c>
      <c r="AY24" s="923">
        <v>0.60805142295000003</v>
      </c>
      <c r="AZ24" s="377">
        <v>0.61434129785000002</v>
      </c>
      <c r="BA24" s="377">
        <v>0.62203850241000003</v>
      </c>
      <c r="BB24" s="377">
        <v>0.62193795522999995</v>
      </c>
      <c r="BC24" s="377">
        <v>0.62931423327000002</v>
      </c>
      <c r="BD24" s="377">
        <v>0.63645104088000004</v>
      </c>
      <c r="BE24" s="377">
        <v>0.64146589220000005</v>
      </c>
      <c r="BF24" s="377">
        <v>0.64794772327000005</v>
      </c>
      <c r="BG24" s="377">
        <v>0.64395783509000004</v>
      </c>
      <c r="BH24" s="377">
        <v>0.64512185705000002</v>
      </c>
      <c r="BI24" s="377">
        <v>0.64169374295000003</v>
      </c>
      <c r="BJ24" s="377">
        <v>0.63819727062999998</v>
      </c>
      <c r="BK24" s="377">
        <v>0.63437151917000001</v>
      </c>
      <c r="BL24" s="377">
        <v>0.63107567179000001</v>
      </c>
      <c r="BM24" s="377">
        <v>0.62756795164000001</v>
      </c>
      <c r="BN24" s="377">
        <v>0.61917085939000005</v>
      </c>
      <c r="BO24" s="377">
        <v>0.61581574000999995</v>
      </c>
      <c r="BP24" s="377">
        <v>0.61252614828999996</v>
      </c>
      <c r="BQ24" s="377">
        <v>0.60918304328999995</v>
      </c>
      <c r="BR24" s="377">
        <v>0.60589612111000002</v>
      </c>
      <c r="BS24" s="377">
        <v>0.60268539596000004</v>
      </c>
      <c r="BT24" s="377">
        <v>0.60435272000999996</v>
      </c>
      <c r="BU24" s="377">
        <v>0.60122154879</v>
      </c>
      <c r="BV24" s="377">
        <v>0.59817229268000005</v>
      </c>
    </row>
    <row r="25" spans="1:74" ht="11.05" customHeight="1" x14ac:dyDescent="0.2">
      <c r="A25" s="345" t="s">
        <v>153</v>
      </c>
      <c r="B25" s="424" t="s">
        <v>204</v>
      </c>
      <c r="C25" s="308">
        <v>1.8013999999999999</v>
      </c>
      <c r="D25" s="308">
        <v>1.9204000000000001</v>
      </c>
      <c r="E25" s="308">
        <v>1.8798999999999999</v>
      </c>
      <c r="F25" s="308">
        <v>1.8458000000000001</v>
      </c>
      <c r="G25" s="308">
        <v>1.8756999999999999</v>
      </c>
      <c r="H25" s="308">
        <v>1.8546</v>
      </c>
      <c r="I25" s="308">
        <v>1.8575999999999999</v>
      </c>
      <c r="J25" s="308">
        <v>1.6144000000000001</v>
      </c>
      <c r="K25" s="308">
        <v>1.6883999999999999</v>
      </c>
      <c r="L25" s="308">
        <v>1.9521999999999999</v>
      </c>
      <c r="M25" s="308">
        <v>2.0367000000000002</v>
      </c>
      <c r="N25" s="308">
        <v>2.0379999999999998</v>
      </c>
      <c r="O25" s="308">
        <v>2.0164</v>
      </c>
      <c r="P25" s="308">
        <v>2.0278</v>
      </c>
      <c r="Q25" s="308">
        <v>1.9761</v>
      </c>
      <c r="R25" s="308">
        <v>1.8005</v>
      </c>
      <c r="S25" s="308">
        <v>1.9480999999999999</v>
      </c>
      <c r="T25" s="308">
        <v>1.5671999999999999</v>
      </c>
      <c r="U25" s="308">
        <v>1.7668999999999999</v>
      </c>
      <c r="V25" s="308">
        <v>1.5881000000000001</v>
      </c>
      <c r="W25" s="308">
        <v>1.5082</v>
      </c>
      <c r="X25" s="308">
        <v>1.6626000000000001</v>
      </c>
      <c r="Y25" s="308">
        <v>2.0436999999999999</v>
      </c>
      <c r="Z25" s="308">
        <v>2.0512000000000001</v>
      </c>
      <c r="AA25" s="308">
        <v>2.0379999999999998</v>
      </c>
      <c r="AB25" s="308">
        <v>2.0146000000000002</v>
      </c>
      <c r="AC25" s="308">
        <v>2.0055000000000001</v>
      </c>
      <c r="AD25" s="308">
        <v>2.0076999999999998</v>
      </c>
      <c r="AE25" s="308">
        <v>1.9173</v>
      </c>
      <c r="AF25" s="308">
        <v>1.982</v>
      </c>
      <c r="AG25" s="308">
        <v>1.8562000000000001</v>
      </c>
      <c r="AH25" s="308">
        <v>1.8035000000000001</v>
      </c>
      <c r="AI25" s="308">
        <v>1.8896999999999999</v>
      </c>
      <c r="AJ25" s="308">
        <v>2.0131000000000001</v>
      </c>
      <c r="AK25" s="308">
        <v>1.9654</v>
      </c>
      <c r="AL25" s="308">
        <v>2.0003000000000002</v>
      </c>
      <c r="AM25" s="308">
        <v>1.9984999999999999</v>
      </c>
      <c r="AN25" s="308">
        <v>1.9910000000000001</v>
      </c>
      <c r="AO25" s="308">
        <v>1.9975000000000001</v>
      </c>
      <c r="AP25" s="308">
        <v>1.9363999999999999</v>
      </c>
      <c r="AQ25" s="308">
        <v>1.8424</v>
      </c>
      <c r="AR25" s="308">
        <v>1.9108000000000001</v>
      </c>
      <c r="AS25" s="308">
        <v>1.9367000000000001</v>
      </c>
      <c r="AT25" s="308">
        <v>1.8212999999999999</v>
      </c>
      <c r="AU25" s="308">
        <v>1.9582999999999999</v>
      </c>
      <c r="AV25" s="308">
        <v>1.7141</v>
      </c>
      <c r="AW25" s="308">
        <v>1.8780200140000001</v>
      </c>
      <c r="AX25" s="308">
        <v>1.8575969617000001</v>
      </c>
      <c r="AY25" s="923">
        <v>1.9231222990000001</v>
      </c>
      <c r="AZ25" s="377">
        <v>1.9340317687999999</v>
      </c>
      <c r="BA25" s="377">
        <v>1.9292571300000001</v>
      </c>
      <c r="BB25" s="377">
        <v>1.9267057344</v>
      </c>
      <c r="BC25" s="377">
        <v>1.9127818570999999</v>
      </c>
      <c r="BD25" s="377">
        <v>1.9195865295000001</v>
      </c>
      <c r="BE25" s="377">
        <v>1.9298126921000001</v>
      </c>
      <c r="BF25" s="377">
        <v>1.8691599210000001</v>
      </c>
      <c r="BG25" s="377">
        <v>1.8827679777999999</v>
      </c>
      <c r="BH25" s="377">
        <v>1.929666294</v>
      </c>
      <c r="BI25" s="377">
        <v>1.9769285897</v>
      </c>
      <c r="BJ25" s="377">
        <v>1.9879903049000001</v>
      </c>
      <c r="BK25" s="377">
        <v>2.0091834871000001</v>
      </c>
      <c r="BL25" s="377">
        <v>2.0208000388</v>
      </c>
      <c r="BM25" s="377">
        <v>2.0272776296999999</v>
      </c>
      <c r="BN25" s="377">
        <v>2.0394734729000001</v>
      </c>
      <c r="BO25" s="377">
        <v>1.9914315805</v>
      </c>
      <c r="BP25" s="377">
        <v>2.0649339886</v>
      </c>
      <c r="BQ25" s="377">
        <v>2.0631233548000001</v>
      </c>
      <c r="BR25" s="377">
        <v>1.9389843716999999</v>
      </c>
      <c r="BS25" s="377">
        <v>2.0056815382000002</v>
      </c>
      <c r="BT25" s="377">
        <v>2.0043618782000001</v>
      </c>
      <c r="BU25" s="377">
        <v>2.0730000080000002</v>
      </c>
      <c r="BV25" s="377">
        <v>2.0700339135000001</v>
      </c>
    </row>
    <row r="26" spans="1:74" ht="11.05" customHeight="1" x14ac:dyDescent="0.2">
      <c r="A26" s="345" t="s">
        <v>154</v>
      </c>
      <c r="B26" s="424" t="s">
        <v>205</v>
      </c>
      <c r="C26" s="308">
        <v>10.404</v>
      </c>
      <c r="D26" s="308">
        <v>10.3528</v>
      </c>
      <c r="E26" s="308">
        <v>10.508599999999999</v>
      </c>
      <c r="F26" s="308">
        <v>10.7279</v>
      </c>
      <c r="G26" s="308">
        <v>10.724500000000001</v>
      </c>
      <c r="H26" s="308">
        <v>10.682</v>
      </c>
      <c r="I26" s="308">
        <v>10.7301</v>
      </c>
      <c r="J26" s="308">
        <v>10.696199999999999</v>
      </c>
      <c r="K26" s="308">
        <v>10.989000000000001</v>
      </c>
      <c r="L26" s="308">
        <v>11.1182</v>
      </c>
      <c r="M26" s="308">
        <v>11.1816</v>
      </c>
      <c r="N26" s="308">
        <v>11.1785</v>
      </c>
      <c r="O26" s="308">
        <v>11.2776</v>
      </c>
      <c r="P26" s="308">
        <v>11.3308</v>
      </c>
      <c r="Q26" s="308">
        <v>11.287100000000001</v>
      </c>
      <c r="R26" s="308">
        <v>10.3225</v>
      </c>
      <c r="S26" s="308">
        <v>10.467499999999999</v>
      </c>
      <c r="T26" s="308">
        <v>10.977499999999999</v>
      </c>
      <c r="U26" s="308">
        <v>10.9992</v>
      </c>
      <c r="V26" s="308">
        <v>10.8743</v>
      </c>
      <c r="W26" s="308">
        <v>10.991400000000001</v>
      </c>
      <c r="X26" s="308">
        <v>10.9664</v>
      </c>
      <c r="Y26" s="308">
        <v>11.116400000000001</v>
      </c>
      <c r="Z26" s="308">
        <v>11.144399999999999</v>
      </c>
      <c r="AA26" s="308">
        <v>11.1532</v>
      </c>
      <c r="AB26" s="308">
        <v>11.323399999999999</v>
      </c>
      <c r="AC26" s="308">
        <v>10.9947</v>
      </c>
      <c r="AD26" s="308">
        <v>10.898899999999999</v>
      </c>
      <c r="AE26" s="308">
        <v>10.859400000000001</v>
      </c>
      <c r="AF26" s="308">
        <v>10.7743</v>
      </c>
      <c r="AG26" s="308">
        <v>10.745699999999999</v>
      </c>
      <c r="AH26" s="308">
        <v>10.688700000000001</v>
      </c>
      <c r="AI26" s="308">
        <v>10.8087</v>
      </c>
      <c r="AJ26" s="308">
        <v>10.8657</v>
      </c>
      <c r="AK26" s="308">
        <v>10.8912</v>
      </c>
      <c r="AL26" s="308">
        <v>10.908099999999999</v>
      </c>
      <c r="AM26" s="308">
        <v>10.8886</v>
      </c>
      <c r="AN26" s="308">
        <v>10.812799999999999</v>
      </c>
      <c r="AO26" s="308">
        <v>10.7902</v>
      </c>
      <c r="AP26" s="308">
        <v>10.6874</v>
      </c>
      <c r="AQ26" s="308">
        <v>10.546799999999999</v>
      </c>
      <c r="AR26" s="308">
        <v>10.4055</v>
      </c>
      <c r="AS26" s="308">
        <v>10.38</v>
      </c>
      <c r="AT26" s="308">
        <v>10.320399999999999</v>
      </c>
      <c r="AU26" s="308">
        <v>10.320399999999999</v>
      </c>
      <c r="AV26" s="308">
        <v>10.3742</v>
      </c>
      <c r="AW26" s="308">
        <v>10.429480028</v>
      </c>
      <c r="AX26" s="308">
        <v>10.451024531</v>
      </c>
      <c r="AY26" s="923">
        <v>10.451080758</v>
      </c>
      <c r="AZ26" s="377">
        <v>10.352282942</v>
      </c>
      <c r="BA26" s="377">
        <v>10.355441237999999</v>
      </c>
      <c r="BB26" s="377">
        <v>10.389610708999999</v>
      </c>
      <c r="BC26" s="377">
        <v>10.414107086</v>
      </c>
      <c r="BD26" s="377">
        <v>10.413768999</v>
      </c>
      <c r="BE26" s="377">
        <v>10.411670647999999</v>
      </c>
      <c r="BF26" s="377">
        <v>10.459881241</v>
      </c>
      <c r="BG26" s="377">
        <v>10.498326244999999</v>
      </c>
      <c r="BH26" s="377">
        <v>10.501381983</v>
      </c>
      <c r="BI26" s="377">
        <v>10.539870969000001</v>
      </c>
      <c r="BJ26" s="377">
        <v>10.568648765000001</v>
      </c>
      <c r="BK26" s="377">
        <v>10.585722108000001</v>
      </c>
      <c r="BL26" s="377">
        <v>10.594460783000001</v>
      </c>
      <c r="BM26" s="377">
        <v>10.596926175</v>
      </c>
      <c r="BN26" s="377">
        <v>10.579759612</v>
      </c>
      <c r="BO26" s="377">
        <v>10.552866517</v>
      </c>
      <c r="BP26" s="377">
        <v>10.52626074</v>
      </c>
      <c r="BQ26" s="377">
        <v>10.499163100000001</v>
      </c>
      <c r="BR26" s="377">
        <v>10.551796936000001</v>
      </c>
      <c r="BS26" s="377">
        <v>10.589687122000001</v>
      </c>
      <c r="BT26" s="377">
        <v>10.592164361</v>
      </c>
      <c r="BU26" s="377">
        <v>10.630128968999999</v>
      </c>
      <c r="BV26" s="377">
        <v>10.668365729</v>
      </c>
    </row>
    <row r="27" spans="1:74" ht="11.05" customHeight="1" x14ac:dyDescent="0.2">
      <c r="A27" s="345"/>
      <c r="B27" s="424"/>
      <c r="C27" s="308"/>
      <c r="D27" s="308"/>
      <c r="E27" s="308"/>
      <c r="F27" s="308"/>
      <c r="G27" s="308"/>
      <c r="H27" s="308"/>
      <c r="I27" s="308"/>
      <c r="J27" s="308"/>
      <c r="K27" s="308"/>
      <c r="L27" s="308"/>
      <c r="M27" s="308"/>
      <c r="N27" s="308"/>
      <c r="O27" s="308"/>
      <c r="P27" s="308"/>
      <c r="Q27" s="308"/>
      <c r="R27" s="308"/>
      <c r="S27" s="308"/>
      <c r="T27" s="308"/>
      <c r="U27" s="308"/>
      <c r="V27" s="308"/>
      <c r="W27" s="308"/>
      <c r="X27" s="308"/>
      <c r="Y27" s="308"/>
      <c r="Z27" s="308"/>
      <c r="AA27" s="308"/>
      <c r="AB27" s="308"/>
      <c r="AC27" s="308"/>
      <c r="AD27" s="308"/>
      <c r="AE27" s="308"/>
      <c r="AF27" s="308"/>
      <c r="AG27" s="308"/>
      <c r="AH27" s="308"/>
      <c r="AI27" s="308"/>
      <c r="AJ27" s="308"/>
      <c r="AK27" s="308"/>
      <c r="AL27" s="308"/>
      <c r="AM27" s="308"/>
      <c r="AN27" s="308"/>
      <c r="AO27" s="308"/>
      <c r="AP27" s="308"/>
      <c r="AQ27" s="308"/>
      <c r="AR27" s="308"/>
      <c r="AS27" s="308"/>
      <c r="AT27" s="308"/>
      <c r="AU27" s="308"/>
      <c r="AV27" s="308"/>
      <c r="AW27" s="308"/>
      <c r="AX27" s="308"/>
      <c r="AY27" s="923"/>
      <c r="AZ27" s="377"/>
      <c r="BA27" s="377"/>
      <c r="BB27" s="377"/>
      <c r="BC27" s="377"/>
      <c r="BD27" s="377"/>
      <c r="BE27" s="377"/>
      <c r="BF27" s="377"/>
      <c r="BG27" s="377"/>
      <c r="BH27" s="377"/>
      <c r="BI27" s="377"/>
      <c r="BJ27" s="377"/>
      <c r="BK27" s="377"/>
      <c r="BL27" s="377"/>
      <c r="BM27" s="377"/>
      <c r="BN27" s="377"/>
      <c r="BO27" s="377"/>
      <c r="BP27" s="377"/>
      <c r="BQ27" s="377"/>
      <c r="BR27" s="377"/>
      <c r="BS27" s="377"/>
      <c r="BT27" s="377"/>
      <c r="BU27" s="377"/>
      <c r="BV27" s="377"/>
    </row>
    <row r="28" spans="1:74" s="280" customFormat="1" ht="11.05" customHeight="1" x14ac:dyDescent="0.2">
      <c r="A28" s="417" t="s">
        <v>208</v>
      </c>
      <c r="B28" s="423" t="s">
        <v>980</v>
      </c>
      <c r="C28" s="106">
        <v>3.0731999999999999</v>
      </c>
      <c r="D28" s="106">
        <v>3.0718000000000001</v>
      </c>
      <c r="E28" s="106">
        <v>3.0775000000000001</v>
      </c>
      <c r="F28" s="106">
        <v>3.0880999999999998</v>
      </c>
      <c r="G28" s="106">
        <v>3.0977999999999999</v>
      </c>
      <c r="H28" s="106">
        <v>3.1143999999999998</v>
      </c>
      <c r="I28" s="106">
        <v>3.1240999999999999</v>
      </c>
      <c r="J28" s="106">
        <v>3.1349999999999998</v>
      </c>
      <c r="K28" s="106">
        <v>3.1497000000000002</v>
      </c>
      <c r="L28" s="106">
        <v>3.1482999999999999</v>
      </c>
      <c r="M28" s="106">
        <v>3.1739999999999999</v>
      </c>
      <c r="N28" s="106">
        <v>3.1194999999999999</v>
      </c>
      <c r="O28" s="106">
        <v>3.1092</v>
      </c>
      <c r="P28" s="106">
        <v>3.1558999999999999</v>
      </c>
      <c r="Q28" s="106">
        <v>3.2115</v>
      </c>
      <c r="R28" s="106">
        <v>3.2429000000000001</v>
      </c>
      <c r="S28" s="106">
        <v>3.2235999999999998</v>
      </c>
      <c r="T28" s="106">
        <v>3.2702</v>
      </c>
      <c r="U28" s="106">
        <v>3.2848000000000002</v>
      </c>
      <c r="V28" s="106">
        <v>3.2892999999999999</v>
      </c>
      <c r="W28" s="106">
        <v>3.2928999999999999</v>
      </c>
      <c r="X28" s="106">
        <v>3.2925</v>
      </c>
      <c r="Y28" s="106">
        <v>3.2012</v>
      </c>
      <c r="Z28" s="106">
        <v>3.1876000000000002</v>
      </c>
      <c r="AA28" s="106">
        <v>3.1433</v>
      </c>
      <c r="AB28" s="106">
        <v>3.1993</v>
      </c>
      <c r="AC28" s="106">
        <v>3.2397999999999998</v>
      </c>
      <c r="AD28" s="106">
        <v>3.234</v>
      </c>
      <c r="AE28" s="106">
        <v>3.2199</v>
      </c>
      <c r="AF28" s="106">
        <v>3.2269000000000001</v>
      </c>
      <c r="AG28" s="106">
        <v>3.1457000000000002</v>
      </c>
      <c r="AH28" s="106">
        <v>3.2248000000000001</v>
      </c>
      <c r="AI28" s="106">
        <v>3.2332000000000001</v>
      </c>
      <c r="AJ28" s="106">
        <v>3.2355</v>
      </c>
      <c r="AK28" s="106">
        <v>3.2290000000000001</v>
      </c>
      <c r="AL28" s="106">
        <v>3.1972999999999998</v>
      </c>
      <c r="AM28" s="106">
        <v>3.2212000000000001</v>
      </c>
      <c r="AN28" s="106">
        <v>3.1591999999999998</v>
      </c>
      <c r="AO28" s="106">
        <v>3.1680999999999999</v>
      </c>
      <c r="AP28" s="106">
        <v>3.2059000000000002</v>
      </c>
      <c r="AQ28" s="106">
        <v>3.202</v>
      </c>
      <c r="AR28" s="106">
        <v>3.2086000000000001</v>
      </c>
      <c r="AS28" s="106">
        <v>3.2065000000000001</v>
      </c>
      <c r="AT28" s="106">
        <v>3.1829000000000001</v>
      </c>
      <c r="AU28" s="106">
        <v>3.1863999999999999</v>
      </c>
      <c r="AV28" s="106">
        <v>3.2063999999999999</v>
      </c>
      <c r="AW28" s="106">
        <v>3.1993210535999999</v>
      </c>
      <c r="AX28" s="106">
        <v>3.2035702174999998</v>
      </c>
      <c r="AY28" s="934">
        <v>3.1864695659</v>
      </c>
      <c r="AZ28" s="410">
        <v>3.2021617022000002</v>
      </c>
      <c r="BA28" s="410">
        <v>3.2088279299</v>
      </c>
      <c r="BB28" s="410">
        <v>3.2357525149000002</v>
      </c>
      <c r="BC28" s="410">
        <v>3.2273556748000001</v>
      </c>
      <c r="BD28" s="410">
        <v>3.2365876059000001</v>
      </c>
      <c r="BE28" s="410">
        <v>3.2340497250000002</v>
      </c>
      <c r="BF28" s="410">
        <v>3.2677942472999999</v>
      </c>
      <c r="BG28" s="410">
        <v>3.2743313799</v>
      </c>
      <c r="BH28" s="410">
        <v>3.2738389455000001</v>
      </c>
      <c r="BI28" s="410">
        <v>3.2721196697999999</v>
      </c>
      <c r="BJ28" s="410">
        <v>3.2621255411000001</v>
      </c>
      <c r="BK28" s="410">
        <v>3.2444984398000001</v>
      </c>
      <c r="BL28" s="410">
        <v>3.3193295219999999</v>
      </c>
      <c r="BM28" s="410">
        <v>3.3179965064000001</v>
      </c>
      <c r="BN28" s="410">
        <v>3.3539358800999999</v>
      </c>
      <c r="BO28" s="410">
        <v>3.3658183266999999</v>
      </c>
      <c r="BP28" s="410">
        <v>3.4051871737999999</v>
      </c>
      <c r="BQ28" s="410">
        <v>3.3948858426999999</v>
      </c>
      <c r="BR28" s="410">
        <v>3.4084803589999999</v>
      </c>
      <c r="BS28" s="410">
        <v>3.4591833436999999</v>
      </c>
      <c r="BT28" s="410">
        <v>3.4867863785000002</v>
      </c>
      <c r="BU28" s="410">
        <v>3.5120883697999998</v>
      </c>
      <c r="BV28" s="410">
        <v>3.5201053758</v>
      </c>
    </row>
    <row r="29" spans="1:74" ht="11.05" customHeight="1" x14ac:dyDescent="0.2">
      <c r="A29" s="345" t="s">
        <v>155</v>
      </c>
      <c r="B29" s="424" t="s">
        <v>207</v>
      </c>
      <c r="C29" s="308">
        <v>0.96740000000000004</v>
      </c>
      <c r="D29" s="308">
        <v>0.95840000000000003</v>
      </c>
      <c r="E29" s="308">
        <v>0.96140000000000003</v>
      </c>
      <c r="F29" s="308">
        <v>0.95940000000000003</v>
      </c>
      <c r="G29" s="308">
        <v>0.96440000000000003</v>
      </c>
      <c r="H29" s="308">
        <v>0.97140000000000004</v>
      </c>
      <c r="I29" s="308">
        <v>0.97540000000000004</v>
      </c>
      <c r="J29" s="308">
        <v>0.98229999999999995</v>
      </c>
      <c r="K29" s="308">
        <v>0.99229999999999996</v>
      </c>
      <c r="L29" s="308">
        <v>1.0013000000000001</v>
      </c>
      <c r="M29" s="308">
        <v>1.0073000000000001</v>
      </c>
      <c r="N29" s="308">
        <v>1.0193000000000001</v>
      </c>
      <c r="O29" s="308">
        <v>1.0373000000000001</v>
      </c>
      <c r="P29" s="308">
        <v>1.0463</v>
      </c>
      <c r="Q29" s="308">
        <v>1.0532999999999999</v>
      </c>
      <c r="R29" s="308">
        <v>1.0583</v>
      </c>
      <c r="S29" s="308">
        <v>1.0623</v>
      </c>
      <c r="T29" s="308">
        <v>1.0783</v>
      </c>
      <c r="U29" s="308">
        <v>1.0932999999999999</v>
      </c>
      <c r="V29" s="308">
        <v>1.1003000000000001</v>
      </c>
      <c r="W29" s="308">
        <v>1.1003000000000001</v>
      </c>
      <c r="X29" s="308">
        <v>1.1032999999999999</v>
      </c>
      <c r="Y29" s="308">
        <v>1.0703</v>
      </c>
      <c r="Z29" s="308">
        <v>1.0652999999999999</v>
      </c>
      <c r="AA29" s="308">
        <v>1.0743</v>
      </c>
      <c r="AB29" s="308">
        <v>1.0704</v>
      </c>
      <c r="AC29" s="308">
        <v>1.0723</v>
      </c>
      <c r="AD29" s="308">
        <v>1.0752999999999999</v>
      </c>
      <c r="AE29" s="308">
        <v>1.0532999999999999</v>
      </c>
      <c r="AF29" s="308">
        <v>1.0495000000000001</v>
      </c>
      <c r="AG29" s="308">
        <v>1.0478000000000001</v>
      </c>
      <c r="AH29" s="308">
        <v>1.0504</v>
      </c>
      <c r="AI29" s="308">
        <v>1.0501</v>
      </c>
      <c r="AJ29" s="308">
        <v>1.0499000000000001</v>
      </c>
      <c r="AK29" s="308">
        <v>1.0457000000000001</v>
      </c>
      <c r="AL29" s="308">
        <v>1.0490999999999999</v>
      </c>
      <c r="AM29" s="308">
        <v>1.0167999999999999</v>
      </c>
      <c r="AN29" s="308">
        <v>1.0037</v>
      </c>
      <c r="AO29" s="308">
        <v>1.0033000000000001</v>
      </c>
      <c r="AP29" s="308">
        <v>1.0015000000000001</v>
      </c>
      <c r="AQ29" s="308">
        <v>1.0011000000000001</v>
      </c>
      <c r="AR29" s="308">
        <v>1.0006999999999999</v>
      </c>
      <c r="AS29" s="308">
        <v>1.0012000000000001</v>
      </c>
      <c r="AT29" s="308">
        <v>1.0018</v>
      </c>
      <c r="AU29" s="308">
        <v>1.0006999999999999</v>
      </c>
      <c r="AV29" s="308">
        <v>1.0006999999999999</v>
      </c>
      <c r="AW29" s="308">
        <v>0.99196952395000004</v>
      </c>
      <c r="AX29" s="308">
        <v>0.99419591776000005</v>
      </c>
      <c r="AY29" s="923">
        <v>1.0076186074</v>
      </c>
      <c r="AZ29" s="377">
        <v>1.0075591766000001</v>
      </c>
      <c r="BA29" s="377">
        <v>1.0075098449</v>
      </c>
      <c r="BB29" s="377">
        <v>1.0094415336</v>
      </c>
      <c r="BC29" s="377">
        <v>1.0124293054</v>
      </c>
      <c r="BD29" s="377">
        <v>1.0144086277</v>
      </c>
      <c r="BE29" s="377">
        <v>1.0163833548000001</v>
      </c>
      <c r="BF29" s="377">
        <v>1.0193490723</v>
      </c>
      <c r="BG29" s="377">
        <v>1.0213922699</v>
      </c>
      <c r="BH29" s="377">
        <v>1.0233539410000001</v>
      </c>
      <c r="BI29" s="377">
        <v>1.0263440561999999</v>
      </c>
      <c r="BJ29" s="377">
        <v>1.0284577446000001</v>
      </c>
      <c r="BK29" s="377">
        <v>1.0208667945000001</v>
      </c>
      <c r="BL29" s="377">
        <v>1.023823363</v>
      </c>
      <c r="BM29" s="377">
        <v>1.0257784987</v>
      </c>
      <c r="BN29" s="377">
        <v>1.0277156381000001</v>
      </c>
      <c r="BO29" s="377">
        <v>1.0307060443</v>
      </c>
      <c r="BP29" s="377">
        <v>1.0326938564999999</v>
      </c>
      <c r="BQ29" s="377">
        <v>1.0346709547999999</v>
      </c>
      <c r="BR29" s="377">
        <v>1.0376394219</v>
      </c>
      <c r="BS29" s="377">
        <v>1.0396863059999999</v>
      </c>
      <c r="BT29" s="377">
        <v>1.0396503501000001</v>
      </c>
      <c r="BU29" s="377">
        <v>1.0396453779999999</v>
      </c>
      <c r="BV29" s="377">
        <v>1.0397630238</v>
      </c>
    </row>
    <row r="30" spans="1:74" ht="11.05" customHeight="1" x14ac:dyDescent="0.2">
      <c r="A30" s="345" t="s">
        <v>580</v>
      </c>
      <c r="B30" s="424" t="s">
        <v>971</v>
      </c>
      <c r="C30" s="308">
        <v>1.7878000000000001</v>
      </c>
      <c r="D30" s="308">
        <v>1.7924</v>
      </c>
      <c r="E30" s="308">
        <v>1.792</v>
      </c>
      <c r="F30" s="308">
        <v>1.8017000000000001</v>
      </c>
      <c r="G30" s="308">
        <v>1.8012999999999999</v>
      </c>
      <c r="H30" s="308">
        <v>1.8059000000000001</v>
      </c>
      <c r="I30" s="308">
        <v>1.8055000000000001</v>
      </c>
      <c r="J30" s="308">
        <v>1.8048999999999999</v>
      </c>
      <c r="K30" s="308">
        <v>1.8045</v>
      </c>
      <c r="L30" s="308">
        <v>1.8041</v>
      </c>
      <c r="M30" s="308">
        <v>1.8038000000000001</v>
      </c>
      <c r="N30" s="308">
        <v>1.8033999999999999</v>
      </c>
      <c r="O30" s="308">
        <v>1.8090999999999999</v>
      </c>
      <c r="P30" s="308">
        <v>1.7487999999999999</v>
      </c>
      <c r="Q30" s="308">
        <v>1.7784</v>
      </c>
      <c r="R30" s="308">
        <v>1.8129999999999999</v>
      </c>
      <c r="S30" s="308">
        <v>1.8127</v>
      </c>
      <c r="T30" s="308">
        <v>1.8123</v>
      </c>
      <c r="U30" s="308">
        <v>1.8119000000000001</v>
      </c>
      <c r="V30" s="308">
        <v>1.8116000000000001</v>
      </c>
      <c r="W30" s="308">
        <v>1.8111999999999999</v>
      </c>
      <c r="X30" s="308">
        <v>1.8108</v>
      </c>
      <c r="Y30" s="308">
        <v>1.8105</v>
      </c>
      <c r="Z30" s="308">
        <v>1.8101</v>
      </c>
      <c r="AA30" s="308">
        <v>1.8198000000000001</v>
      </c>
      <c r="AB30" s="308">
        <v>1.8196000000000001</v>
      </c>
      <c r="AC30" s="308">
        <v>1.8191999999999999</v>
      </c>
      <c r="AD30" s="308">
        <v>1.8187</v>
      </c>
      <c r="AE30" s="308">
        <v>1.8185</v>
      </c>
      <c r="AF30" s="308">
        <v>1.8231999999999999</v>
      </c>
      <c r="AG30" s="308">
        <v>1.8278000000000001</v>
      </c>
      <c r="AH30" s="308">
        <v>1.8325</v>
      </c>
      <c r="AI30" s="308">
        <v>1.8321000000000001</v>
      </c>
      <c r="AJ30" s="308">
        <v>1.8317000000000001</v>
      </c>
      <c r="AK30" s="308">
        <v>1.8313999999999999</v>
      </c>
      <c r="AL30" s="308">
        <v>1.8311999999999999</v>
      </c>
      <c r="AM30" s="308">
        <v>1.8556999999999999</v>
      </c>
      <c r="AN30" s="308">
        <v>1.8554999999999999</v>
      </c>
      <c r="AO30" s="308">
        <v>1.8551</v>
      </c>
      <c r="AP30" s="308">
        <v>1.8647</v>
      </c>
      <c r="AQ30" s="308">
        <v>1.8644000000000001</v>
      </c>
      <c r="AR30" s="308">
        <v>1.8784000000000001</v>
      </c>
      <c r="AS30" s="308">
        <v>1.8779999999999999</v>
      </c>
      <c r="AT30" s="308">
        <v>1.8779999999999999</v>
      </c>
      <c r="AU30" s="308">
        <v>1.8784000000000001</v>
      </c>
      <c r="AV30" s="308">
        <v>1.8784000000000001</v>
      </c>
      <c r="AW30" s="308">
        <v>1.8784260728</v>
      </c>
      <c r="AX30" s="308">
        <v>1.8785502539000001</v>
      </c>
      <c r="AY30" s="923">
        <v>1.8784165965999999</v>
      </c>
      <c r="AZ30" s="377">
        <v>1.8785896822999999</v>
      </c>
      <c r="BA30" s="377">
        <v>1.8784833463999999</v>
      </c>
      <c r="BB30" s="377">
        <v>1.8784345857</v>
      </c>
      <c r="BC30" s="377">
        <v>1.8784733293</v>
      </c>
      <c r="BD30" s="377">
        <v>1.8785563825</v>
      </c>
      <c r="BE30" s="377">
        <v>1.8785400281</v>
      </c>
      <c r="BF30" s="377">
        <v>1.8785181960999999</v>
      </c>
      <c r="BG30" s="377">
        <v>1.8785591096000001</v>
      </c>
      <c r="BH30" s="377">
        <v>1.8784611862</v>
      </c>
      <c r="BI30" s="377">
        <v>1.8785138727999999</v>
      </c>
      <c r="BJ30" s="377">
        <v>1.878643866</v>
      </c>
      <c r="BK30" s="377">
        <v>1.8784316889999999</v>
      </c>
      <c r="BL30" s="377">
        <v>1.9346652776</v>
      </c>
      <c r="BM30" s="377">
        <v>1.9245580419999999</v>
      </c>
      <c r="BN30" s="377">
        <v>1.9545146816000001</v>
      </c>
      <c r="BO30" s="377">
        <v>1.9745445214999999</v>
      </c>
      <c r="BP30" s="377">
        <v>2.0046512689</v>
      </c>
      <c r="BQ30" s="377">
        <v>2.0046263575999999</v>
      </c>
      <c r="BR30" s="377">
        <v>2.0045988503999999</v>
      </c>
      <c r="BS30" s="377">
        <v>2.0486399613000001</v>
      </c>
      <c r="BT30" s="377">
        <v>2.0785358969000001</v>
      </c>
      <c r="BU30" s="377">
        <v>2.1085969285999999</v>
      </c>
      <c r="BV30" s="377">
        <v>2.1287308081999998</v>
      </c>
    </row>
    <row r="31" spans="1:74" ht="11.05" customHeight="1" x14ac:dyDescent="0.2">
      <c r="A31" s="345"/>
      <c r="B31" s="424"/>
      <c r="C31" s="308"/>
      <c r="D31" s="308"/>
      <c r="E31" s="308"/>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8"/>
      <c r="AD31" s="308"/>
      <c r="AE31" s="308"/>
      <c r="AF31" s="308"/>
      <c r="AG31" s="308"/>
      <c r="AH31" s="308"/>
      <c r="AI31" s="308"/>
      <c r="AJ31" s="308"/>
      <c r="AK31" s="308"/>
      <c r="AL31" s="308"/>
      <c r="AM31" s="308"/>
      <c r="AN31" s="308"/>
      <c r="AO31" s="308"/>
      <c r="AP31" s="308"/>
      <c r="AQ31" s="308"/>
      <c r="AR31" s="308"/>
      <c r="AS31" s="308"/>
      <c r="AT31" s="308"/>
      <c r="AU31" s="308"/>
      <c r="AV31" s="308"/>
      <c r="AW31" s="308"/>
      <c r="AX31" s="308"/>
      <c r="AY31" s="923"/>
      <c r="AZ31" s="377"/>
      <c r="BA31" s="377"/>
      <c r="BB31" s="377"/>
      <c r="BC31" s="377"/>
      <c r="BD31" s="377"/>
      <c r="BE31" s="377"/>
      <c r="BF31" s="377"/>
      <c r="BG31" s="377"/>
      <c r="BH31" s="377"/>
      <c r="BI31" s="377"/>
      <c r="BJ31" s="377"/>
      <c r="BK31" s="377"/>
      <c r="BL31" s="377"/>
      <c r="BM31" s="377"/>
      <c r="BN31" s="377"/>
      <c r="BO31" s="377"/>
      <c r="BP31" s="377"/>
      <c r="BQ31" s="377"/>
      <c r="BR31" s="377"/>
      <c r="BS31" s="377"/>
      <c r="BT31" s="377"/>
      <c r="BU31" s="377"/>
      <c r="BV31" s="377"/>
    </row>
    <row r="32" spans="1:74" s="280" customFormat="1" ht="11.05" customHeight="1" x14ac:dyDescent="0.2">
      <c r="A32" s="417" t="s">
        <v>210</v>
      </c>
      <c r="B32" s="423" t="s">
        <v>981</v>
      </c>
      <c r="C32" s="106">
        <v>2.6581999999999999</v>
      </c>
      <c r="D32" s="106">
        <v>2.6434000000000002</v>
      </c>
      <c r="E32" s="106">
        <v>2.6698</v>
      </c>
      <c r="F32" s="106">
        <v>2.6579999999999999</v>
      </c>
      <c r="G32" s="106">
        <v>2.6135000000000002</v>
      </c>
      <c r="H32" s="106">
        <v>2.6019000000000001</v>
      </c>
      <c r="I32" s="106">
        <v>2.6023999999999998</v>
      </c>
      <c r="J32" s="106">
        <v>2.548</v>
      </c>
      <c r="K32" s="106">
        <v>2.6276000000000002</v>
      </c>
      <c r="L32" s="106">
        <v>2.5809000000000002</v>
      </c>
      <c r="M32" s="106">
        <v>2.6069</v>
      </c>
      <c r="N32" s="106">
        <v>2.6494</v>
      </c>
      <c r="O32" s="106">
        <v>2.5792999999999999</v>
      </c>
      <c r="P32" s="106">
        <v>2.6476000000000002</v>
      </c>
      <c r="Q32" s="106">
        <v>2.6166999999999998</v>
      </c>
      <c r="R32" s="106">
        <v>2.6602999999999999</v>
      </c>
      <c r="S32" s="106">
        <v>2.6827999999999999</v>
      </c>
      <c r="T32" s="106">
        <v>2.7195999999999998</v>
      </c>
      <c r="U32" s="106">
        <v>2.6356000000000002</v>
      </c>
      <c r="V32" s="106">
        <v>2.6823000000000001</v>
      </c>
      <c r="W32" s="106">
        <v>2.6528</v>
      </c>
      <c r="X32" s="106">
        <v>2.6089000000000002</v>
      </c>
      <c r="Y32" s="106">
        <v>2.5666000000000002</v>
      </c>
      <c r="Z32" s="106">
        <v>2.5996999999999999</v>
      </c>
      <c r="AA32" s="106">
        <v>2.6152000000000002</v>
      </c>
      <c r="AB32" s="106">
        <v>2.5444</v>
      </c>
      <c r="AC32" s="106">
        <v>2.4834999999999998</v>
      </c>
      <c r="AD32" s="106">
        <v>2.5729000000000002</v>
      </c>
      <c r="AE32" s="106">
        <v>2.6537000000000002</v>
      </c>
      <c r="AF32" s="106">
        <v>2.6415000000000002</v>
      </c>
      <c r="AG32" s="106">
        <v>2.6779000000000002</v>
      </c>
      <c r="AH32" s="106">
        <v>2.6213000000000002</v>
      </c>
      <c r="AI32" s="106">
        <v>2.613</v>
      </c>
      <c r="AJ32" s="106">
        <v>2.6829999999999998</v>
      </c>
      <c r="AK32" s="106">
        <v>2.6612</v>
      </c>
      <c r="AL32" s="106">
        <v>2.7461000000000002</v>
      </c>
      <c r="AM32" s="106">
        <v>2.6747999999999998</v>
      </c>
      <c r="AN32" s="106">
        <v>2.6877</v>
      </c>
      <c r="AO32" s="106">
        <v>2.5684999999999998</v>
      </c>
      <c r="AP32" s="106">
        <v>2.4923000000000002</v>
      </c>
      <c r="AQ32" s="106">
        <v>2.4887999999999999</v>
      </c>
      <c r="AR32" s="106">
        <v>2.5573999999999999</v>
      </c>
      <c r="AS32" s="106">
        <v>2.5167000000000002</v>
      </c>
      <c r="AT32" s="106">
        <v>2.6265999999999998</v>
      </c>
      <c r="AU32" s="106">
        <v>2.5646</v>
      </c>
      <c r="AV32" s="106">
        <v>2.5800999999999998</v>
      </c>
      <c r="AW32" s="106">
        <v>2.6178033837000001</v>
      </c>
      <c r="AX32" s="106">
        <v>2.6470506790999999</v>
      </c>
      <c r="AY32" s="934">
        <v>2.6353453232000001</v>
      </c>
      <c r="AZ32" s="410">
        <v>2.6657662697000002</v>
      </c>
      <c r="BA32" s="410">
        <v>2.7807638436</v>
      </c>
      <c r="BB32" s="410">
        <v>2.776891182</v>
      </c>
      <c r="BC32" s="410">
        <v>2.7862028349000001</v>
      </c>
      <c r="BD32" s="410">
        <v>2.7856048915999998</v>
      </c>
      <c r="BE32" s="410">
        <v>2.7707843767</v>
      </c>
      <c r="BF32" s="410">
        <v>2.7699461760999999</v>
      </c>
      <c r="BG32" s="410">
        <v>2.7692391475</v>
      </c>
      <c r="BH32" s="410">
        <v>2.744224193</v>
      </c>
      <c r="BI32" s="410">
        <v>2.7435322354</v>
      </c>
      <c r="BJ32" s="410">
        <v>2.7430037012000001</v>
      </c>
      <c r="BK32" s="410">
        <v>2.6654434237000002</v>
      </c>
      <c r="BL32" s="410">
        <v>2.6669343666000001</v>
      </c>
      <c r="BM32" s="410">
        <v>2.6678831667999998</v>
      </c>
      <c r="BN32" s="410">
        <v>2.6549659121999998</v>
      </c>
      <c r="BO32" s="410">
        <v>2.6562031157999999</v>
      </c>
      <c r="BP32" s="410">
        <v>2.6566030389000002</v>
      </c>
      <c r="BQ32" s="410">
        <v>2.6337113580999998</v>
      </c>
      <c r="BR32" s="410">
        <v>2.6348094875000001</v>
      </c>
      <c r="BS32" s="410">
        <v>2.6350527714999998</v>
      </c>
      <c r="BT32" s="410">
        <v>2.6229754730999999</v>
      </c>
      <c r="BU32" s="410">
        <v>2.6232538658000002</v>
      </c>
      <c r="BV32" s="410">
        <v>2.6246870646999998</v>
      </c>
    </row>
    <row r="33" spans="1:74" ht="11.05" customHeight="1" x14ac:dyDescent="0.2">
      <c r="A33" s="345" t="s">
        <v>824</v>
      </c>
      <c r="B33" s="424" t="s">
        <v>972</v>
      </c>
      <c r="C33" s="308">
        <v>1.1453</v>
      </c>
      <c r="D33" s="308">
        <v>1.1353</v>
      </c>
      <c r="E33" s="308">
        <v>1.1753</v>
      </c>
      <c r="F33" s="308">
        <v>1.1553</v>
      </c>
      <c r="G33" s="308">
        <v>1.1153</v>
      </c>
      <c r="H33" s="308">
        <v>1.1052999999999999</v>
      </c>
      <c r="I33" s="308">
        <v>1.1553</v>
      </c>
      <c r="J33" s="308">
        <v>1.1153</v>
      </c>
      <c r="K33" s="308">
        <v>1.1853</v>
      </c>
      <c r="L33" s="308">
        <v>1.1353</v>
      </c>
      <c r="M33" s="308">
        <v>1.1653</v>
      </c>
      <c r="N33" s="308">
        <v>1.2153</v>
      </c>
      <c r="O33" s="308">
        <v>1.1579999999999999</v>
      </c>
      <c r="P33" s="308">
        <v>1.218</v>
      </c>
      <c r="Q33" s="308">
        <v>1.1879999999999999</v>
      </c>
      <c r="R33" s="308">
        <v>1.238</v>
      </c>
      <c r="S33" s="308">
        <v>1.198</v>
      </c>
      <c r="T33" s="308">
        <v>1.238</v>
      </c>
      <c r="U33" s="308">
        <v>1.1779999999999999</v>
      </c>
      <c r="V33" s="308">
        <v>1.218</v>
      </c>
      <c r="W33" s="308">
        <v>1.1879999999999999</v>
      </c>
      <c r="X33" s="308">
        <v>1.1479999999999999</v>
      </c>
      <c r="Y33" s="308">
        <v>1.1080000000000001</v>
      </c>
      <c r="Z33" s="308">
        <v>1.1479999999999999</v>
      </c>
      <c r="AA33" s="308">
        <v>1.1854</v>
      </c>
      <c r="AB33" s="308">
        <v>1.1153999999999999</v>
      </c>
      <c r="AC33" s="308">
        <v>1.0553999999999999</v>
      </c>
      <c r="AD33" s="308">
        <v>1.1354</v>
      </c>
      <c r="AE33" s="308">
        <v>1.2154</v>
      </c>
      <c r="AF33" s="308">
        <v>1.1854</v>
      </c>
      <c r="AG33" s="308">
        <v>1.2154</v>
      </c>
      <c r="AH33" s="308">
        <v>1.1554</v>
      </c>
      <c r="AI33" s="308">
        <v>1.1554</v>
      </c>
      <c r="AJ33" s="308">
        <v>1.2154</v>
      </c>
      <c r="AK33" s="308">
        <v>1.1854</v>
      </c>
      <c r="AL33" s="308">
        <v>1.2654000000000001</v>
      </c>
      <c r="AM33" s="308">
        <v>1.1934</v>
      </c>
      <c r="AN33" s="308">
        <v>1.2334000000000001</v>
      </c>
      <c r="AO33" s="308">
        <v>1.1834</v>
      </c>
      <c r="AP33" s="308">
        <v>1.1334</v>
      </c>
      <c r="AQ33" s="308">
        <v>1.1434</v>
      </c>
      <c r="AR33" s="308">
        <v>1.2034</v>
      </c>
      <c r="AS33" s="308">
        <v>1.1535</v>
      </c>
      <c r="AT33" s="308">
        <v>1.2135</v>
      </c>
      <c r="AU33" s="308">
        <v>1.1334</v>
      </c>
      <c r="AV33" s="308">
        <v>1.1334</v>
      </c>
      <c r="AW33" s="308">
        <v>1.1535104554</v>
      </c>
      <c r="AX33" s="308">
        <v>1.1334952487000001</v>
      </c>
      <c r="AY33" s="923">
        <v>1.1136363001</v>
      </c>
      <c r="AZ33" s="377">
        <v>1.1336151048000001</v>
      </c>
      <c r="BA33" s="377">
        <v>1.1336281262000001</v>
      </c>
      <c r="BB33" s="377">
        <v>1.1236340973000001</v>
      </c>
      <c r="BC33" s="377">
        <v>1.1236293529000001</v>
      </c>
      <c r="BD33" s="377">
        <v>1.1236191824999999</v>
      </c>
      <c r="BE33" s="377">
        <v>1.1136211852</v>
      </c>
      <c r="BF33" s="377">
        <v>1.1136238587</v>
      </c>
      <c r="BG33" s="377">
        <v>1.1136188486</v>
      </c>
      <c r="BH33" s="377">
        <v>1.0936308399000001</v>
      </c>
      <c r="BI33" s="377">
        <v>1.0936243881000001</v>
      </c>
      <c r="BJ33" s="377">
        <v>1.0936084696999999</v>
      </c>
      <c r="BK33" s="377">
        <v>1.0680899464</v>
      </c>
      <c r="BL33" s="377">
        <v>1.0680613421</v>
      </c>
      <c r="BM33" s="377">
        <v>1.0680744737000001</v>
      </c>
      <c r="BN33" s="377">
        <v>1.0580797835</v>
      </c>
      <c r="BO33" s="377">
        <v>1.0580761294000001</v>
      </c>
      <c r="BP33" s="377">
        <v>1.0580630575000001</v>
      </c>
      <c r="BQ33" s="377">
        <v>1.0380661081</v>
      </c>
      <c r="BR33" s="377">
        <v>1.0380694765</v>
      </c>
      <c r="BS33" s="377">
        <v>1.0380644422</v>
      </c>
      <c r="BT33" s="377">
        <v>1.0280771854999999</v>
      </c>
      <c r="BU33" s="377">
        <v>1.0280697118</v>
      </c>
      <c r="BV33" s="377">
        <v>1.0280533175</v>
      </c>
    </row>
    <row r="34" spans="1:74" ht="11.05" customHeight="1" x14ac:dyDescent="0.2">
      <c r="A34" s="345" t="s">
        <v>159</v>
      </c>
      <c r="B34" s="424" t="s">
        <v>973</v>
      </c>
      <c r="C34" s="308">
        <v>0.65839999999999999</v>
      </c>
      <c r="D34" s="308">
        <v>0.65849999999999997</v>
      </c>
      <c r="E34" s="308">
        <v>0.66010000000000002</v>
      </c>
      <c r="F34" s="308">
        <v>0.6714</v>
      </c>
      <c r="G34" s="308">
        <v>0.66890000000000005</v>
      </c>
      <c r="H34" s="308">
        <v>0.66620000000000001</v>
      </c>
      <c r="I34" s="308">
        <v>0.65480000000000005</v>
      </c>
      <c r="J34" s="308">
        <v>0.64980000000000004</v>
      </c>
      <c r="K34" s="308">
        <v>0.6542</v>
      </c>
      <c r="L34" s="308">
        <v>0.65600000000000003</v>
      </c>
      <c r="M34" s="308">
        <v>0.65859999999999996</v>
      </c>
      <c r="N34" s="308">
        <v>0.66049999999999998</v>
      </c>
      <c r="O34" s="308">
        <v>0.65280000000000005</v>
      </c>
      <c r="P34" s="308">
        <v>0.65369999999999995</v>
      </c>
      <c r="Q34" s="308">
        <v>0.66090000000000004</v>
      </c>
      <c r="R34" s="308">
        <v>0.65429999999999999</v>
      </c>
      <c r="S34" s="308">
        <v>0.68969999999999998</v>
      </c>
      <c r="T34" s="308">
        <v>0.68810000000000004</v>
      </c>
      <c r="U34" s="308">
        <v>0.6633</v>
      </c>
      <c r="V34" s="308">
        <v>0.67179999999999995</v>
      </c>
      <c r="W34" s="308">
        <v>0.66479999999999995</v>
      </c>
      <c r="X34" s="308">
        <v>0.66320000000000001</v>
      </c>
      <c r="Y34" s="308">
        <v>0.66810000000000003</v>
      </c>
      <c r="Z34" s="308">
        <v>0.66769999999999996</v>
      </c>
      <c r="AA34" s="308">
        <v>0.65629999999999999</v>
      </c>
      <c r="AB34" s="308">
        <v>0.66180000000000005</v>
      </c>
      <c r="AC34" s="308">
        <v>0.66700000000000004</v>
      </c>
      <c r="AD34" s="308">
        <v>0.68330000000000002</v>
      </c>
      <c r="AE34" s="308">
        <v>0.66769999999999996</v>
      </c>
      <c r="AF34" s="308">
        <v>0.66910000000000003</v>
      </c>
      <c r="AG34" s="308">
        <v>0.66839999999999999</v>
      </c>
      <c r="AH34" s="308">
        <v>0.67100000000000004</v>
      </c>
      <c r="AI34" s="308">
        <v>0.65890000000000004</v>
      </c>
      <c r="AJ34" s="308">
        <v>0.66539999999999999</v>
      </c>
      <c r="AK34" s="308">
        <v>0.66420000000000001</v>
      </c>
      <c r="AL34" s="308">
        <v>0.66180000000000005</v>
      </c>
      <c r="AM34" s="308">
        <v>0.6593</v>
      </c>
      <c r="AN34" s="308">
        <v>0.65359999999999996</v>
      </c>
      <c r="AO34" s="308">
        <v>0.65400000000000003</v>
      </c>
      <c r="AP34" s="308">
        <v>0.64529999999999998</v>
      </c>
      <c r="AQ34" s="308">
        <v>0.64359999999999995</v>
      </c>
      <c r="AR34" s="308">
        <v>0.6462</v>
      </c>
      <c r="AS34" s="308">
        <v>0.63939999999999997</v>
      </c>
      <c r="AT34" s="308">
        <v>0.62690000000000001</v>
      </c>
      <c r="AU34" s="308">
        <v>0.62790000000000001</v>
      </c>
      <c r="AV34" s="308">
        <v>0.61839999999999995</v>
      </c>
      <c r="AW34" s="308">
        <v>0.62731485257999997</v>
      </c>
      <c r="AX34" s="308">
        <v>0.66102602198000004</v>
      </c>
      <c r="AY34" s="923">
        <v>0.65502070197999995</v>
      </c>
      <c r="AZ34" s="377">
        <v>0.65499930661000005</v>
      </c>
      <c r="BA34" s="377">
        <v>0.65501245095000005</v>
      </c>
      <c r="BB34" s="377">
        <v>0.65501847832000004</v>
      </c>
      <c r="BC34" s="377">
        <v>0.65501368918000002</v>
      </c>
      <c r="BD34" s="377">
        <v>0.65500342285000002</v>
      </c>
      <c r="BE34" s="377">
        <v>0.65500544443999997</v>
      </c>
      <c r="BF34" s="377">
        <v>0.65500814312</v>
      </c>
      <c r="BG34" s="377">
        <v>0.65500308574999999</v>
      </c>
      <c r="BH34" s="377">
        <v>0.65501519019999999</v>
      </c>
      <c r="BI34" s="377">
        <v>0.65500867753000003</v>
      </c>
      <c r="BJ34" s="377">
        <v>0.65499260887999999</v>
      </c>
      <c r="BK34" s="377">
        <v>0.61796879576999997</v>
      </c>
      <c r="BL34" s="377">
        <v>0.61793992154999999</v>
      </c>
      <c r="BM34" s="377">
        <v>0.61795317709999997</v>
      </c>
      <c r="BN34" s="377">
        <v>0.61795853694000002</v>
      </c>
      <c r="BO34" s="377">
        <v>0.61795484838000003</v>
      </c>
      <c r="BP34" s="377">
        <v>0.61794165318000005</v>
      </c>
      <c r="BQ34" s="377">
        <v>0.61794473251000004</v>
      </c>
      <c r="BR34" s="377">
        <v>0.61794813270000004</v>
      </c>
      <c r="BS34" s="377">
        <v>0.61794305093000002</v>
      </c>
      <c r="BT34" s="377">
        <v>0.61795591447999998</v>
      </c>
      <c r="BU34" s="377">
        <v>0.61794837027000005</v>
      </c>
      <c r="BV34" s="377">
        <v>0.61793182122000001</v>
      </c>
    </row>
    <row r="35" spans="1:74" ht="11.05" customHeight="1" x14ac:dyDescent="0.2">
      <c r="A35" s="345"/>
      <c r="B35" s="424"/>
      <c r="C35" s="308"/>
      <c r="D35" s="308"/>
      <c r="E35" s="308"/>
      <c r="F35" s="308"/>
      <c r="G35" s="308"/>
      <c r="H35" s="308"/>
      <c r="I35" s="308"/>
      <c r="J35" s="308"/>
      <c r="K35" s="308"/>
      <c r="L35" s="308"/>
      <c r="M35" s="308"/>
      <c r="N35" s="308"/>
      <c r="O35" s="308"/>
      <c r="P35" s="308"/>
      <c r="Q35" s="308"/>
      <c r="R35" s="308"/>
      <c r="S35" s="308"/>
      <c r="T35" s="308"/>
      <c r="U35" s="308"/>
      <c r="V35" s="308"/>
      <c r="W35" s="308"/>
      <c r="X35" s="308"/>
      <c r="Y35" s="308"/>
      <c r="Z35" s="308"/>
      <c r="AA35" s="308"/>
      <c r="AB35" s="308"/>
      <c r="AC35" s="308"/>
      <c r="AD35" s="308"/>
      <c r="AE35" s="308"/>
      <c r="AF35" s="308"/>
      <c r="AG35" s="308"/>
      <c r="AH35" s="308"/>
      <c r="AI35" s="308"/>
      <c r="AJ35" s="308"/>
      <c r="AK35" s="308"/>
      <c r="AL35" s="308"/>
      <c r="AM35" s="308"/>
      <c r="AN35" s="308"/>
      <c r="AO35" s="308"/>
      <c r="AP35" s="308"/>
      <c r="AQ35" s="308"/>
      <c r="AR35" s="308"/>
      <c r="AS35" s="308"/>
      <c r="AT35" s="308"/>
      <c r="AU35" s="308"/>
      <c r="AV35" s="308"/>
      <c r="AW35" s="308"/>
      <c r="AX35" s="308"/>
      <c r="AY35" s="923"/>
      <c r="AZ35" s="377"/>
      <c r="BA35" s="377"/>
      <c r="BB35" s="377"/>
      <c r="BC35" s="377"/>
      <c r="BD35" s="377"/>
      <c r="BE35" s="377"/>
      <c r="BF35" s="377"/>
      <c r="BG35" s="377"/>
      <c r="BH35" s="377"/>
      <c r="BI35" s="377"/>
      <c r="BJ35" s="377"/>
      <c r="BK35" s="377"/>
      <c r="BL35" s="377"/>
      <c r="BM35" s="377"/>
      <c r="BN35" s="377"/>
      <c r="BO35" s="377"/>
      <c r="BP35" s="377"/>
      <c r="BQ35" s="377"/>
      <c r="BR35" s="377"/>
      <c r="BS35" s="377"/>
      <c r="BT35" s="377"/>
      <c r="BU35" s="377"/>
      <c r="BV35" s="377"/>
    </row>
    <row r="36" spans="1:74" s="280" customFormat="1" ht="11.05" customHeight="1" x14ac:dyDescent="0.2">
      <c r="A36" s="417" t="s">
        <v>209</v>
      </c>
      <c r="B36" s="423" t="s">
        <v>982</v>
      </c>
      <c r="C36" s="106">
        <v>9.1239000000000008</v>
      </c>
      <c r="D36" s="106">
        <v>9.1212999999999997</v>
      </c>
      <c r="E36" s="106">
        <v>9.1689000000000007</v>
      </c>
      <c r="F36" s="106">
        <v>9.1373999999999995</v>
      </c>
      <c r="G36" s="106">
        <v>9.0991</v>
      </c>
      <c r="H36" s="106">
        <v>8.9932999999999996</v>
      </c>
      <c r="I36" s="106">
        <v>9.0449000000000002</v>
      </c>
      <c r="J36" s="106">
        <v>8.9957999999999991</v>
      </c>
      <c r="K36" s="106">
        <v>9.0772999999999993</v>
      </c>
      <c r="L36" s="106">
        <v>8.9377999999999993</v>
      </c>
      <c r="M36" s="106">
        <v>9.0808</v>
      </c>
      <c r="N36" s="106">
        <v>8.9169999999999998</v>
      </c>
      <c r="O36" s="106">
        <v>9.2133000000000003</v>
      </c>
      <c r="P36" s="106">
        <v>9.2071000000000005</v>
      </c>
      <c r="Q36" s="106">
        <v>9.2329000000000008</v>
      </c>
      <c r="R36" s="106">
        <v>9.1712000000000007</v>
      </c>
      <c r="S36" s="106">
        <v>9.1809999999999992</v>
      </c>
      <c r="T36" s="106">
        <v>9.2407000000000004</v>
      </c>
      <c r="U36" s="106">
        <v>8.8572000000000006</v>
      </c>
      <c r="V36" s="106">
        <v>8.8834999999999997</v>
      </c>
      <c r="W36" s="106">
        <v>9.0162999999999993</v>
      </c>
      <c r="X36" s="106">
        <v>9.0248000000000008</v>
      </c>
      <c r="Y36" s="106">
        <v>9.1120999999999999</v>
      </c>
      <c r="Z36" s="106">
        <v>9.0251999999999999</v>
      </c>
      <c r="AA36" s="106">
        <v>9.2582000000000004</v>
      </c>
      <c r="AB36" s="106">
        <v>9.3947000000000003</v>
      </c>
      <c r="AC36" s="106">
        <v>9.3705999999999996</v>
      </c>
      <c r="AD36" s="106">
        <v>9.2714999999999996</v>
      </c>
      <c r="AE36" s="106">
        <v>9.2843</v>
      </c>
      <c r="AF36" s="106">
        <v>9.3579000000000008</v>
      </c>
      <c r="AG36" s="106">
        <v>9.1295999999999999</v>
      </c>
      <c r="AH36" s="106">
        <v>9.1115999999999993</v>
      </c>
      <c r="AI36" s="106">
        <v>9.1160999999999994</v>
      </c>
      <c r="AJ36" s="106">
        <v>9.0954999999999995</v>
      </c>
      <c r="AK36" s="106">
        <v>9.1880000000000006</v>
      </c>
      <c r="AL36" s="106">
        <v>9.2530000000000001</v>
      </c>
      <c r="AM36" s="106">
        <v>9.3665000000000003</v>
      </c>
      <c r="AN36" s="106">
        <v>9.3435000000000006</v>
      </c>
      <c r="AO36" s="106">
        <v>9.3834</v>
      </c>
      <c r="AP36" s="106">
        <v>9.3241999999999994</v>
      </c>
      <c r="AQ36" s="106">
        <v>9.3107000000000006</v>
      </c>
      <c r="AR36" s="106">
        <v>9.2817000000000007</v>
      </c>
      <c r="AS36" s="106">
        <v>9.2172000000000001</v>
      </c>
      <c r="AT36" s="106">
        <v>9.1311999999999998</v>
      </c>
      <c r="AU36" s="106">
        <v>9.1300000000000008</v>
      </c>
      <c r="AV36" s="106">
        <v>9.1872000000000007</v>
      </c>
      <c r="AW36" s="106">
        <v>9.3414246874</v>
      </c>
      <c r="AX36" s="106">
        <v>9.3574802672999997</v>
      </c>
      <c r="AY36" s="934">
        <v>9.3956851478000001</v>
      </c>
      <c r="AZ36" s="410">
        <v>9.4007609334000009</v>
      </c>
      <c r="BA36" s="410">
        <v>9.3786897408000005</v>
      </c>
      <c r="BB36" s="410">
        <v>9.3857589837000006</v>
      </c>
      <c r="BC36" s="410">
        <v>9.4049473605999996</v>
      </c>
      <c r="BD36" s="410">
        <v>9.4528630120999999</v>
      </c>
      <c r="BE36" s="410">
        <v>9.3797670560000004</v>
      </c>
      <c r="BF36" s="410">
        <v>9.4131231366999994</v>
      </c>
      <c r="BG36" s="410">
        <v>9.4397071281000002</v>
      </c>
      <c r="BH36" s="410">
        <v>9.4473304507000009</v>
      </c>
      <c r="BI36" s="410">
        <v>9.4690266840999993</v>
      </c>
      <c r="BJ36" s="410">
        <v>9.4363662619999999</v>
      </c>
      <c r="BK36" s="410">
        <v>9.3638344880000002</v>
      </c>
      <c r="BL36" s="410">
        <v>9.3776512546999999</v>
      </c>
      <c r="BM36" s="410">
        <v>9.3626629257000005</v>
      </c>
      <c r="BN36" s="410">
        <v>9.3664836846000004</v>
      </c>
      <c r="BO36" s="410">
        <v>9.3853701493999999</v>
      </c>
      <c r="BP36" s="410">
        <v>9.4295130998999994</v>
      </c>
      <c r="BQ36" s="410">
        <v>9.3490298746999994</v>
      </c>
      <c r="BR36" s="410">
        <v>9.3798428199000004</v>
      </c>
      <c r="BS36" s="410">
        <v>9.3994973776999995</v>
      </c>
      <c r="BT36" s="410">
        <v>9.4043591034999992</v>
      </c>
      <c r="BU36" s="410">
        <v>9.4220501807999995</v>
      </c>
      <c r="BV36" s="410">
        <v>9.3834745666000003</v>
      </c>
    </row>
    <row r="37" spans="1:74" ht="11.05" customHeight="1" x14ac:dyDescent="0.2">
      <c r="A37" s="345" t="s">
        <v>156</v>
      </c>
      <c r="B37" s="424" t="s">
        <v>961</v>
      </c>
      <c r="C37" s="308">
        <v>4.8979999999999997</v>
      </c>
      <c r="D37" s="308">
        <v>4.9896000000000003</v>
      </c>
      <c r="E37" s="308">
        <v>4.9591000000000003</v>
      </c>
      <c r="F37" s="308">
        <v>4.9786000000000001</v>
      </c>
      <c r="G37" s="308">
        <v>5.0266000000000002</v>
      </c>
      <c r="H37" s="308">
        <v>4.9489000000000001</v>
      </c>
      <c r="I37" s="308">
        <v>4.9866999999999999</v>
      </c>
      <c r="J37" s="308">
        <v>4.9584000000000001</v>
      </c>
      <c r="K37" s="308">
        <v>5.0354999999999999</v>
      </c>
      <c r="L37" s="308">
        <v>4.9565000000000001</v>
      </c>
      <c r="M37" s="308">
        <v>4.9644000000000004</v>
      </c>
      <c r="N37" s="308">
        <v>4.8743999999999996</v>
      </c>
      <c r="O37" s="308">
        <v>5.2068000000000003</v>
      </c>
      <c r="P37" s="308">
        <v>5.1158000000000001</v>
      </c>
      <c r="Q37" s="308">
        <v>5.1947999999999999</v>
      </c>
      <c r="R37" s="308">
        <v>5.1647999999999996</v>
      </c>
      <c r="S37" s="308">
        <v>5.1627000000000001</v>
      </c>
      <c r="T37" s="308">
        <v>5.2096999999999998</v>
      </c>
      <c r="U37" s="308">
        <v>5.0576999999999996</v>
      </c>
      <c r="V37" s="308">
        <v>5.0178000000000003</v>
      </c>
      <c r="W37" s="308">
        <v>5.0717999999999996</v>
      </c>
      <c r="X37" s="308">
        <v>5.0909000000000004</v>
      </c>
      <c r="Y37" s="308">
        <v>5.1128</v>
      </c>
      <c r="Z37" s="308">
        <v>5.0068999999999999</v>
      </c>
      <c r="AA37" s="308">
        <v>5.2336999999999998</v>
      </c>
      <c r="AB37" s="308">
        <v>5.3691000000000004</v>
      </c>
      <c r="AC37" s="308">
        <v>5.3560999999999996</v>
      </c>
      <c r="AD37" s="308">
        <v>5.282</v>
      </c>
      <c r="AE37" s="308">
        <v>5.3300999999999998</v>
      </c>
      <c r="AF37" s="308">
        <v>5.3438999999999997</v>
      </c>
      <c r="AG37" s="308">
        <v>5.1562999999999999</v>
      </c>
      <c r="AH37" s="308">
        <v>5.194</v>
      </c>
      <c r="AI37" s="308">
        <v>5.2043999999999997</v>
      </c>
      <c r="AJ37" s="308">
        <v>5.1790000000000003</v>
      </c>
      <c r="AK37" s="308">
        <v>5.2343000000000002</v>
      </c>
      <c r="AL37" s="308">
        <v>5.2628000000000004</v>
      </c>
      <c r="AM37" s="308">
        <v>5.3803000000000001</v>
      </c>
      <c r="AN37" s="308">
        <v>5.3590999999999998</v>
      </c>
      <c r="AO37" s="308">
        <v>5.4238999999999997</v>
      </c>
      <c r="AP37" s="308">
        <v>5.3486000000000002</v>
      </c>
      <c r="AQ37" s="308">
        <v>5.3734000000000002</v>
      </c>
      <c r="AR37" s="308">
        <v>5.3493000000000004</v>
      </c>
      <c r="AS37" s="308">
        <v>5.3220999999999998</v>
      </c>
      <c r="AT37" s="308">
        <v>5.3037999999999998</v>
      </c>
      <c r="AU37" s="308">
        <v>5.2530000000000001</v>
      </c>
      <c r="AV37" s="308">
        <v>5.2823000000000002</v>
      </c>
      <c r="AW37" s="308">
        <v>5.2960434461999997</v>
      </c>
      <c r="AX37" s="308">
        <v>5.3197264171</v>
      </c>
      <c r="AY37" s="923">
        <v>5.3314346980999998</v>
      </c>
      <c r="AZ37" s="377">
        <v>5.3201749691</v>
      </c>
      <c r="BA37" s="377">
        <v>5.3129113777999999</v>
      </c>
      <c r="BB37" s="377">
        <v>5.3194031973999998</v>
      </c>
      <c r="BC37" s="377">
        <v>5.3425482191000002</v>
      </c>
      <c r="BD37" s="377">
        <v>5.3761680128</v>
      </c>
      <c r="BE37" s="377">
        <v>5.3071812168000001</v>
      </c>
      <c r="BF37" s="377">
        <v>5.3427865150000002</v>
      </c>
      <c r="BG37" s="377">
        <v>5.3645300866000003</v>
      </c>
      <c r="BH37" s="377">
        <v>5.3821982217000004</v>
      </c>
      <c r="BI37" s="377">
        <v>5.3992855090000003</v>
      </c>
      <c r="BJ37" s="377">
        <v>5.3541097827000002</v>
      </c>
      <c r="BK37" s="377">
        <v>5.3288290622999996</v>
      </c>
      <c r="BL37" s="377">
        <v>5.3199318696000004</v>
      </c>
      <c r="BM37" s="377">
        <v>5.3126491527999997</v>
      </c>
      <c r="BN37" s="377">
        <v>5.3193067202000002</v>
      </c>
      <c r="BO37" s="377">
        <v>5.3420173307000001</v>
      </c>
      <c r="BP37" s="377">
        <v>5.3763919486000002</v>
      </c>
      <c r="BQ37" s="377">
        <v>5.3073935092999998</v>
      </c>
      <c r="BR37" s="377">
        <v>5.3426190627999999</v>
      </c>
      <c r="BS37" s="377">
        <v>5.3642781750999999</v>
      </c>
      <c r="BT37" s="377">
        <v>5.3816175477000003</v>
      </c>
      <c r="BU37" s="377">
        <v>5.3989508361</v>
      </c>
      <c r="BV37" s="377">
        <v>5.3541494940999996</v>
      </c>
    </row>
    <row r="38" spans="1:74" ht="11.05" customHeight="1" x14ac:dyDescent="0.2">
      <c r="A38" s="345" t="s">
        <v>157</v>
      </c>
      <c r="B38" s="424" t="s">
        <v>974</v>
      </c>
      <c r="C38" s="308">
        <v>0.90980000000000005</v>
      </c>
      <c r="D38" s="308">
        <v>0.90790000000000004</v>
      </c>
      <c r="E38" s="308">
        <v>0.95369999999999999</v>
      </c>
      <c r="F38" s="308">
        <v>0.95230000000000004</v>
      </c>
      <c r="G38" s="308">
        <v>0.90239999999999998</v>
      </c>
      <c r="H38" s="308">
        <v>0.93489999999999995</v>
      </c>
      <c r="I38" s="308">
        <v>0.94169999999999998</v>
      </c>
      <c r="J38" s="308">
        <v>0.91149999999999998</v>
      </c>
      <c r="K38" s="308">
        <v>0.92169999999999996</v>
      </c>
      <c r="L38" s="308">
        <v>0.9153</v>
      </c>
      <c r="M38" s="308">
        <v>0.91900000000000004</v>
      </c>
      <c r="N38" s="308">
        <v>0.90759999999999996</v>
      </c>
      <c r="O38" s="308">
        <v>0.93530000000000002</v>
      </c>
      <c r="P38" s="308">
        <v>0.9325</v>
      </c>
      <c r="Q38" s="308">
        <v>0.94479999999999997</v>
      </c>
      <c r="R38" s="308">
        <v>0.92520000000000002</v>
      </c>
      <c r="S38" s="308">
        <v>0.95430000000000004</v>
      </c>
      <c r="T38" s="308">
        <v>0.95930000000000004</v>
      </c>
      <c r="U38" s="308">
        <v>0.93669999999999998</v>
      </c>
      <c r="V38" s="308">
        <v>0.91300000000000003</v>
      </c>
      <c r="W38" s="308">
        <v>0.94499999999999995</v>
      </c>
      <c r="X38" s="308">
        <v>0.92200000000000004</v>
      </c>
      <c r="Y38" s="308">
        <v>0.93500000000000005</v>
      </c>
      <c r="Z38" s="308">
        <v>0.93459999999999999</v>
      </c>
      <c r="AA38" s="308">
        <v>0.95040000000000002</v>
      </c>
      <c r="AB38" s="308">
        <v>0.9163</v>
      </c>
      <c r="AC38" s="308">
        <v>0.92600000000000005</v>
      </c>
      <c r="AD38" s="308">
        <v>0.94969999999999999</v>
      </c>
      <c r="AE38" s="308">
        <v>0.9577</v>
      </c>
      <c r="AF38" s="308">
        <v>0.95389999999999997</v>
      </c>
      <c r="AG38" s="308">
        <v>0.95820000000000005</v>
      </c>
      <c r="AH38" s="308">
        <v>0.93330000000000002</v>
      </c>
      <c r="AI38" s="308">
        <v>0.92810000000000004</v>
      </c>
      <c r="AJ38" s="308">
        <v>0.92659999999999998</v>
      </c>
      <c r="AK38" s="308">
        <v>0.93810000000000004</v>
      </c>
      <c r="AL38" s="308">
        <v>0.92630000000000001</v>
      </c>
      <c r="AM38" s="308">
        <v>0.94599999999999995</v>
      </c>
      <c r="AN38" s="308">
        <v>0.94220000000000004</v>
      </c>
      <c r="AO38" s="308">
        <v>0.96750000000000003</v>
      </c>
      <c r="AP38" s="308">
        <v>0.95709999999999995</v>
      </c>
      <c r="AQ38" s="308">
        <v>0.95679999999999998</v>
      </c>
      <c r="AR38" s="308">
        <v>0.94779999999999998</v>
      </c>
      <c r="AS38" s="308">
        <v>0.94850000000000001</v>
      </c>
      <c r="AT38" s="308">
        <v>0.93020000000000003</v>
      </c>
      <c r="AU38" s="308">
        <v>0.92849999999999999</v>
      </c>
      <c r="AV38" s="308">
        <v>0.92949999999999999</v>
      </c>
      <c r="AW38" s="308">
        <v>0.96328416148999996</v>
      </c>
      <c r="AX38" s="308">
        <v>0.95943194250999997</v>
      </c>
      <c r="AY38" s="923">
        <v>0.98457202858000004</v>
      </c>
      <c r="AZ38" s="377">
        <v>0.98933589588000004</v>
      </c>
      <c r="BA38" s="377">
        <v>0.98795400180000004</v>
      </c>
      <c r="BB38" s="377">
        <v>0.97944798219999996</v>
      </c>
      <c r="BC38" s="377">
        <v>0.97660200904000005</v>
      </c>
      <c r="BD38" s="377">
        <v>0.97951648484999998</v>
      </c>
      <c r="BE38" s="377">
        <v>0.97424862192999995</v>
      </c>
      <c r="BF38" s="377">
        <v>0.97184843035000001</v>
      </c>
      <c r="BG38" s="377">
        <v>0.97134596661999995</v>
      </c>
      <c r="BH38" s="377">
        <v>0.97055471846999997</v>
      </c>
      <c r="BI38" s="377">
        <v>0.97076813565999998</v>
      </c>
      <c r="BJ38" s="377">
        <v>0.97393378243999995</v>
      </c>
      <c r="BK38" s="377">
        <v>1.0036765860000001</v>
      </c>
      <c r="BL38" s="377">
        <v>1.0127408199000001</v>
      </c>
      <c r="BM38" s="377">
        <v>1.0148005501999999</v>
      </c>
      <c r="BN38" s="377">
        <v>1.0101225284999999</v>
      </c>
      <c r="BO38" s="377">
        <v>1.0114004002999999</v>
      </c>
      <c r="BP38" s="377">
        <v>1.0192969919999999</v>
      </c>
      <c r="BQ38" s="377">
        <v>1.0166499192</v>
      </c>
      <c r="BR38" s="377">
        <v>1.0150616782999999</v>
      </c>
      <c r="BS38" s="377">
        <v>1.0156049806</v>
      </c>
      <c r="BT38" s="377">
        <v>1.0154409674</v>
      </c>
      <c r="BU38" s="377">
        <v>1.0174655930000001</v>
      </c>
      <c r="BV38" s="377">
        <v>1.0226283980999999</v>
      </c>
    </row>
    <row r="39" spans="1:74" ht="11.05" customHeight="1" x14ac:dyDescent="0.2">
      <c r="A39" s="345" t="s">
        <v>558</v>
      </c>
      <c r="B39" s="424" t="s">
        <v>975</v>
      </c>
      <c r="C39" s="308">
        <v>0.88729999999999998</v>
      </c>
      <c r="D39" s="308">
        <v>0.87829999999999997</v>
      </c>
      <c r="E39" s="308">
        <v>0.87629999999999997</v>
      </c>
      <c r="F39" s="308">
        <v>0.85729999999999995</v>
      </c>
      <c r="G39" s="308">
        <v>0.84730000000000005</v>
      </c>
      <c r="H39" s="308">
        <v>0.85329999999999995</v>
      </c>
      <c r="I39" s="308">
        <v>0.85740000000000005</v>
      </c>
      <c r="J39" s="308">
        <v>0.85950000000000004</v>
      </c>
      <c r="K39" s="308">
        <v>0.84260000000000002</v>
      </c>
      <c r="L39" s="308">
        <v>0.84219999999999995</v>
      </c>
      <c r="M39" s="308">
        <v>0.84370000000000001</v>
      </c>
      <c r="N39" s="308">
        <v>0.85060000000000002</v>
      </c>
      <c r="O39" s="308">
        <v>0.82440000000000002</v>
      </c>
      <c r="P39" s="308">
        <v>0.89349999999999996</v>
      </c>
      <c r="Q39" s="308">
        <v>0.82750000000000001</v>
      </c>
      <c r="R39" s="308">
        <v>0.83050000000000002</v>
      </c>
      <c r="S39" s="308">
        <v>0.83150000000000002</v>
      </c>
      <c r="T39" s="308">
        <v>0.84250000000000003</v>
      </c>
      <c r="U39" s="308">
        <v>0.81850000000000001</v>
      </c>
      <c r="V39" s="308">
        <v>0.8155</v>
      </c>
      <c r="W39" s="308">
        <v>0.8175</v>
      </c>
      <c r="X39" s="308">
        <v>0.82850000000000001</v>
      </c>
      <c r="Y39" s="308">
        <v>0.84450000000000003</v>
      </c>
      <c r="Z39" s="308">
        <v>0.83450000000000002</v>
      </c>
      <c r="AA39" s="308">
        <v>0.89049999999999996</v>
      </c>
      <c r="AB39" s="308">
        <v>0.89690000000000003</v>
      </c>
      <c r="AC39" s="308">
        <v>0.89480000000000004</v>
      </c>
      <c r="AD39" s="308">
        <v>0.88670000000000004</v>
      </c>
      <c r="AE39" s="308">
        <v>0.88680000000000003</v>
      </c>
      <c r="AF39" s="308">
        <v>0.90500000000000003</v>
      </c>
      <c r="AG39" s="308">
        <v>0.876</v>
      </c>
      <c r="AH39" s="308">
        <v>0.87690000000000001</v>
      </c>
      <c r="AI39" s="308">
        <v>0.86599999999999999</v>
      </c>
      <c r="AJ39" s="308">
        <v>0.85980000000000001</v>
      </c>
      <c r="AK39" s="308">
        <v>0.85780000000000001</v>
      </c>
      <c r="AL39" s="308">
        <v>0.87819999999999998</v>
      </c>
      <c r="AM39" s="308">
        <v>0.86380000000000001</v>
      </c>
      <c r="AN39" s="308">
        <v>0.86229999999999996</v>
      </c>
      <c r="AO39" s="308">
        <v>0.85599999999999998</v>
      </c>
      <c r="AP39" s="308">
        <v>0.89200000000000002</v>
      </c>
      <c r="AQ39" s="308">
        <v>0.86699999999999999</v>
      </c>
      <c r="AR39" s="308">
        <v>0.86799999999999999</v>
      </c>
      <c r="AS39" s="308">
        <v>0.86699999999999999</v>
      </c>
      <c r="AT39" s="308">
        <v>0.8609</v>
      </c>
      <c r="AU39" s="308">
        <v>0.85199999999999998</v>
      </c>
      <c r="AV39" s="308">
        <v>0.86199999999999999</v>
      </c>
      <c r="AW39" s="308">
        <v>0.87904802410000005</v>
      </c>
      <c r="AX39" s="308">
        <v>0.86834587116999995</v>
      </c>
      <c r="AY39" s="923">
        <v>0.88190703288000005</v>
      </c>
      <c r="AZ39" s="377">
        <v>0.88113107753999997</v>
      </c>
      <c r="BA39" s="377">
        <v>0.87975128157000004</v>
      </c>
      <c r="BB39" s="377">
        <v>0.87849590798999999</v>
      </c>
      <c r="BC39" s="377">
        <v>0.87742963417999997</v>
      </c>
      <c r="BD39" s="377">
        <v>0.87745911534999999</v>
      </c>
      <c r="BE39" s="377">
        <v>0.87727377290999997</v>
      </c>
      <c r="BF39" s="377">
        <v>0.87707659317999997</v>
      </c>
      <c r="BG39" s="377">
        <v>0.87601500872000004</v>
      </c>
      <c r="BH39" s="377">
        <v>0.87465339255999996</v>
      </c>
      <c r="BI39" s="377">
        <v>0.87361725032000004</v>
      </c>
      <c r="BJ39" s="377">
        <v>0.87274817061999999</v>
      </c>
      <c r="BK39" s="377">
        <v>0.87113964800999999</v>
      </c>
      <c r="BL39" s="377">
        <v>0.87049444175000001</v>
      </c>
      <c r="BM39" s="377">
        <v>0.86911270153999998</v>
      </c>
      <c r="BN39" s="377">
        <v>0.86786899808999995</v>
      </c>
      <c r="BO39" s="377">
        <v>0.86678348331999999</v>
      </c>
      <c r="BP39" s="377">
        <v>0.86586416848000003</v>
      </c>
      <c r="BQ39" s="377">
        <v>0.86466033416999999</v>
      </c>
      <c r="BR39" s="377">
        <v>0.86345089021999999</v>
      </c>
      <c r="BS39" s="377">
        <v>0.86238973227000004</v>
      </c>
      <c r="BT39" s="377">
        <v>0.86101484519000004</v>
      </c>
      <c r="BU39" s="377">
        <v>0.85999673697000001</v>
      </c>
      <c r="BV39" s="377">
        <v>0.85913605581999997</v>
      </c>
    </row>
    <row r="40" spans="1:74" ht="11.05" customHeight="1" x14ac:dyDescent="0.2">
      <c r="A40" s="345" t="s">
        <v>158</v>
      </c>
      <c r="B40" s="424" t="s">
        <v>194</v>
      </c>
      <c r="C40" s="308">
        <v>0.67910000000000004</v>
      </c>
      <c r="D40" s="308">
        <v>0.65290000000000004</v>
      </c>
      <c r="E40" s="308">
        <v>0.61929999999999996</v>
      </c>
      <c r="F40" s="308">
        <v>0.61099999999999999</v>
      </c>
      <c r="G40" s="308">
        <v>0.63200000000000001</v>
      </c>
      <c r="H40" s="308">
        <v>0.63100000000000001</v>
      </c>
      <c r="I40" s="308">
        <v>0.5806</v>
      </c>
      <c r="J40" s="308">
        <v>0.56289999999999996</v>
      </c>
      <c r="K40" s="308">
        <v>0.57579999999999998</v>
      </c>
      <c r="L40" s="308">
        <v>0.56189999999999996</v>
      </c>
      <c r="M40" s="308">
        <v>0.60089999999999999</v>
      </c>
      <c r="N40" s="308">
        <v>0.59889999999999999</v>
      </c>
      <c r="O40" s="308">
        <v>0.59909999999999997</v>
      </c>
      <c r="P40" s="308">
        <v>0.6431</v>
      </c>
      <c r="Q40" s="308">
        <v>0.61109999999999998</v>
      </c>
      <c r="R40" s="308">
        <v>0.60209999999999997</v>
      </c>
      <c r="S40" s="308">
        <v>0.58389999999999997</v>
      </c>
      <c r="T40" s="308">
        <v>0.60870000000000002</v>
      </c>
      <c r="U40" s="308">
        <v>0.54559999999999997</v>
      </c>
      <c r="V40" s="308">
        <v>0.59240000000000004</v>
      </c>
      <c r="W40" s="308">
        <v>0.59619999999999995</v>
      </c>
      <c r="X40" s="308">
        <v>0.60109999999999997</v>
      </c>
      <c r="Y40" s="308">
        <v>0.62690000000000001</v>
      </c>
      <c r="Z40" s="308">
        <v>0.62470000000000003</v>
      </c>
      <c r="AA40" s="308">
        <v>0.60560000000000003</v>
      </c>
      <c r="AB40" s="308">
        <v>0.62280000000000002</v>
      </c>
      <c r="AC40" s="308">
        <v>0.60650000000000004</v>
      </c>
      <c r="AD40" s="308">
        <v>0.60229999999999995</v>
      </c>
      <c r="AE40" s="308">
        <v>0.55220000000000002</v>
      </c>
      <c r="AF40" s="308">
        <v>0.59219999999999995</v>
      </c>
      <c r="AG40" s="308">
        <v>0.59699999999999998</v>
      </c>
      <c r="AH40" s="308">
        <v>0.54779999999999995</v>
      </c>
      <c r="AI40" s="308">
        <v>0.59870000000000001</v>
      </c>
      <c r="AJ40" s="308">
        <v>0.60840000000000005</v>
      </c>
      <c r="AK40" s="308">
        <v>0.61439999999999995</v>
      </c>
      <c r="AL40" s="308">
        <v>0.62039999999999995</v>
      </c>
      <c r="AM40" s="308">
        <v>0.59989999999999999</v>
      </c>
      <c r="AN40" s="308">
        <v>0.59419999999999995</v>
      </c>
      <c r="AO40" s="308">
        <v>0.5827</v>
      </c>
      <c r="AP40" s="308">
        <v>0.5786</v>
      </c>
      <c r="AQ40" s="308">
        <v>0.58689999999999998</v>
      </c>
      <c r="AR40" s="308">
        <v>0.55620000000000003</v>
      </c>
      <c r="AS40" s="308">
        <v>0.53210000000000002</v>
      </c>
      <c r="AT40" s="308">
        <v>0.50180000000000002</v>
      </c>
      <c r="AU40" s="308">
        <v>0.56269999999999998</v>
      </c>
      <c r="AV40" s="308">
        <v>0.58479999999999999</v>
      </c>
      <c r="AW40" s="308">
        <v>0.58044370193999995</v>
      </c>
      <c r="AX40" s="308">
        <v>0.58133766024</v>
      </c>
      <c r="AY40" s="923">
        <v>0.58438471309999995</v>
      </c>
      <c r="AZ40" s="377">
        <v>0.58504798270000002</v>
      </c>
      <c r="BA40" s="377">
        <v>0.58547038173999999</v>
      </c>
      <c r="BB40" s="377">
        <v>0.58549188880000003</v>
      </c>
      <c r="BC40" s="377">
        <v>0.58821900689999995</v>
      </c>
      <c r="BD40" s="377">
        <v>0.59003906347000001</v>
      </c>
      <c r="BE40" s="377">
        <v>0.59264947801000001</v>
      </c>
      <c r="BF40" s="377">
        <v>0.59224802614000005</v>
      </c>
      <c r="BG40" s="377">
        <v>0.59197835822</v>
      </c>
      <c r="BH40" s="377">
        <v>0.59141606068999997</v>
      </c>
      <c r="BI40" s="377">
        <v>0.59117056068999996</v>
      </c>
      <c r="BJ40" s="377">
        <v>0.59528752994</v>
      </c>
      <c r="BK40" s="377">
        <v>0.55967972412</v>
      </c>
      <c r="BL40" s="377">
        <v>0.56164720511999999</v>
      </c>
      <c r="BM40" s="377">
        <v>0.56324424074000001</v>
      </c>
      <c r="BN40" s="377">
        <v>0.56645336281000003</v>
      </c>
      <c r="BO40" s="377">
        <v>0.56633770240000003</v>
      </c>
      <c r="BP40" s="377">
        <v>0.56438334415000002</v>
      </c>
      <c r="BQ40" s="377">
        <v>0.56215117891999999</v>
      </c>
      <c r="BR40" s="377">
        <v>0.55991296070999996</v>
      </c>
      <c r="BS40" s="377">
        <v>0.55781864407000004</v>
      </c>
      <c r="BT40" s="377">
        <v>0.55541811313</v>
      </c>
      <c r="BU40" s="377">
        <v>0.55336464690999998</v>
      </c>
      <c r="BV40" s="377">
        <v>0.55139103799</v>
      </c>
    </row>
    <row r="41" spans="1:74" ht="11.05" customHeight="1" x14ac:dyDescent="0.2">
      <c r="A41" s="345"/>
      <c r="B41" s="350"/>
      <c r="C41" s="308"/>
      <c r="D41" s="308"/>
      <c r="E41" s="308"/>
      <c r="F41" s="308"/>
      <c r="G41" s="308"/>
      <c r="H41" s="308"/>
      <c r="I41" s="308"/>
      <c r="J41" s="308"/>
      <c r="K41" s="308"/>
      <c r="L41" s="308"/>
      <c r="M41" s="308"/>
      <c r="N41" s="308"/>
      <c r="O41" s="308"/>
      <c r="P41" s="308"/>
      <c r="Q41" s="308"/>
      <c r="R41" s="308"/>
      <c r="S41" s="308"/>
      <c r="T41" s="308"/>
      <c r="U41" s="308"/>
      <c r="V41" s="308"/>
      <c r="W41" s="308"/>
      <c r="X41" s="308"/>
      <c r="Y41" s="308"/>
      <c r="Z41" s="308"/>
      <c r="AA41" s="308"/>
      <c r="AB41" s="308"/>
      <c r="AC41" s="308"/>
      <c r="AD41" s="308"/>
      <c r="AE41" s="308"/>
      <c r="AF41" s="308"/>
      <c r="AG41" s="308"/>
      <c r="AH41" s="308"/>
      <c r="AI41" s="308"/>
      <c r="AJ41" s="308"/>
      <c r="AK41" s="308"/>
      <c r="AL41" s="308"/>
      <c r="AM41" s="308"/>
      <c r="AN41" s="308"/>
      <c r="AO41" s="308"/>
      <c r="AP41" s="308"/>
      <c r="AQ41" s="308"/>
      <c r="AR41" s="308"/>
      <c r="AS41" s="308"/>
      <c r="AT41" s="308"/>
      <c r="AU41" s="308"/>
      <c r="AV41" s="308"/>
      <c r="AW41" s="308"/>
      <c r="AX41" s="308"/>
      <c r="AY41" s="923"/>
      <c r="AZ41" s="377"/>
      <c r="BA41" s="377"/>
      <c r="BB41" s="377"/>
      <c r="BC41" s="377"/>
      <c r="BD41" s="377"/>
      <c r="BE41" s="377"/>
      <c r="BF41" s="377"/>
      <c r="BG41" s="377"/>
      <c r="BH41" s="377"/>
      <c r="BI41" s="377"/>
      <c r="BJ41" s="377"/>
      <c r="BK41" s="377"/>
      <c r="BL41" s="377"/>
      <c r="BM41" s="377"/>
      <c r="BN41" s="377"/>
      <c r="BO41" s="377"/>
      <c r="BP41" s="377"/>
      <c r="BQ41" s="377"/>
      <c r="BR41" s="377"/>
      <c r="BS41" s="377"/>
      <c r="BT41" s="377"/>
      <c r="BU41" s="377"/>
      <c r="BV41" s="377"/>
    </row>
    <row r="42" spans="1:74" ht="11.05" customHeight="1" x14ac:dyDescent="0.2">
      <c r="A42" s="345"/>
      <c r="B42" s="346" t="s">
        <v>849</v>
      </c>
      <c r="C42" s="308"/>
      <c r="D42" s="308"/>
      <c r="E42" s="308"/>
      <c r="F42" s="308"/>
      <c r="G42" s="308"/>
      <c r="H42" s="308"/>
      <c r="I42" s="308"/>
      <c r="J42" s="308"/>
      <c r="K42" s="308"/>
      <c r="L42" s="308"/>
      <c r="M42" s="308"/>
      <c r="N42" s="308"/>
      <c r="O42" s="308"/>
      <c r="P42" s="308"/>
      <c r="Q42" s="308"/>
      <c r="R42" s="308"/>
      <c r="S42" s="308"/>
      <c r="T42" s="308"/>
      <c r="U42" s="308"/>
      <c r="V42" s="308"/>
      <c r="W42" s="308"/>
      <c r="X42" s="308"/>
      <c r="Y42" s="308"/>
      <c r="Z42" s="308"/>
      <c r="AA42" s="308"/>
      <c r="AB42" s="308"/>
      <c r="AC42" s="308"/>
      <c r="AD42" s="308"/>
      <c r="AE42" s="308"/>
      <c r="AF42" s="308"/>
      <c r="AG42" s="308"/>
      <c r="AH42" s="308"/>
      <c r="AI42" s="308"/>
      <c r="AJ42" s="308"/>
      <c r="AK42" s="308"/>
      <c r="AL42" s="308"/>
      <c r="AM42" s="308"/>
      <c r="AN42" s="308"/>
      <c r="AO42" s="308"/>
      <c r="AP42" s="308"/>
      <c r="AQ42" s="308"/>
      <c r="AR42" s="308"/>
      <c r="AS42" s="308"/>
      <c r="AT42" s="308"/>
      <c r="AU42" s="308"/>
      <c r="AV42" s="308"/>
      <c r="AW42" s="308"/>
      <c r="AX42" s="308"/>
      <c r="AY42" s="923"/>
      <c r="AZ42" s="377"/>
      <c r="BA42" s="377"/>
      <c r="BB42" s="377"/>
      <c r="BC42" s="377"/>
      <c r="BD42" s="377"/>
      <c r="BE42" s="377"/>
      <c r="BF42" s="377"/>
      <c r="BG42" s="377"/>
      <c r="BH42" s="377"/>
      <c r="BI42" s="377"/>
      <c r="BJ42" s="377"/>
      <c r="BK42" s="377"/>
      <c r="BL42" s="377"/>
      <c r="BM42" s="377"/>
      <c r="BN42" s="377"/>
      <c r="BO42" s="377"/>
      <c r="BP42" s="377"/>
      <c r="BQ42" s="377"/>
      <c r="BR42" s="377"/>
      <c r="BS42" s="377"/>
      <c r="BT42" s="377"/>
      <c r="BU42" s="377"/>
      <c r="BV42" s="377"/>
    </row>
    <row r="43" spans="1:74" s="280" customFormat="1" ht="11.05" customHeight="1" x14ac:dyDescent="0.2">
      <c r="A43" s="417" t="s">
        <v>850</v>
      </c>
      <c r="B43" s="419" t="s">
        <v>851</v>
      </c>
      <c r="C43" s="107">
        <v>0.32580645160999999</v>
      </c>
      <c r="D43" s="107">
        <v>1.2609999999999999</v>
      </c>
      <c r="E43" s="107">
        <v>0.30499999999999999</v>
      </c>
      <c r="F43" s="107">
        <v>0.66600000000000004</v>
      </c>
      <c r="G43" s="107">
        <v>0.44900000000000001</v>
      </c>
      <c r="H43" s="107">
        <v>0.39600000000000002</v>
      </c>
      <c r="I43" s="107">
        <v>0.17499999999999999</v>
      </c>
      <c r="J43" s="107">
        <v>0.82799999999999996</v>
      </c>
      <c r="K43" s="107">
        <v>1.4179999999999999</v>
      </c>
      <c r="L43" s="107">
        <v>0.73099999999999998</v>
      </c>
      <c r="M43" s="107">
        <v>0.7</v>
      </c>
      <c r="N43" s="107">
        <v>1.1579999999999999</v>
      </c>
      <c r="O43" s="107">
        <v>1.0609999999999999</v>
      </c>
      <c r="P43" s="107">
        <v>0.41599999999999998</v>
      </c>
      <c r="Q43" s="107">
        <v>0.76100000000000001</v>
      </c>
      <c r="R43" s="107">
        <v>1.746</v>
      </c>
      <c r="S43" s="107">
        <v>1.4410000000000001</v>
      </c>
      <c r="T43" s="107">
        <v>0.73350000000000004</v>
      </c>
      <c r="U43" s="107">
        <v>0.65600000000000003</v>
      </c>
      <c r="V43" s="107">
        <v>0.90300000000000002</v>
      </c>
      <c r="W43" s="107">
        <v>0.78500000000000003</v>
      </c>
      <c r="X43" s="107">
        <v>0.55400000000000005</v>
      </c>
      <c r="Y43" s="107">
        <v>0.46400000000000002</v>
      </c>
      <c r="Z43" s="107">
        <v>0.66641935484000003</v>
      </c>
      <c r="AA43" s="107">
        <v>0.55700000000000005</v>
      </c>
      <c r="AB43" s="107">
        <v>0.41599999999999998</v>
      </c>
      <c r="AC43" s="107">
        <v>0.69</v>
      </c>
      <c r="AD43" s="107">
        <v>0.84199999999999997</v>
      </c>
      <c r="AE43" s="107">
        <v>1.119</v>
      </c>
      <c r="AF43" s="107">
        <v>1.0980000000000001</v>
      </c>
      <c r="AG43" s="107">
        <v>0.93899999999999995</v>
      </c>
      <c r="AH43" s="107">
        <v>0.91900000000000004</v>
      </c>
      <c r="AI43" s="107">
        <v>0.91600000000000004</v>
      </c>
      <c r="AJ43" s="107">
        <v>0.80100000000000005</v>
      </c>
      <c r="AK43" s="107">
        <v>1.0189999999999999</v>
      </c>
      <c r="AL43" s="107">
        <v>0.78800000000000003</v>
      </c>
      <c r="AM43" s="107">
        <v>1.385</v>
      </c>
      <c r="AN43" s="107">
        <v>0.79600000000000004</v>
      </c>
      <c r="AO43" s="107">
        <v>0.92600000000000005</v>
      </c>
      <c r="AP43" s="107">
        <v>1.046</v>
      </c>
      <c r="AQ43" s="107">
        <v>1.081</v>
      </c>
      <c r="AR43" s="107">
        <v>1.1926209999999999</v>
      </c>
      <c r="AS43" s="107">
        <v>1.3580000000000001</v>
      </c>
      <c r="AT43" s="107">
        <v>1.1659999999999999</v>
      </c>
      <c r="AU43" s="107">
        <v>1.4686999999999999</v>
      </c>
      <c r="AV43" s="107">
        <v>1.2150000000000001</v>
      </c>
      <c r="AW43" s="107">
        <v>1.4219999999999999</v>
      </c>
      <c r="AX43" s="107">
        <v>1.3260000000000001</v>
      </c>
      <c r="AY43" s="935">
        <v>1.4159999999999999</v>
      </c>
      <c r="AZ43" s="425" t="s">
        <v>1602</v>
      </c>
      <c r="BA43" s="425" t="s">
        <v>1602</v>
      </c>
      <c r="BB43" s="425" t="s">
        <v>1602</v>
      </c>
      <c r="BC43" s="425" t="s">
        <v>1602</v>
      </c>
      <c r="BD43" s="425" t="s">
        <v>1602</v>
      </c>
      <c r="BE43" s="425" t="s">
        <v>1602</v>
      </c>
      <c r="BF43" s="425" t="s">
        <v>1602</v>
      </c>
      <c r="BG43" s="425" t="s">
        <v>1602</v>
      </c>
      <c r="BH43" s="425" t="s">
        <v>1602</v>
      </c>
      <c r="BI43" s="425" t="s">
        <v>1602</v>
      </c>
      <c r="BJ43" s="425" t="s">
        <v>1602</v>
      </c>
      <c r="BK43" s="425" t="s">
        <v>1602</v>
      </c>
      <c r="BL43" s="425" t="s">
        <v>1602</v>
      </c>
      <c r="BM43" s="425" t="s">
        <v>1602</v>
      </c>
      <c r="BN43" s="425" t="s">
        <v>1602</v>
      </c>
      <c r="BO43" s="425" t="s">
        <v>1602</v>
      </c>
      <c r="BP43" s="425" t="s">
        <v>1602</v>
      </c>
      <c r="BQ43" s="425" t="s">
        <v>1602</v>
      </c>
      <c r="BR43" s="425" t="s">
        <v>1602</v>
      </c>
      <c r="BS43" s="425" t="s">
        <v>1602</v>
      </c>
      <c r="BT43" s="425" t="s">
        <v>1602</v>
      </c>
      <c r="BU43" s="425" t="s">
        <v>1602</v>
      </c>
      <c r="BV43" s="425" t="s">
        <v>1602</v>
      </c>
    </row>
    <row r="44" spans="1:74" ht="11.95" customHeight="1" x14ac:dyDescent="0.2">
      <c r="B44" s="1037" t="s">
        <v>843</v>
      </c>
      <c r="C44" s="1036"/>
      <c r="D44" s="1036"/>
      <c r="E44" s="1036"/>
      <c r="F44" s="1036"/>
      <c r="G44" s="1036"/>
      <c r="H44" s="1036"/>
      <c r="I44" s="1036"/>
      <c r="J44" s="1036"/>
      <c r="K44" s="1036"/>
      <c r="L44" s="1036"/>
      <c r="M44" s="1036"/>
      <c r="N44" s="1036"/>
      <c r="O44" s="1036"/>
      <c r="P44" s="1036"/>
      <c r="Q44" s="1036"/>
      <c r="R44" s="667"/>
      <c r="S44" s="667"/>
      <c r="T44" s="667"/>
      <c r="U44" s="667"/>
      <c r="V44" s="667"/>
      <c r="W44" s="667"/>
      <c r="X44" s="667"/>
      <c r="Y44" s="667"/>
      <c r="Z44" s="667"/>
      <c r="AA44" s="667"/>
      <c r="AB44" s="667"/>
      <c r="AC44" s="667"/>
      <c r="AD44" s="667"/>
      <c r="AE44" s="667"/>
      <c r="AF44" s="667"/>
      <c r="AG44" s="667"/>
      <c r="AH44" s="667"/>
      <c r="AI44" s="667"/>
      <c r="AJ44" s="667"/>
      <c r="AK44" s="667"/>
      <c r="AL44" s="667"/>
      <c r="AM44" s="667"/>
      <c r="AN44" s="667"/>
      <c r="AO44" s="667"/>
      <c r="AP44" s="667"/>
      <c r="AQ44" s="667"/>
      <c r="AR44" s="667"/>
      <c r="AS44" s="667"/>
      <c r="AT44" s="667"/>
      <c r="AU44" s="667"/>
      <c r="AV44" s="667"/>
      <c r="AW44" s="667"/>
      <c r="AX44" s="667"/>
      <c r="AZ44" s="663"/>
      <c r="BA44" s="663"/>
      <c r="BB44" s="663"/>
      <c r="BC44" s="663"/>
      <c r="BD44" s="663"/>
      <c r="BE44" s="663"/>
      <c r="BF44" s="663"/>
    </row>
    <row r="45" spans="1:74" x14ac:dyDescent="0.2">
      <c r="B45" s="1048" t="s">
        <v>837</v>
      </c>
      <c r="C45" s="1048"/>
      <c r="D45" s="1048"/>
      <c r="E45" s="1048"/>
      <c r="F45" s="1048"/>
      <c r="G45" s="1048"/>
      <c r="H45" s="1048"/>
      <c r="I45" s="1048"/>
      <c r="J45" s="1048"/>
      <c r="K45" s="1048"/>
      <c r="L45" s="1048"/>
      <c r="M45" s="1048"/>
      <c r="N45" s="1048"/>
      <c r="O45" s="1048"/>
      <c r="P45" s="1048"/>
      <c r="Q45" s="1048"/>
      <c r="R45" s="790"/>
      <c r="S45" s="667"/>
      <c r="T45" s="667"/>
      <c r="U45" s="667"/>
      <c r="V45" s="667"/>
      <c r="W45" s="667"/>
      <c r="X45" s="667"/>
      <c r="Y45" s="667"/>
      <c r="Z45" s="667"/>
      <c r="AA45" s="667"/>
      <c r="AB45" s="667"/>
      <c r="AC45" s="667"/>
      <c r="AD45" s="667"/>
      <c r="AE45" s="667"/>
      <c r="AF45" s="667"/>
      <c r="AG45" s="667"/>
      <c r="AH45" s="667"/>
      <c r="AI45" s="667"/>
      <c r="AJ45" s="667"/>
      <c r="AK45" s="667"/>
      <c r="AL45" s="667"/>
      <c r="AM45" s="667"/>
      <c r="AN45" s="667"/>
      <c r="AO45" s="667"/>
      <c r="AP45" s="667"/>
      <c r="AQ45" s="667"/>
      <c r="AR45" s="667"/>
      <c r="AS45" s="667"/>
      <c r="AT45" s="667"/>
      <c r="AU45" s="667"/>
      <c r="AV45" s="667"/>
      <c r="AW45" s="667"/>
      <c r="AX45" s="667"/>
      <c r="AZ45" s="663"/>
      <c r="BA45" s="663"/>
      <c r="BB45" s="663"/>
      <c r="BC45" s="663"/>
      <c r="BD45" s="663"/>
      <c r="BE45" s="663"/>
      <c r="BF45" s="663"/>
    </row>
    <row r="46" spans="1:74" s="163" customFormat="1" ht="11.95" customHeight="1" x14ac:dyDescent="0.2">
      <c r="A46" s="164"/>
      <c r="B46" s="799" t="s">
        <v>826</v>
      </c>
      <c r="C46" s="814"/>
      <c r="D46" s="814"/>
      <c r="E46" s="814"/>
      <c r="F46" s="814"/>
      <c r="G46" s="814"/>
      <c r="H46" s="826"/>
      <c r="I46" s="814"/>
      <c r="J46" s="814"/>
      <c r="K46" s="814"/>
      <c r="L46" s="814"/>
      <c r="M46" s="814"/>
      <c r="N46" s="814"/>
      <c r="O46" s="814"/>
      <c r="P46" s="814"/>
      <c r="Q46" s="814"/>
      <c r="R46" s="790"/>
      <c r="S46" s="789"/>
      <c r="T46" s="789"/>
      <c r="U46" s="789"/>
      <c r="V46" s="789"/>
      <c r="W46" s="789"/>
      <c r="X46" s="789"/>
      <c r="Y46" s="789"/>
      <c r="Z46" s="789"/>
      <c r="AA46" s="789"/>
      <c r="AB46" s="789"/>
      <c r="AC46" s="789"/>
      <c r="AD46" s="789"/>
      <c r="AE46" s="789"/>
      <c r="AF46" s="789"/>
      <c r="AG46" s="789"/>
      <c r="AH46" s="789"/>
      <c r="AI46" s="789"/>
      <c r="AJ46" s="789"/>
      <c r="AK46" s="789"/>
      <c r="AL46" s="789"/>
      <c r="AM46" s="789"/>
      <c r="AN46" s="789"/>
      <c r="AO46" s="789"/>
      <c r="AP46" s="789"/>
      <c r="AQ46" s="789"/>
      <c r="AR46" s="789"/>
      <c r="AS46" s="789"/>
      <c r="AT46" s="789"/>
      <c r="AU46" s="789"/>
      <c r="AV46" s="789"/>
      <c r="AW46" s="789"/>
      <c r="AX46" s="789"/>
      <c r="AY46" s="664"/>
      <c r="AZ46" s="664"/>
      <c r="BA46" s="664"/>
      <c r="BB46" s="664"/>
      <c r="BC46" s="664"/>
      <c r="BD46" s="664"/>
      <c r="BE46" s="664"/>
      <c r="BF46" s="664"/>
      <c r="BG46" s="664"/>
      <c r="BH46" s="664"/>
      <c r="BI46" s="664"/>
      <c r="BJ46" s="226"/>
    </row>
    <row r="47" spans="1:74" s="163" customFormat="1" ht="11.95" customHeight="1" x14ac:dyDescent="0.2">
      <c r="A47" s="164"/>
      <c r="B47" s="1018" t="str">
        <f>Dates!$G$2</f>
        <v>EIA completed modeling and analysis for this report on Thursday, February 6, 2025.</v>
      </c>
      <c r="C47" s="1019"/>
      <c r="D47" s="1019"/>
      <c r="E47" s="1019"/>
      <c r="F47" s="1019"/>
      <c r="G47" s="1019"/>
      <c r="H47" s="1019"/>
      <c r="I47" s="1019"/>
      <c r="J47" s="1019"/>
      <c r="K47" s="1019"/>
      <c r="L47" s="1019"/>
      <c r="M47" s="1019"/>
      <c r="N47" s="1019"/>
      <c r="O47" s="1019"/>
      <c r="P47" s="1019"/>
      <c r="Q47" s="1019"/>
      <c r="R47" s="667"/>
      <c r="S47" s="789"/>
      <c r="T47" s="789"/>
      <c r="U47" s="789"/>
      <c r="V47" s="789"/>
      <c r="W47" s="789"/>
      <c r="X47" s="789"/>
      <c r="Y47" s="789"/>
      <c r="Z47" s="789"/>
      <c r="AA47" s="789"/>
      <c r="AB47" s="789"/>
      <c r="AC47" s="789"/>
      <c r="AD47" s="789"/>
      <c r="AE47" s="789"/>
      <c r="AF47" s="789"/>
      <c r="AG47" s="789"/>
      <c r="AH47" s="789"/>
      <c r="AI47" s="789"/>
      <c r="AJ47" s="789"/>
      <c r="AK47" s="789"/>
      <c r="AL47" s="789"/>
      <c r="AM47" s="789"/>
      <c r="AN47" s="789"/>
      <c r="AO47" s="789"/>
      <c r="AP47" s="789"/>
      <c r="AQ47" s="789"/>
      <c r="AR47" s="789"/>
      <c r="AS47" s="789"/>
      <c r="AT47" s="789"/>
      <c r="AU47" s="789"/>
      <c r="AV47" s="789"/>
      <c r="AW47" s="789"/>
      <c r="AX47" s="789"/>
      <c r="AY47" s="664"/>
      <c r="AZ47" s="664"/>
      <c r="BA47" s="664"/>
      <c r="BB47" s="664"/>
      <c r="BC47" s="664"/>
      <c r="BD47" s="664"/>
      <c r="BE47" s="664"/>
      <c r="BF47" s="664"/>
      <c r="BG47" s="664"/>
      <c r="BH47" s="664"/>
      <c r="BI47" s="664"/>
      <c r="BJ47" s="226"/>
    </row>
    <row r="48" spans="1:74" s="163" customFormat="1" ht="11.95" customHeight="1" x14ac:dyDescent="0.2">
      <c r="A48" s="164"/>
      <c r="B48" s="1033" t="s">
        <v>483</v>
      </c>
      <c r="C48" s="1034"/>
      <c r="D48" s="1034"/>
      <c r="E48" s="1034"/>
      <c r="F48" s="1034"/>
      <c r="G48" s="1034"/>
      <c r="H48" s="1034"/>
      <c r="I48" s="1034"/>
      <c r="J48" s="1034"/>
      <c r="K48" s="1034"/>
      <c r="L48" s="1034"/>
      <c r="M48" s="1034"/>
      <c r="N48" s="1034"/>
      <c r="O48" s="1034"/>
      <c r="P48" s="1034"/>
      <c r="Q48" s="1034"/>
      <c r="R48" s="667"/>
      <c r="S48" s="789"/>
      <c r="T48" s="789"/>
      <c r="U48" s="789"/>
      <c r="V48" s="789"/>
      <c r="W48" s="789"/>
      <c r="X48" s="789"/>
      <c r="Y48" s="789"/>
      <c r="Z48" s="789"/>
      <c r="AA48" s="789"/>
      <c r="AB48" s="789"/>
      <c r="AC48" s="789"/>
      <c r="AD48" s="789"/>
      <c r="AE48" s="789"/>
      <c r="AF48" s="789"/>
      <c r="AG48" s="789"/>
      <c r="AH48" s="789"/>
      <c r="AI48" s="789"/>
      <c r="AJ48" s="789"/>
      <c r="AK48" s="789"/>
      <c r="AL48" s="789"/>
      <c r="AM48" s="789"/>
      <c r="AN48" s="789"/>
      <c r="AO48" s="789"/>
      <c r="AP48" s="789"/>
      <c r="AQ48" s="789"/>
      <c r="AR48" s="789"/>
      <c r="AS48" s="789"/>
      <c r="AT48" s="789"/>
      <c r="AU48" s="789"/>
      <c r="AV48" s="789"/>
      <c r="AW48" s="789"/>
      <c r="AX48" s="789"/>
      <c r="AY48" s="664"/>
      <c r="AZ48" s="664"/>
      <c r="BA48" s="664"/>
      <c r="BB48" s="664"/>
      <c r="BC48" s="664"/>
      <c r="BD48" s="664"/>
      <c r="BE48" s="664"/>
      <c r="BF48" s="664"/>
      <c r="BG48" s="664"/>
      <c r="BH48" s="664"/>
      <c r="BI48" s="664"/>
      <c r="BJ48" s="226"/>
    </row>
    <row r="49" spans="1:74" s="163" customFormat="1" ht="12.85" customHeight="1" x14ac:dyDescent="0.2">
      <c r="A49" s="164"/>
      <c r="B49" s="1009" t="s">
        <v>1440</v>
      </c>
      <c r="C49" s="1010"/>
      <c r="D49" s="1010"/>
      <c r="E49" s="1010"/>
      <c r="F49" s="1010"/>
      <c r="G49" s="1010"/>
      <c r="H49" s="1010"/>
      <c r="I49" s="1010"/>
      <c r="J49" s="1010"/>
      <c r="K49" s="1010"/>
      <c r="L49" s="1010"/>
      <c r="M49" s="1010"/>
      <c r="N49" s="1010"/>
      <c r="O49" s="1010"/>
      <c r="P49" s="1010"/>
      <c r="Q49" s="1010"/>
      <c r="R49" s="667"/>
      <c r="S49" s="789"/>
      <c r="T49" s="789"/>
      <c r="U49" s="789"/>
      <c r="V49" s="789"/>
      <c r="W49" s="789"/>
      <c r="X49" s="789"/>
      <c r="Y49" s="789"/>
      <c r="Z49" s="789"/>
      <c r="AA49" s="789"/>
      <c r="AB49" s="789"/>
      <c r="AC49" s="789"/>
      <c r="AD49" s="789"/>
      <c r="AE49" s="789"/>
      <c r="AF49" s="789"/>
      <c r="AG49" s="789"/>
      <c r="AH49" s="789"/>
      <c r="AI49" s="789"/>
      <c r="AJ49" s="789"/>
      <c r="AK49" s="789"/>
      <c r="AL49" s="789"/>
      <c r="AM49" s="789"/>
      <c r="AN49" s="789"/>
      <c r="AO49" s="789"/>
      <c r="AP49" s="789"/>
      <c r="AQ49" s="789"/>
      <c r="AR49" s="789"/>
      <c r="AS49" s="789"/>
      <c r="AT49" s="789"/>
      <c r="AU49" s="789"/>
      <c r="AV49" s="789"/>
      <c r="AW49" s="789"/>
      <c r="AX49" s="789"/>
      <c r="AY49" s="664"/>
      <c r="AZ49" s="664"/>
      <c r="BA49" s="664"/>
      <c r="BB49" s="664"/>
      <c r="BC49" s="664"/>
      <c r="BD49" s="664"/>
      <c r="BE49" s="664"/>
      <c r="BF49" s="664"/>
      <c r="BG49" s="664"/>
      <c r="BH49" s="664"/>
      <c r="BI49" s="664"/>
      <c r="BJ49" s="226"/>
    </row>
    <row r="50" spans="1:74" s="163" customFormat="1" ht="11.95" customHeight="1" x14ac:dyDescent="0.2">
      <c r="A50" s="164"/>
      <c r="B50" s="1004" t="s">
        <v>492</v>
      </c>
      <c r="C50" s="1036"/>
      <c r="D50" s="1036"/>
      <c r="E50" s="1036"/>
      <c r="F50" s="1036"/>
      <c r="G50" s="1036"/>
      <c r="H50" s="1036"/>
      <c r="I50" s="1036"/>
      <c r="J50" s="1036"/>
      <c r="K50" s="1036"/>
      <c r="L50" s="1036"/>
      <c r="M50" s="1036"/>
      <c r="N50" s="1036"/>
      <c r="O50" s="1036"/>
      <c r="P50" s="1036"/>
      <c r="Q50" s="1036"/>
      <c r="R50" s="667"/>
      <c r="S50" s="789"/>
      <c r="T50" s="789"/>
      <c r="U50" s="789"/>
      <c r="V50" s="789"/>
      <c r="W50" s="789"/>
      <c r="X50" s="789"/>
      <c r="Y50" s="789"/>
      <c r="Z50" s="789"/>
      <c r="AA50" s="789"/>
      <c r="AB50" s="789"/>
      <c r="AC50" s="789"/>
      <c r="AD50" s="789"/>
      <c r="AE50" s="789"/>
      <c r="AF50" s="789"/>
      <c r="AG50" s="789"/>
      <c r="AH50" s="789"/>
      <c r="AI50" s="789"/>
      <c r="AJ50" s="789"/>
      <c r="AK50" s="789"/>
      <c r="AL50" s="789"/>
      <c r="AM50" s="789"/>
      <c r="AN50" s="789"/>
      <c r="AO50" s="789"/>
      <c r="AP50" s="789"/>
      <c r="AQ50" s="789"/>
      <c r="AR50" s="789"/>
      <c r="AS50" s="789"/>
      <c r="AT50" s="789"/>
      <c r="AU50" s="789"/>
      <c r="AV50" s="789"/>
      <c r="AW50" s="789"/>
      <c r="AX50" s="789"/>
      <c r="AY50" s="664"/>
      <c r="AZ50" s="664"/>
      <c r="BA50" s="664"/>
      <c r="BB50" s="664"/>
      <c r="BC50" s="664"/>
      <c r="BD50" s="664"/>
      <c r="BE50" s="664"/>
      <c r="BF50" s="664"/>
      <c r="BG50" s="664"/>
      <c r="BH50" s="664"/>
      <c r="BI50" s="664"/>
      <c r="BJ50" s="226"/>
    </row>
    <row r="51" spans="1:74" s="163" customFormat="1" ht="11.95" customHeight="1" x14ac:dyDescent="0.2">
      <c r="A51" s="160"/>
      <c r="B51" s="816" t="s">
        <v>840</v>
      </c>
      <c r="C51" s="817"/>
      <c r="D51" s="817"/>
      <c r="E51" s="817"/>
      <c r="F51" s="817"/>
      <c r="G51" s="817"/>
      <c r="H51" s="827"/>
      <c r="I51" s="817"/>
      <c r="J51" s="817"/>
      <c r="K51" s="817"/>
      <c r="L51" s="817"/>
      <c r="M51" s="817"/>
      <c r="N51" s="817"/>
      <c r="O51" s="817"/>
      <c r="P51" s="817"/>
      <c r="Q51" s="815"/>
      <c r="R51" s="662"/>
      <c r="S51" s="789"/>
      <c r="T51" s="789"/>
      <c r="U51" s="789"/>
      <c r="V51" s="789"/>
      <c r="W51" s="789"/>
      <c r="X51" s="789"/>
      <c r="Y51" s="789"/>
      <c r="Z51" s="789"/>
      <c r="AA51" s="789"/>
      <c r="AB51" s="789"/>
      <c r="AC51" s="789"/>
      <c r="AD51" s="789"/>
      <c r="AE51" s="789"/>
      <c r="AF51" s="789"/>
      <c r="AG51" s="789"/>
      <c r="AH51" s="789"/>
      <c r="AI51" s="789"/>
      <c r="AJ51" s="789"/>
      <c r="AK51" s="789"/>
      <c r="AL51" s="789"/>
      <c r="AM51" s="789"/>
      <c r="AN51" s="789"/>
      <c r="AO51" s="789"/>
      <c r="AP51" s="789"/>
      <c r="AQ51" s="789"/>
      <c r="AR51" s="789"/>
      <c r="AS51" s="789"/>
      <c r="AT51" s="789"/>
      <c r="AU51" s="789"/>
      <c r="AV51" s="789"/>
      <c r="AW51" s="789"/>
      <c r="AX51" s="789"/>
      <c r="AY51" s="664"/>
      <c r="AZ51" s="664"/>
      <c r="BA51" s="664"/>
      <c r="BB51" s="664"/>
      <c r="BC51" s="664"/>
      <c r="BD51" s="664"/>
      <c r="BE51" s="664"/>
      <c r="BF51" s="664"/>
      <c r="BG51" s="664"/>
      <c r="BH51" s="664"/>
      <c r="BI51" s="664"/>
      <c r="BJ51" s="226"/>
    </row>
    <row r="52" spans="1:74" ht="12.65" customHeight="1" x14ac:dyDescent="0.2">
      <c r="B52" s="1050" t="s">
        <v>841</v>
      </c>
      <c r="C52" s="1036"/>
      <c r="D52" s="1036"/>
      <c r="E52" s="1036"/>
      <c r="F52" s="1036"/>
      <c r="G52" s="1036"/>
      <c r="H52" s="1036"/>
      <c r="I52" s="1036"/>
      <c r="J52" s="1036"/>
      <c r="K52" s="1036"/>
      <c r="L52" s="1036"/>
      <c r="M52" s="1036"/>
      <c r="N52" s="1036"/>
      <c r="O52" s="1036"/>
      <c r="P52" s="1036"/>
      <c r="Q52" s="1036"/>
      <c r="R52" s="791"/>
      <c r="S52" s="667"/>
      <c r="T52" s="667"/>
      <c r="U52" s="667"/>
      <c r="V52" s="667"/>
      <c r="W52" s="667"/>
      <c r="X52" s="667"/>
      <c r="Y52" s="667"/>
      <c r="Z52" s="667"/>
      <c r="AA52" s="667"/>
      <c r="AB52" s="667"/>
      <c r="AC52" s="667"/>
      <c r="AD52" s="667"/>
      <c r="AE52" s="667"/>
      <c r="AF52" s="667"/>
      <c r="AG52" s="667"/>
      <c r="AH52" s="667"/>
      <c r="AI52" s="667"/>
      <c r="AJ52" s="667"/>
      <c r="AK52" s="667"/>
      <c r="AL52" s="667"/>
      <c r="AM52" s="667"/>
      <c r="AN52" s="667"/>
      <c r="AO52" s="667"/>
      <c r="AP52" s="667"/>
      <c r="AQ52" s="667"/>
      <c r="AR52" s="667"/>
      <c r="AS52" s="667"/>
      <c r="AT52" s="667"/>
      <c r="AU52" s="667"/>
      <c r="AV52" s="667"/>
      <c r="AW52" s="667"/>
      <c r="AX52" s="667"/>
      <c r="AZ52" s="663"/>
      <c r="BA52" s="663"/>
      <c r="BB52" s="663"/>
      <c r="BC52" s="663"/>
      <c r="BD52" s="663"/>
      <c r="BE52" s="663"/>
      <c r="BF52" s="663"/>
      <c r="BK52" s="153"/>
      <c r="BL52" s="153"/>
      <c r="BM52" s="153"/>
      <c r="BN52" s="153"/>
      <c r="BO52" s="153"/>
      <c r="BP52" s="153"/>
      <c r="BQ52" s="153"/>
      <c r="BR52" s="153"/>
      <c r="BS52" s="153"/>
      <c r="BT52" s="153"/>
      <c r="BU52" s="153"/>
      <c r="BV52" s="153"/>
    </row>
    <row r="53" spans="1:74" ht="12.85" x14ac:dyDescent="0.2">
      <c r="B53" s="1025" t="s">
        <v>842</v>
      </c>
      <c r="C53" s="1036"/>
      <c r="D53" s="1036"/>
      <c r="E53" s="1036"/>
      <c r="F53" s="1036"/>
      <c r="G53" s="1036"/>
      <c r="H53" s="1036"/>
      <c r="I53" s="1036"/>
      <c r="J53" s="1036"/>
      <c r="K53" s="1036"/>
      <c r="L53" s="1036"/>
      <c r="M53" s="1036"/>
      <c r="N53" s="1036"/>
      <c r="O53" s="1036"/>
      <c r="P53" s="1036"/>
      <c r="Q53" s="1036"/>
      <c r="R53" s="162"/>
      <c r="BD53" s="663"/>
      <c r="BE53" s="197"/>
      <c r="BF53" s="663"/>
      <c r="BK53" s="153"/>
      <c r="BL53" s="153"/>
      <c r="BM53" s="153"/>
      <c r="BN53" s="153"/>
      <c r="BO53" s="153"/>
      <c r="BP53" s="153"/>
      <c r="BQ53" s="153"/>
      <c r="BR53" s="153"/>
      <c r="BS53" s="153"/>
      <c r="BT53" s="153"/>
      <c r="BU53" s="153"/>
      <c r="BV53" s="153"/>
    </row>
    <row r="54" spans="1:74" x14ac:dyDescent="0.2">
      <c r="BD54" s="663"/>
      <c r="BE54" s="197"/>
      <c r="BF54" s="663"/>
      <c r="BK54" s="153"/>
      <c r="BL54" s="153"/>
      <c r="BM54" s="153"/>
      <c r="BN54" s="153"/>
      <c r="BO54" s="153"/>
      <c r="BP54" s="153"/>
      <c r="BQ54" s="153"/>
      <c r="BR54" s="153"/>
      <c r="BS54" s="153"/>
      <c r="BT54" s="153"/>
      <c r="BU54" s="153"/>
      <c r="BV54" s="153"/>
    </row>
    <row r="55" spans="1:74" x14ac:dyDescent="0.2">
      <c r="BD55" s="663"/>
      <c r="BE55" s="197"/>
      <c r="BF55" s="663"/>
      <c r="BK55" s="153"/>
      <c r="BL55" s="153"/>
      <c r="BM55" s="153"/>
      <c r="BN55" s="153"/>
      <c r="BO55" s="153"/>
      <c r="BP55" s="153"/>
      <c r="BQ55" s="153"/>
      <c r="BR55" s="153"/>
      <c r="BS55" s="153"/>
      <c r="BT55" s="153"/>
      <c r="BU55" s="153"/>
      <c r="BV55" s="153"/>
    </row>
    <row r="56" spans="1:74" x14ac:dyDescent="0.2">
      <c r="BD56" s="663"/>
      <c r="BE56" s="197"/>
      <c r="BF56" s="663"/>
      <c r="BK56" s="153"/>
      <c r="BL56" s="153"/>
      <c r="BM56" s="153"/>
      <c r="BN56" s="153"/>
      <c r="BO56" s="153"/>
      <c r="BP56" s="153"/>
      <c r="BQ56" s="153"/>
      <c r="BR56" s="153"/>
      <c r="BS56" s="153"/>
      <c r="BT56" s="153"/>
      <c r="BU56" s="153"/>
      <c r="BV56" s="153"/>
    </row>
    <row r="57" spans="1:74" x14ac:dyDescent="0.2">
      <c r="BD57" s="663"/>
      <c r="BE57" s="197"/>
      <c r="BF57" s="663"/>
      <c r="BK57" s="153"/>
      <c r="BL57" s="153"/>
      <c r="BM57" s="153"/>
      <c r="BN57" s="153"/>
      <c r="BO57" s="153"/>
      <c r="BP57" s="153"/>
      <c r="BQ57" s="153"/>
      <c r="BR57" s="153"/>
      <c r="BS57" s="153"/>
      <c r="BT57" s="153"/>
      <c r="BU57" s="153"/>
      <c r="BV57" s="153"/>
    </row>
    <row r="58" spans="1:74" x14ac:dyDescent="0.2">
      <c r="BD58" s="663"/>
      <c r="BE58" s="197"/>
      <c r="BF58" s="663"/>
      <c r="BK58" s="153"/>
      <c r="BL58" s="153"/>
      <c r="BM58" s="153"/>
      <c r="BN58" s="153"/>
      <c r="BO58" s="153"/>
      <c r="BP58" s="153"/>
      <c r="BQ58" s="153"/>
      <c r="BR58" s="153"/>
      <c r="BS58" s="153"/>
      <c r="BT58" s="153"/>
      <c r="BU58" s="153"/>
      <c r="BV58" s="153"/>
    </row>
    <row r="59" spans="1:74" x14ac:dyDescent="0.2">
      <c r="BD59" s="663"/>
      <c r="BE59" s="197"/>
      <c r="BF59" s="663"/>
      <c r="BK59" s="153"/>
      <c r="BL59" s="153"/>
      <c r="BM59" s="153"/>
      <c r="BN59" s="153"/>
      <c r="BO59" s="153"/>
      <c r="BP59" s="153"/>
      <c r="BQ59" s="153"/>
      <c r="BR59" s="153"/>
      <c r="BS59" s="153"/>
      <c r="BT59" s="153"/>
      <c r="BU59" s="153"/>
      <c r="BV59" s="153"/>
    </row>
    <row r="60" spans="1:74" ht="12.85" x14ac:dyDescent="0.2">
      <c r="B60" s="1051"/>
      <c r="C60" s="1052"/>
      <c r="D60" s="1052"/>
      <c r="E60" s="1052"/>
      <c r="F60" s="1052"/>
      <c r="G60" s="1052"/>
      <c r="H60" s="1052"/>
      <c r="I60" s="1052"/>
      <c r="J60" s="1052"/>
      <c r="K60" s="1052"/>
      <c r="L60" s="1052"/>
      <c r="M60" s="1052"/>
      <c r="N60" s="1052"/>
      <c r="O60" s="1052"/>
      <c r="P60" s="1052"/>
      <c r="Q60" s="1052"/>
      <c r="BD60" s="663"/>
      <c r="BE60" s="197"/>
      <c r="BF60" s="663"/>
      <c r="BK60" s="153"/>
      <c r="BL60" s="153"/>
      <c r="BM60" s="153"/>
      <c r="BN60" s="153"/>
      <c r="BO60" s="153"/>
      <c r="BP60" s="153"/>
      <c r="BQ60" s="153"/>
      <c r="BR60" s="153"/>
      <c r="BS60" s="153"/>
      <c r="BT60" s="153"/>
      <c r="BU60" s="153"/>
      <c r="BV60" s="153"/>
    </row>
    <row r="61" spans="1:74" x14ac:dyDescent="0.2">
      <c r="BD61" s="663"/>
      <c r="BE61" s="197"/>
      <c r="BF61" s="663"/>
      <c r="BK61" s="153"/>
      <c r="BL61" s="153"/>
      <c r="BM61" s="153"/>
      <c r="BN61" s="153"/>
      <c r="BO61" s="153"/>
      <c r="BP61" s="153"/>
      <c r="BQ61" s="153"/>
      <c r="BR61" s="153"/>
      <c r="BS61" s="153"/>
      <c r="BT61" s="153"/>
      <c r="BU61" s="153"/>
      <c r="BV61" s="153"/>
    </row>
    <row r="62" spans="1:74" x14ac:dyDescent="0.2">
      <c r="BD62" s="663"/>
      <c r="BE62" s="197"/>
      <c r="BF62" s="663"/>
      <c r="BK62" s="153"/>
      <c r="BL62" s="153"/>
      <c r="BM62" s="153"/>
      <c r="BN62" s="153"/>
      <c r="BO62" s="153"/>
      <c r="BP62" s="153"/>
      <c r="BQ62" s="153"/>
      <c r="BR62" s="153"/>
      <c r="BS62" s="153"/>
      <c r="BT62" s="153"/>
      <c r="BU62" s="153"/>
      <c r="BV62" s="153"/>
    </row>
    <row r="63" spans="1:74" x14ac:dyDescent="0.2">
      <c r="BK63" s="153"/>
      <c r="BL63" s="153"/>
      <c r="BM63" s="153"/>
      <c r="BN63" s="153"/>
      <c r="BO63" s="153"/>
      <c r="BP63" s="153"/>
      <c r="BQ63" s="153"/>
      <c r="BR63" s="153"/>
      <c r="BS63" s="153"/>
      <c r="BT63" s="153"/>
      <c r="BU63" s="153"/>
      <c r="BV63" s="153"/>
    </row>
    <row r="64" spans="1:74" x14ac:dyDescent="0.2">
      <c r="BK64" s="153"/>
      <c r="BL64" s="153"/>
      <c r="BM64" s="153"/>
      <c r="BN64" s="153"/>
      <c r="BO64" s="153"/>
      <c r="BP64" s="153"/>
      <c r="BQ64" s="153"/>
      <c r="BR64" s="153"/>
      <c r="BS64" s="153"/>
      <c r="BT64" s="153"/>
      <c r="BU64" s="153"/>
      <c r="BV64" s="153"/>
    </row>
    <row r="65" spans="63:74" x14ac:dyDescent="0.2">
      <c r="BK65" s="153"/>
      <c r="BL65" s="153"/>
      <c r="BM65" s="153"/>
      <c r="BN65" s="153"/>
      <c r="BO65" s="153"/>
      <c r="BP65" s="153"/>
      <c r="BQ65" s="153"/>
      <c r="BR65" s="153"/>
      <c r="BS65" s="153"/>
      <c r="BT65" s="153"/>
      <c r="BU65" s="153"/>
      <c r="BV65" s="153"/>
    </row>
    <row r="66" spans="63:74" x14ac:dyDescent="0.2">
      <c r="BK66" s="153"/>
      <c r="BL66" s="153"/>
      <c r="BM66" s="153"/>
      <c r="BN66" s="153"/>
      <c r="BO66" s="153"/>
      <c r="BP66" s="153"/>
      <c r="BQ66" s="153"/>
      <c r="BR66" s="153"/>
      <c r="BS66" s="153"/>
      <c r="BT66" s="153"/>
      <c r="BU66" s="153"/>
      <c r="BV66" s="153"/>
    </row>
    <row r="67" spans="63:74" x14ac:dyDescent="0.2">
      <c r="BK67" s="153"/>
      <c r="BL67" s="153"/>
      <c r="BM67" s="153"/>
      <c r="BN67" s="153"/>
      <c r="BO67" s="153"/>
      <c r="BP67" s="153"/>
      <c r="BQ67" s="153"/>
      <c r="BR67" s="153"/>
      <c r="BS67" s="153"/>
      <c r="BT67" s="153"/>
      <c r="BU67" s="153"/>
      <c r="BV67" s="153"/>
    </row>
    <row r="68" spans="63:74" x14ac:dyDescent="0.2">
      <c r="BK68" s="153"/>
      <c r="BL68" s="153"/>
      <c r="BM68" s="153"/>
      <c r="BN68" s="153"/>
      <c r="BO68" s="153"/>
      <c r="BP68" s="153"/>
      <c r="BQ68" s="153"/>
      <c r="BR68" s="153"/>
      <c r="BS68" s="153"/>
      <c r="BT68" s="153"/>
      <c r="BU68" s="153"/>
      <c r="BV68" s="153"/>
    </row>
    <row r="69" spans="63:74" x14ac:dyDescent="0.2">
      <c r="BK69" s="153"/>
      <c r="BL69" s="153"/>
      <c r="BM69" s="153"/>
      <c r="BN69" s="153"/>
      <c r="BO69" s="153"/>
      <c r="BP69" s="153"/>
      <c r="BQ69" s="153"/>
      <c r="BR69" s="153"/>
      <c r="BS69" s="153"/>
      <c r="BT69" s="153"/>
      <c r="BU69" s="153"/>
      <c r="BV69" s="153"/>
    </row>
    <row r="70" spans="63:74" x14ac:dyDescent="0.2">
      <c r="BK70" s="153"/>
      <c r="BL70" s="153"/>
      <c r="BM70" s="153"/>
      <c r="BN70" s="153"/>
      <c r="BO70" s="153"/>
      <c r="BP70" s="153"/>
      <c r="BQ70" s="153"/>
      <c r="BR70" s="153"/>
      <c r="BS70" s="153"/>
      <c r="BT70" s="153"/>
      <c r="BU70" s="153"/>
      <c r="BV70" s="153"/>
    </row>
    <row r="71" spans="63:74" x14ac:dyDescent="0.2">
      <c r="BK71" s="153"/>
      <c r="BL71" s="153"/>
      <c r="BM71" s="153"/>
      <c r="BN71" s="153"/>
      <c r="BO71" s="153"/>
      <c r="BP71" s="153"/>
      <c r="BQ71" s="153"/>
      <c r="BR71" s="153"/>
      <c r="BS71" s="153"/>
      <c r="BT71" s="153"/>
      <c r="BU71" s="153"/>
      <c r="BV71" s="153"/>
    </row>
    <row r="72" spans="63:74" x14ac:dyDescent="0.2">
      <c r="BK72" s="153"/>
      <c r="BL72" s="153"/>
      <c r="BM72" s="153"/>
      <c r="BN72" s="153"/>
      <c r="BO72" s="153"/>
      <c r="BP72" s="153"/>
      <c r="BQ72" s="153"/>
      <c r="BR72" s="153"/>
      <c r="BS72" s="153"/>
      <c r="BT72" s="153"/>
      <c r="BU72" s="153"/>
      <c r="BV72" s="153"/>
    </row>
    <row r="73" spans="63:74" x14ac:dyDescent="0.2">
      <c r="BK73" s="153"/>
      <c r="BL73" s="153"/>
      <c r="BM73" s="153"/>
      <c r="BN73" s="153"/>
      <c r="BO73" s="153"/>
      <c r="BP73" s="153"/>
      <c r="BQ73" s="153"/>
      <c r="BR73" s="153"/>
      <c r="BS73" s="153"/>
      <c r="BT73" s="153"/>
      <c r="BU73" s="153"/>
      <c r="BV73" s="153"/>
    </row>
    <row r="74" spans="63:74" x14ac:dyDescent="0.2">
      <c r="BK74" s="153"/>
      <c r="BL74" s="153"/>
      <c r="BM74" s="153"/>
      <c r="BN74" s="153"/>
      <c r="BO74" s="153"/>
      <c r="BP74" s="153"/>
      <c r="BQ74" s="153"/>
      <c r="BR74" s="153"/>
      <c r="BS74" s="153"/>
      <c r="BT74" s="153"/>
      <c r="BU74" s="153"/>
      <c r="BV74" s="153"/>
    </row>
    <row r="75" spans="63:74" x14ac:dyDescent="0.2">
      <c r="BK75" s="153"/>
      <c r="BL75" s="153"/>
      <c r="BM75" s="153"/>
      <c r="BN75" s="153"/>
      <c r="BO75" s="153"/>
      <c r="BP75" s="153"/>
      <c r="BQ75" s="153"/>
      <c r="BR75" s="153"/>
      <c r="BS75" s="153"/>
      <c r="BT75" s="153"/>
      <c r="BU75" s="153"/>
      <c r="BV75" s="153"/>
    </row>
    <row r="76" spans="63:74" x14ac:dyDescent="0.2">
      <c r="BK76" s="153"/>
      <c r="BL76" s="153"/>
      <c r="BM76" s="153"/>
      <c r="BN76" s="153"/>
      <c r="BO76" s="153"/>
      <c r="BP76" s="153"/>
      <c r="BQ76" s="153"/>
      <c r="BR76" s="153"/>
      <c r="BS76" s="153"/>
      <c r="BT76" s="153"/>
      <c r="BU76" s="153"/>
      <c r="BV76" s="153"/>
    </row>
    <row r="77" spans="63:74" x14ac:dyDescent="0.2">
      <c r="BK77" s="153"/>
      <c r="BL77" s="153"/>
      <c r="BM77" s="153"/>
      <c r="BN77" s="153"/>
      <c r="BO77" s="153"/>
      <c r="BP77" s="153"/>
      <c r="BQ77" s="153"/>
      <c r="BR77" s="153"/>
      <c r="BS77" s="153"/>
      <c r="BT77" s="153"/>
      <c r="BU77" s="153"/>
      <c r="BV77" s="153"/>
    </row>
    <row r="78" spans="63:74" x14ac:dyDescent="0.2">
      <c r="BK78" s="153"/>
      <c r="BL78" s="153"/>
      <c r="BM78" s="153"/>
      <c r="BN78" s="153"/>
      <c r="BO78" s="153"/>
      <c r="BP78" s="153"/>
      <c r="BQ78" s="153"/>
      <c r="BR78" s="153"/>
      <c r="BS78" s="153"/>
      <c r="BT78" s="153"/>
      <c r="BU78" s="153"/>
      <c r="BV78" s="153"/>
    </row>
    <row r="79" spans="63:74" x14ac:dyDescent="0.2">
      <c r="BK79" s="153"/>
      <c r="BL79" s="153"/>
      <c r="BM79" s="153"/>
      <c r="BN79" s="153"/>
      <c r="BO79" s="153"/>
      <c r="BP79" s="153"/>
      <c r="BQ79" s="153"/>
      <c r="BR79" s="153"/>
      <c r="BS79" s="153"/>
      <c r="BT79" s="153"/>
      <c r="BU79" s="153"/>
      <c r="BV79" s="153"/>
    </row>
    <row r="80" spans="63:74" x14ac:dyDescent="0.2">
      <c r="BK80" s="153"/>
      <c r="BL80" s="153"/>
      <c r="BM80" s="153"/>
      <c r="BN80" s="153"/>
      <c r="BO80" s="153"/>
      <c r="BP80" s="153"/>
      <c r="BQ80" s="153"/>
      <c r="BR80" s="153"/>
      <c r="BS80" s="153"/>
      <c r="BT80" s="153"/>
      <c r="BU80" s="153"/>
      <c r="BV80" s="153"/>
    </row>
    <row r="81" spans="63:74" x14ac:dyDescent="0.2">
      <c r="BK81" s="153"/>
      <c r="BL81" s="153"/>
      <c r="BM81" s="153"/>
      <c r="BN81" s="153"/>
      <c r="BO81" s="153"/>
      <c r="BP81" s="153"/>
      <c r="BQ81" s="153"/>
      <c r="BR81" s="153"/>
      <c r="BS81" s="153"/>
      <c r="BT81" s="153"/>
      <c r="BU81" s="153"/>
      <c r="BV81" s="153"/>
    </row>
    <row r="82" spans="63:74" x14ac:dyDescent="0.2">
      <c r="BK82" s="153"/>
      <c r="BL82" s="153"/>
      <c r="BM82" s="153"/>
      <c r="BN82" s="153"/>
      <c r="BO82" s="153"/>
      <c r="BP82" s="153"/>
      <c r="BQ82" s="153"/>
      <c r="BR82" s="153"/>
      <c r="BS82" s="153"/>
      <c r="BT82" s="153"/>
      <c r="BU82" s="153"/>
      <c r="BV82" s="153"/>
    </row>
    <row r="83" spans="63:74" x14ac:dyDescent="0.2">
      <c r="BK83" s="153"/>
      <c r="BL83" s="153"/>
      <c r="BM83" s="153"/>
      <c r="BN83" s="153"/>
      <c r="BO83" s="153"/>
      <c r="BP83" s="153"/>
      <c r="BQ83" s="153"/>
      <c r="BR83" s="153"/>
      <c r="BS83" s="153"/>
      <c r="BT83" s="153"/>
      <c r="BU83" s="153"/>
      <c r="BV83" s="153"/>
    </row>
    <row r="84" spans="63:74" x14ac:dyDescent="0.2">
      <c r="BK84" s="153"/>
      <c r="BL84" s="153"/>
      <c r="BM84" s="153"/>
      <c r="BN84" s="153"/>
      <c r="BO84" s="153"/>
      <c r="BP84" s="153"/>
      <c r="BQ84" s="153"/>
      <c r="BR84" s="153"/>
      <c r="BS84" s="153"/>
      <c r="BT84" s="153"/>
      <c r="BU84" s="153"/>
      <c r="BV84" s="153"/>
    </row>
    <row r="85" spans="63:74" x14ac:dyDescent="0.2">
      <c r="BK85" s="153"/>
      <c r="BL85" s="153"/>
      <c r="BM85" s="153"/>
      <c r="BN85" s="153"/>
      <c r="BO85" s="153"/>
      <c r="BP85" s="153"/>
      <c r="BQ85" s="153"/>
      <c r="BR85" s="153"/>
      <c r="BS85" s="153"/>
      <c r="BT85" s="153"/>
      <c r="BU85" s="153"/>
      <c r="BV85" s="153"/>
    </row>
    <row r="86" spans="63:74" x14ac:dyDescent="0.2">
      <c r="BK86" s="153"/>
      <c r="BL86" s="153"/>
      <c r="BM86" s="153"/>
      <c r="BN86" s="153"/>
      <c r="BO86" s="153"/>
      <c r="BP86" s="153"/>
      <c r="BQ86" s="153"/>
      <c r="BR86" s="153"/>
      <c r="BS86" s="153"/>
      <c r="BT86" s="153"/>
      <c r="BU86" s="153"/>
      <c r="BV86" s="153"/>
    </row>
    <row r="87" spans="63:74" x14ac:dyDescent="0.2">
      <c r="BK87" s="153"/>
      <c r="BL87" s="153"/>
      <c r="BM87" s="153"/>
      <c r="BN87" s="153"/>
      <c r="BO87" s="153"/>
      <c r="BP87" s="153"/>
      <c r="BQ87" s="153"/>
      <c r="BR87" s="153"/>
      <c r="BS87" s="153"/>
      <c r="BT87" s="153"/>
      <c r="BU87" s="153"/>
      <c r="BV87" s="153"/>
    </row>
    <row r="88" spans="63:74" x14ac:dyDescent="0.2">
      <c r="BK88" s="153"/>
      <c r="BL88" s="153"/>
      <c r="BM88" s="153"/>
      <c r="BN88" s="153"/>
      <c r="BO88" s="153"/>
      <c r="BP88" s="153"/>
      <c r="BQ88" s="153"/>
      <c r="BR88" s="153"/>
      <c r="BS88" s="153"/>
      <c r="BT88" s="153"/>
      <c r="BU88" s="153"/>
      <c r="BV88" s="153"/>
    </row>
    <row r="89" spans="63:74" x14ac:dyDescent="0.2">
      <c r="BK89" s="153"/>
      <c r="BL89" s="153"/>
      <c r="BM89" s="153"/>
      <c r="BN89" s="153"/>
      <c r="BO89" s="153"/>
      <c r="BP89" s="153"/>
      <c r="BQ89" s="153"/>
      <c r="BR89" s="153"/>
      <c r="BS89" s="153"/>
      <c r="BT89" s="153"/>
      <c r="BU89" s="153"/>
      <c r="BV89" s="153"/>
    </row>
    <row r="90" spans="63:74" x14ac:dyDescent="0.2">
      <c r="BK90" s="153"/>
      <c r="BL90" s="153"/>
      <c r="BM90" s="153"/>
      <c r="BN90" s="153"/>
      <c r="BO90" s="153"/>
      <c r="BP90" s="153"/>
      <c r="BQ90" s="153"/>
      <c r="BR90" s="153"/>
      <c r="BS90" s="153"/>
      <c r="BT90" s="153"/>
      <c r="BU90" s="153"/>
      <c r="BV90" s="153"/>
    </row>
    <row r="91" spans="63:74" x14ac:dyDescent="0.2">
      <c r="BK91" s="153"/>
      <c r="BL91" s="153"/>
      <c r="BM91" s="153"/>
      <c r="BN91" s="153"/>
      <c r="BO91" s="153"/>
      <c r="BP91" s="153"/>
      <c r="BQ91" s="153"/>
      <c r="BR91" s="153"/>
      <c r="BS91" s="153"/>
      <c r="BT91" s="153"/>
      <c r="BU91" s="153"/>
      <c r="BV91" s="153"/>
    </row>
    <row r="92" spans="63:74" x14ac:dyDescent="0.2">
      <c r="BK92" s="153"/>
      <c r="BL92" s="153"/>
      <c r="BM92" s="153"/>
      <c r="BN92" s="153"/>
      <c r="BO92" s="153"/>
      <c r="BP92" s="153"/>
      <c r="BQ92" s="153"/>
      <c r="BR92" s="153"/>
      <c r="BS92" s="153"/>
      <c r="BT92" s="153"/>
      <c r="BU92" s="153"/>
      <c r="BV92" s="153"/>
    </row>
    <row r="93" spans="63:74" x14ac:dyDescent="0.2">
      <c r="BK93" s="153"/>
      <c r="BL93" s="153"/>
      <c r="BM93" s="153"/>
      <c r="BN93" s="153"/>
      <c r="BO93" s="153"/>
      <c r="BP93" s="153"/>
      <c r="BQ93" s="153"/>
      <c r="BR93" s="153"/>
      <c r="BS93" s="153"/>
      <c r="BT93" s="153"/>
      <c r="BU93" s="153"/>
      <c r="BV93" s="153"/>
    </row>
    <row r="94" spans="63:74" x14ac:dyDescent="0.2">
      <c r="BK94" s="153"/>
      <c r="BL94" s="153"/>
      <c r="BM94" s="153"/>
      <c r="BN94" s="153"/>
      <c r="BO94" s="153"/>
      <c r="BP94" s="153"/>
      <c r="BQ94" s="153"/>
      <c r="BR94" s="153"/>
      <c r="BS94" s="153"/>
      <c r="BT94" s="153"/>
      <c r="BU94" s="153"/>
      <c r="BV94" s="153"/>
    </row>
    <row r="95" spans="63:74" x14ac:dyDescent="0.2">
      <c r="BK95" s="153"/>
      <c r="BL95" s="153"/>
      <c r="BM95" s="153"/>
      <c r="BN95" s="153"/>
      <c r="BO95" s="153"/>
      <c r="BP95" s="153"/>
      <c r="BQ95" s="153"/>
      <c r="BR95" s="153"/>
      <c r="BS95" s="153"/>
      <c r="BT95" s="153"/>
      <c r="BU95" s="153"/>
      <c r="BV95" s="153"/>
    </row>
    <row r="96" spans="63:74" x14ac:dyDescent="0.2">
      <c r="BK96" s="153"/>
      <c r="BL96" s="153"/>
      <c r="BM96" s="153"/>
      <c r="BN96" s="153"/>
      <c r="BO96" s="153"/>
      <c r="BP96" s="153"/>
      <c r="BQ96" s="153"/>
      <c r="BR96" s="153"/>
      <c r="BS96" s="153"/>
      <c r="BT96" s="153"/>
      <c r="BU96" s="153"/>
      <c r="BV96" s="153"/>
    </row>
    <row r="97" spans="63:74" x14ac:dyDescent="0.2">
      <c r="BK97" s="153"/>
      <c r="BL97" s="153"/>
      <c r="BM97" s="153"/>
      <c r="BN97" s="153"/>
      <c r="BO97" s="153"/>
      <c r="BP97" s="153"/>
      <c r="BQ97" s="153"/>
      <c r="BR97" s="153"/>
      <c r="BS97" s="153"/>
      <c r="BT97" s="153"/>
      <c r="BU97" s="153"/>
      <c r="BV97" s="153"/>
    </row>
    <row r="98" spans="63:74" x14ac:dyDescent="0.2">
      <c r="BK98" s="153"/>
      <c r="BL98" s="153"/>
      <c r="BM98" s="153"/>
      <c r="BN98" s="153"/>
      <c r="BO98" s="153"/>
      <c r="BP98" s="153"/>
      <c r="BQ98" s="153"/>
      <c r="BR98" s="153"/>
      <c r="BS98" s="153"/>
      <c r="BT98" s="153"/>
      <c r="BU98" s="153"/>
      <c r="BV98" s="153"/>
    </row>
    <row r="99" spans="63:74" x14ac:dyDescent="0.2">
      <c r="BK99" s="153"/>
      <c r="BL99" s="153"/>
      <c r="BM99" s="153"/>
      <c r="BN99" s="153"/>
      <c r="BO99" s="153"/>
      <c r="BP99" s="153"/>
      <c r="BQ99" s="153"/>
      <c r="BR99" s="153"/>
      <c r="BS99" s="153"/>
      <c r="BT99" s="153"/>
      <c r="BU99" s="153"/>
      <c r="BV99" s="153"/>
    </row>
    <row r="100" spans="63:74" x14ac:dyDescent="0.2">
      <c r="BK100" s="153"/>
      <c r="BL100" s="153"/>
      <c r="BM100" s="153"/>
      <c r="BN100" s="153"/>
      <c r="BO100" s="153"/>
      <c r="BP100" s="153"/>
      <c r="BQ100" s="153"/>
      <c r="BR100" s="153"/>
      <c r="BS100" s="153"/>
      <c r="BT100" s="153"/>
      <c r="BU100" s="153"/>
      <c r="BV100" s="153"/>
    </row>
    <row r="101" spans="63:74" x14ac:dyDescent="0.2">
      <c r="BK101" s="153"/>
      <c r="BL101" s="153"/>
      <c r="BM101" s="153"/>
      <c r="BN101" s="153"/>
      <c r="BO101" s="153"/>
      <c r="BP101" s="153"/>
      <c r="BQ101" s="153"/>
      <c r="BR101" s="153"/>
      <c r="BS101" s="153"/>
      <c r="BT101" s="153"/>
      <c r="BU101" s="153"/>
      <c r="BV101" s="153"/>
    </row>
    <row r="102" spans="63:74" x14ac:dyDescent="0.2">
      <c r="BK102" s="153"/>
      <c r="BL102" s="153"/>
      <c r="BM102" s="153"/>
      <c r="BN102" s="153"/>
      <c r="BO102" s="153"/>
      <c r="BP102" s="153"/>
      <c r="BQ102" s="153"/>
      <c r="BR102" s="153"/>
      <c r="BS102" s="153"/>
      <c r="BT102" s="153"/>
      <c r="BU102" s="153"/>
      <c r="BV102" s="153"/>
    </row>
    <row r="103" spans="63:74" x14ac:dyDescent="0.2">
      <c r="BK103" s="153"/>
      <c r="BL103" s="153"/>
      <c r="BM103" s="153"/>
      <c r="BN103" s="153"/>
      <c r="BO103" s="153"/>
      <c r="BP103" s="153"/>
      <c r="BQ103" s="153"/>
      <c r="BR103" s="153"/>
      <c r="BS103" s="153"/>
      <c r="BT103" s="153"/>
      <c r="BU103" s="153"/>
      <c r="BV103" s="153"/>
    </row>
    <row r="104" spans="63:74" x14ac:dyDescent="0.2">
      <c r="BK104" s="153"/>
      <c r="BL104" s="153"/>
      <c r="BM104" s="153"/>
      <c r="BN104" s="153"/>
      <c r="BO104" s="153"/>
      <c r="BP104" s="153"/>
      <c r="BQ104" s="153"/>
      <c r="BR104" s="153"/>
      <c r="BS104" s="153"/>
      <c r="BT104" s="153"/>
      <c r="BU104" s="153"/>
      <c r="BV104" s="153"/>
    </row>
    <row r="105" spans="63:74" x14ac:dyDescent="0.2">
      <c r="BK105" s="153"/>
      <c r="BL105" s="153"/>
      <c r="BM105" s="153"/>
      <c r="BN105" s="153"/>
      <c r="BO105" s="153"/>
      <c r="BP105" s="153"/>
      <c r="BQ105" s="153"/>
      <c r="BR105" s="153"/>
      <c r="BS105" s="153"/>
      <c r="BT105" s="153"/>
      <c r="BU105" s="153"/>
      <c r="BV105" s="153"/>
    </row>
    <row r="106" spans="63:74" x14ac:dyDescent="0.2">
      <c r="BK106" s="153"/>
      <c r="BL106" s="153"/>
      <c r="BM106" s="153"/>
      <c r="BN106" s="153"/>
      <c r="BO106" s="153"/>
      <c r="BP106" s="153"/>
      <c r="BQ106" s="153"/>
      <c r="BR106" s="153"/>
      <c r="BS106" s="153"/>
      <c r="BT106" s="153"/>
      <c r="BU106" s="153"/>
      <c r="BV106" s="153"/>
    </row>
    <row r="107" spans="63:74" x14ac:dyDescent="0.2">
      <c r="BK107" s="153"/>
      <c r="BL107" s="153"/>
      <c r="BM107" s="153"/>
      <c r="BN107" s="153"/>
      <c r="BO107" s="153"/>
      <c r="BP107" s="153"/>
      <c r="BQ107" s="153"/>
      <c r="BR107" s="153"/>
      <c r="BS107" s="153"/>
      <c r="BT107" s="153"/>
      <c r="BU107" s="153"/>
      <c r="BV107" s="153"/>
    </row>
    <row r="108" spans="63:74" x14ac:dyDescent="0.2">
      <c r="BK108" s="153"/>
      <c r="BL108" s="153"/>
      <c r="BM108" s="153"/>
      <c r="BN108" s="153"/>
      <c r="BO108" s="153"/>
      <c r="BP108" s="153"/>
      <c r="BQ108" s="153"/>
      <c r="BR108" s="153"/>
      <c r="BS108" s="153"/>
      <c r="BT108" s="153"/>
      <c r="BU108" s="153"/>
      <c r="BV108" s="153"/>
    </row>
    <row r="109" spans="63:74" x14ac:dyDescent="0.2">
      <c r="BK109" s="153"/>
      <c r="BL109" s="153"/>
      <c r="BM109" s="153"/>
      <c r="BN109" s="153"/>
      <c r="BO109" s="153"/>
      <c r="BP109" s="153"/>
      <c r="BQ109" s="153"/>
      <c r="BR109" s="153"/>
      <c r="BS109" s="153"/>
      <c r="BT109" s="153"/>
      <c r="BU109" s="153"/>
      <c r="BV109" s="153"/>
    </row>
    <row r="110" spans="63:74" x14ac:dyDescent="0.2">
      <c r="BK110" s="153"/>
      <c r="BL110" s="153"/>
      <c r="BM110" s="153"/>
      <c r="BN110" s="153"/>
      <c r="BO110" s="153"/>
      <c r="BP110" s="153"/>
      <c r="BQ110" s="153"/>
      <c r="BR110" s="153"/>
      <c r="BS110" s="153"/>
      <c r="BT110" s="153"/>
      <c r="BU110" s="153"/>
      <c r="BV110" s="153"/>
    </row>
    <row r="111" spans="63:74" x14ac:dyDescent="0.2">
      <c r="BK111" s="153"/>
      <c r="BL111" s="153"/>
      <c r="BM111" s="153"/>
      <c r="BN111" s="153"/>
      <c r="BO111" s="153"/>
      <c r="BP111" s="153"/>
      <c r="BQ111" s="153"/>
      <c r="BR111" s="153"/>
      <c r="BS111" s="153"/>
      <c r="BT111" s="153"/>
      <c r="BU111" s="153"/>
      <c r="BV111" s="153"/>
    </row>
    <row r="112" spans="63:74" x14ac:dyDescent="0.2">
      <c r="BK112" s="153"/>
      <c r="BL112" s="153"/>
      <c r="BM112" s="153"/>
      <c r="BN112" s="153"/>
      <c r="BO112" s="153"/>
      <c r="BP112" s="153"/>
      <c r="BQ112" s="153"/>
      <c r="BR112" s="153"/>
      <c r="BS112" s="153"/>
      <c r="BT112" s="153"/>
      <c r="BU112" s="153"/>
      <c r="BV112" s="153"/>
    </row>
    <row r="113" spans="63:74" x14ac:dyDescent="0.2">
      <c r="BK113" s="153"/>
      <c r="BL113" s="153"/>
      <c r="BM113" s="153"/>
      <c r="BN113" s="153"/>
      <c r="BO113" s="153"/>
      <c r="BP113" s="153"/>
      <c r="BQ113" s="153"/>
      <c r="BR113" s="153"/>
      <c r="BS113" s="153"/>
      <c r="BT113" s="153"/>
      <c r="BU113" s="153"/>
      <c r="BV113" s="153"/>
    </row>
    <row r="114" spans="63:74" x14ac:dyDescent="0.2">
      <c r="BK114" s="153"/>
      <c r="BL114" s="153"/>
      <c r="BM114" s="153"/>
      <c r="BN114" s="153"/>
      <c r="BO114" s="153"/>
      <c r="BP114" s="153"/>
      <c r="BQ114" s="153"/>
      <c r="BR114" s="153"/>
      <c r="BS114" s="153"/>
      <c r="BT114" s="153"/>
      <c r="BU114" s="153"/>
      <c r="BV114" s="153"/>
    </row>
    <row r="115" spans="63:74" x14ac:dyDescent="0.2">
      <c r="BK115" s="153"/>
      <c r="BL115" s="153"/>
      <c r="BM115" s="153"/>
      <c r="BN115" s="153"/>
      <c r="BO115" s="153"/>
      <c r="BP115" s="153"/>
      <c r="BQ115" s="153"/>
      <c r="BR115" s="153"/>
      <c r="BS115" s="153"/>
      <c r="BT115" s="153"/>
      <c r="BU115" s="153"/>
      <c r="BV115" s="153"/>
    </row>
    <row r="116" spans="63:74" x14ac:dyDescent="0.2">
      <c r="BK116" s="153"/>
      <c r="BL116" s="153"/>
      <c r="BM116" s="153"/>
      <c r="BN116" s="153"/>
      <c r="BO116" s="153"/>
      <c r="BP116" s="153"/>
      <c r="BQ116" s="153"/>
      <c r="BR116" s="153"/>
      <c r="BS116" s="153"/>
      <c r="BT116" s="153"/>
      <c r="BU116" s="153"/>
      <c r="BV116" s="153"/>
    </row>
    <row r="117" spans="63:74" x14ac:dyDescent="0.2">
      <c r="BK117" s="153"/>
      <c r="BL117" s="153"/>
      <c r="BM117" s="153"/>
      <c r="BN117" s="153"/>
      <c r="BO117" s="153"/>
      <c r="BP117" s="153"/>
      <c r="BQ117" s="153"/>
      <c r="BR117" s="153"/>
      <c r="BS117" s="153"/>
      <c r="BT117" s="153"/>
      <c r="BU117" s="153"/>
      <c r="BV117" s="153"/>
    </row>
    <row r="118" spans="63:74" x14ac:dyDescent="0.2">
      <c r="BK118" s="153"/>
      <c r="BL118" s="153"/>
      <c r="BM118" s="153"/>
      <c r="BN118" s="153"/>
      <c r="BO118" s="153"/>
      <c r="BP118" s="153"/>
      <c r="BQ118" s="153"/>
      <c r="BR118" s="153"/>
      <c r="BS118" s="153"/>
      <c r="BT118" s="153"/>
      <c r="BU118" s="153"/>
      <c r="BV118" s="153"/>
    </row>
    <row r="119" spans="63:74" x14ac:dyDescent="0.2">
      <c r="BK119" s="153"/>
      <c r="BL119" s="153"/>
      <c r="BM119" s="153"/>
      <c r="BN119" s="153"/>
      <c r="BO119" s="153"/>
      <c r="BP119" s="153"/>
      <c r="BQ119" s="153"/>
      <c r="BR119" s="153"/>
      <c r="BS119" s="153"/>
      <c r="BT119" s="153"/>
      <c r="BU119" s="153"/>
      <c r="BV119" s="153"/>
    </row>
    <row r="120" spans="63:74" x14ac:dyDescent="0.2">
      <c r="BK120" s="153"/>
      <c r="BL120" s="153"/>
      <c r="BM120" s="153"/>
      <c r="BN120" s="153"/>
      <c r="BO120" s="153"/>
      <c r="BP120" s="153"/>
      <c r="BQ120" s="153"/>
      <c r="BR120" s="153"/>
      <c r="BS120" s="153"/>
      <c r="BT120" s="153"/>
      <c r="BU120" s="153"/>
      <c r="BV120" s="153"/>
    </row>
    <row r="121" spans="63:74" x14ac:dyDescent="0.2">
      <c r="BK121" s="153"/>
      <c r="BL121" s="153"/>
      <c r="BM121" s="153"/>
      <c r="BN121" s="153"/>
      <c r="BO121" s="153"/>
      <c r="BP121" s="153"/>
      <c r="BQ121" s="153"/>
      <c r="BR121" s="153"/>
      <c r="BS121" s="153"/>
      <c r="BT121" s="153"/>
      <c r="BU121" s="153"/>
      <c r="BV121" s="153"/>
    </row>
    <row r="122" spans="63:74" x14ac:dyDescent="0.2">
      <c r="BK122" s="153"/>
      <c r="BL122" s="153"/>
      <c r="BM122" s="153"/>
      <c r="BN122" s="153"/>
      <c r="BO122" s="153"/>
      <c r="BP122" s="153"/>
      <c r="BQ122" s="153"/>
      <c r="BR122" s="153"/>
      <c r="BS122" s="153"/>
      <c r="BT122" s="153"/>
      <c r="BU122" s="153"/>
      <c r="BV122" s="153"/>
    </row>
    <row r="123" spans="63:74" x14ac:dyDescent="0.2">
      <c r="BK123" s="153"/>
      <c r="BL123" s="153"/>
      <c r="BM123" s="153"/>
      <c r="BN123" s="153"/>
      <c r="BO123" s="153"/>
      <c r="BP123" s="153"/>
      <c r="BQ123" s="153"/>
      <c r="BR123" s="153"/>
      <c r="BS123" s="153"/>
      <c r="BT123" s="153"/>
      <c r="BU123" s="153"/>
      <c r="BV123" s="153"/>
    </row>
    <row r="124" spans="63:74" x14ac:dyDescent="0.2">
      <c r="BK124" s="153"/>
      <c r="BL124" s="153"/>
      <c r="BM124" s="153"/>
      <c r="BN124" s="153"/>
      <c r="BO124" s="153"/>
      <c r="BP124" s="153"/>
      <c r="BQ124" s="153"/>
      <c r="BR124" s="153"/>
      <c r="BS124" s="153"/>
      <c r="BT124" s="153"/>
      <c r="BU124" s="153"/>
      <c r="BV124" s="153"/>
    </row>
    <row r="125" spans="63:74" x14ac:dyDescent="0.2">
      <c r="BK125" s="153"/>
      <c r="BL125" s="153"/>
      <c r="BM125" s="153"/>
      <c r="BN125" s="153"/>
      <c r="BO125" s="153"/>
      <c r="BP125" s="153"/>
      <c r="BQ125" s="153"/>
      <c r="BR125" s="153"/>
      <c r="BS125" s="153"/>
      <c r="BT125" s="153"/>
      <c r="BU125" s="153"/>
      <c r="BV125" s="153"/>
    </row>
    <row r="126" spans="63:74" x14ac:dyDescent="0.2">
      <c r="BK126" s="153"/>
      <c r="BL126" s="153"/>
      <c r="BM126" s="153"/>
      <c r="BN126" s="153"/>
      <c r="BO126" s="153"/>
      <c r="BP126" s="153"/>
      <c r="BQ126" s="153"/>
      <c r="BR126" s="153"/>
      <c r="BS126" s="153"/>
      <c r="BT126" s="153"/>
      <c r="BU126" s="153"/>
      <c r="BV126" s="153"/>
    </row>
    <row r="127" spans="63:74" x14ac:dyDescent="0.2">
      <c r="BK127" s="153"/>
      <c r="BL127" s="153"/>
      <c r="BM127" s="153"/>
      <c r="BN127" s="153"/>
      <c r="BO127" s="153"/>
      <c r="BP127" s="153"/>
      <c r="BQ127" s="153"/>
      <c r="BR127" s="153"/>
      <c r="BS127" s="153"/>
      <c r="BT127" s="153"/>
      <c r="BU127" s="153"/>
      <c r="BV127" s="153"/>
    </row>
    <row r="128" spans="63:74" x14ac:dyDescent="0.2">
      <c r="BK128" s="153"/>
      <c r="BL128" s="153"/>
      <c r="BM128" s="153"/>
      <c r="BN128" s="153"/>
      <c r="BO128" s="153"/>
      <c r="BP128" s="153"/>
      <c r="BQ128" s="153"/>
      <c r="BR128" s="153"/>
      <c r="BS128" s="153"/>
      <c r="BT128" s="153"/>
      <c r="BU128" s="153"/>
      <c r="BV128" s="153"/>
    </row>
    <row r="129" spans="63:74" x14ac:dyDescent="0.2">
      <c r="BK129" s="153"/>
      <c r="BL129" s="153"/>
      <c r="BM129" s="153"/>
      <c r="BN129" s="153"/>
      <c r="BO129" s="153"/>
      <c r="BP129" s="153"/>
      <c r="BQ129" s="153"/>
      <c r="BR129" s="153"/>
      <c r="BS129" s="153"/>
      <c r="BT129" s="153"/>
      <c r="BU129" s="153"/>
      <c r="BV129" s="153"/>
    </row>
    <row r="130" spans="63:74" x14ac:dyDescent="0.2">
      <c r="BK130" s="153"/>
      <c r="BL130" s="153"/>
      <c r="BM130" s="153"/>
      <c r="BN130" s="153"/>
      <c r="BO130" s="153"/>
      <c r="BP130" s="153"/>
      <c r="BQ130" s="153"/>
      <c r="BR130" s="153"/>
      <c r="BS130" s="153"/>
      <c r="BT130" s="153"/>
      <c r="BU130" s="153"/>
      <c r="BV130" s="153"/>
    </row>
    <row r="131" spans="63:74" x14ac:dyDescent="0.2">
      <c r="BK131" s="153"/>
      <c r="BL131" s="153"/>
      <c r="BM131" s="153"/>
      <c r="BN131" s="153"/>
      <c r="BO131" s="153"/>
      <c r="BP131" s="153"/>
      <c r="BQ131" s="153"/>
      <c r="BR131" s="153"/>
      <c r="BS131" s="153"/>
      <c r="BT131" s="153"/>
      <c r="BU131" s="153"/>
      <c r="BV131" s="153"/>
    </row>
    <row r="132" spans="63:74" x14ac:dyDescent="0.2">
      <c r="BK132" s="153"/>
      <c r="BL132" s="153"/>
      <c r="BM132" s="153"/>
      <c r="BN132" s="153"/>
      <c r="BO132" s="153"/>
      <c r="BP132" s="153"/>
      <c r="BQ132" s="153"/>
      <c r="BR132" s="153"/>
      <c r="BS132" s="153"/>
      <c r="BT132" s="153"/>
      <c r="BU132" s="153"/>
      <c r="BV132" s="153"/>
    </row>
    <row r="133" spans="63:74" x14ac:dyDescent="0.2">
      <c r="BK133" s="153"/>
      <c r="BL133" s="153"/>
      <c r="BM133" s="153"/>
      <c r="BN133" s="153"/>
      <c r="BO133" s="153"/>
      <c r="BP133" s="153"/>
      <c r="BQ133" s="153"/>
      <c r="BR133" s="153"/>
      <c r="BS133" s="153"/>
      <c r="BT133" s="153"/>
      <c r="BU133" s="153"/>
      <c r="BV133" s="153"/>
    </row>
    <row r="134" spans="63:74" x14ac:dyDescent="0.2">
      <c r="BK134" s="153"/>
      <c r="BL134" s="153"/>
      <c r="BM134" s="153"/>
      <c r="BN134" s="153"/>
      <c r="BO134" s="153"/>
      <c r="BP134" s="153"/>
      <c r="BQ134" s="153"/>
      <c r="BR134" s="153"/>
      <c r="BS134" s="153"/>
      <c r="BT134" s="153"/>
      <c r="BU134" s="153"/>
      <c r="BV134" s="153"/>
    </row>
    <row r="135" spans="63:74" x14ac:dyDescent="0.2">
      <c r="BK135" s="153"/>
      <c r="BL135" s="153"/>
      <c r="BM135" s="153"/>
      <c r="BN135" s="153"/>
      <c r="BO135" s="153"/>
      <c r="BP135" s="153"/>
      <c r="BQ135" s="153"/>
      <c r="BR135" s="153"/>
      <c r="BS135" s="153"/>
      <c r="BT135" s="153"/>
      <c r="BU135" s="153"/>
      <c r="BV135" s="153"/>
    </row>
    <row r="136" spans="63:74" x14ac:dyDescent="0.2">
      <c r="BK136" s="153"/>
      <c r="BL136" s="153"/>
      <c r="BM136" s="153"/>
      <c r="BN136" s="153"/>
      <c r="BO136" s="153"/>
      <c r="BP136" s="153"/>
      <c r="BQ136" s="153"/>
      <c r="BR136" s="153"/>
      <c r="BS136" s="153"/>
      <c r="BT136" s="153"/>
      <c r="BU136" s="153"/>
      <c r="BV136" s="153"/>
    </row>
  </sheetData>
  <mergeCells count="17">
    <mergeCell ref="A1:A2"/>
    <mergeCell ref="AM3:AX3"/>
    <mergeCell ref="AY3:BJ3"/>
    <mergeCell ref="B52:Q52"/>
    <mergeCell ref="B49:Q49"/>
    <mergeCell ref="B50:Q50"/>
    <mergeCell ref="B44:Q44"/>
    <mergeCell ref="B48:Q48"/>
    <mergeCell ref="B47:Q47"/>
    <mergeCell ref="B45:Q45"/>
    <mergeCell ref="B60:Q60"/>
    <mergeCell ref="BK3:BV3"/>
    <mergeCell ref="B1:AL1"/>
    <mergeCell ref="C3:N3"/>
    <mergeCell ref="O3:Z3"/>
    <mergeCell ref="AA3:AL3"/>
    <mergeCell ref="B53:Q53"/>
  </mergeCells>
  <phoneticPr fontId="4" type="noConversion"/>
  <hyperlinks>
    <hyperlink ref="A1:A2" location="Contents!A1" display="Table of Contents"/>
  </hyperlinks>
  <pageMargins left="0.25" right="0.25" top="0.25" bottom="0.25" header="0.5" footer="0.5"/>
  <pageSetup scale="50" orientation="landscape"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BW129"/>
  <sheetViews>
    <sheetView zoomScaleNormal="100" workbookViewId="0">
      <pane xSplit="2" ySplit="4" topLeftCell="AT5" activePane="bottomRight" state="frozen"/>
      <selection pane="topRight" activeCell="C1" sqref="C1"/>
      <selection pane="bottomLeft" activeCell="A5" sqref="A5"/>
      <selection pane="bottomRight" activeCell="B1" sqref="B1:AL1"/>
    </sheetView>
  </sheetViews>
  <sheetFormatPr defaultColWidth="8.5" defaultRowHeight="10.7" x14ac:dyDescent="0.2"/>
  <cols>
    <col min="1" max="1" width="18.5" style="90" bestFit="1" customWidth="1"/>
    <col min="2" max="2" width="42.5" style="84" customWidth="1"/>
    <col min="3" max="50" width="6.5" style="84" customWidth="1"/>
    <col min="51" max="51" width="6.5" style="663" customWidth="1"/>
    <col min="52" max="55" width="6.5" style="197" customWidth="1"/>
    <col min="56" max="56" width="6.5" style="660" customWidth="1"/>
    <col min="57" max="57" width="6.5" style="280" customWidth="1"/>
    <col min="58" max="58" width="6.5" style="660" customWidth="1"/>
    <col min="59" max="61" width="6.5" style="663" customWidth="1"/>
    <col min="62" max="62" width="6.5" style="197" customWidth="1"/>
    <col min="63" max="74" width="6.5" style="84" customWidth="1"/>
    <col min="75" max="16384" width="8.5" style="84"/>
  </cols>
  <sheetData>
    <row r="1" spans="1:75" ht="13.4" customHeight="1" x14ac:dyDescent="0.2">
      <c r="A1" s="1020" t="s">
        <v>479</v>
      </c>
      <c r="B1" s="1038" t="s">
        <v>908</v>
      </c>
      <c r="C1" s="1019"/>
      <c r="D1" s="1019"/>
      <c r="E1" s="1019"/>
      <c r="F1" s="1019"/>
      <c r="G1" s="1019"/>
      <c r="H1" s="1019"/>
      <c r="I1" s="1019"/>
      <c r="J1" s="1019"/>
      <c r="K1" s="1019"/>
      <c r="L1" s="1019"/>
      <c r="M1" s="1019"/>
      <c r="N1" s="1019"/>
      <c r="O1" s="1019"/>
      <c r="P1" s="1019"/>
      <c r="Q1" s="1019"/>
      <c r="R1" s="1019"/>
      <c r="S1" s="1019"/>
      <c r="T1" s="1019"/>
      <c r="U1" s="1019"/>
      <c r="V1" s="1019"/>
      <c r="W1" s="1019"/>
      <c r="X1" s="1019"/>
      <c r="Y1" s="1019"/>
      <c r="Z1" s="1019"/>
      <c r="AA1" s="1019"/>
      <c r="AB1" s="1019"/>
      <c r="AC1" s="1019"/>
      <c r="AD1" s="1019"/>
      <c r="AE1" s="1019"/>
      <c r="AF1" s="1019"/>
      <c r="AG1" s="1019"/>
      <c r="AH1" s="1019"/>
      <c r="AI1" s="1019"/>
      <c r="AJ1" s="1019"/>
      <c r="AK1" s="1019"/>
      <c r="AL1" s="1019"/>
    </row>
    <row r="2" spans="1:75" ht="12.85" x14ac:dyDescent="0.2">
      <c r="A2" s="1021"/>
      <c r="B2" s="228" t="str">
        <f>"U.S. Energy Information Administration  |  Short-Term Energy Outlook  - "&amp;Dates!D1</f>
        <v>U.S. Energy Information Administration  |  Short-Term Energy Outlook  - February 2025</v>
      </c>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row>
    <row r="3" spans="1:75" s="7" customFormat="1" ht="12.85" x14ac:dyDescent="0.2">
      <c r="A3" s="338" t="s">
        <v>777</v>
      </c>
      <c r="B3" s="329"/>
      <c r="C3" s="1023">
        <f>Dates!D3</f>
        <v>2021</v>
      </c>
      <c r="D3" s="1015"/>
      <c r="E3" s="1015"/>
      <c r="F3" s="1015"/>
      <c r="G3" s="1015"/>
      <c r="H3" s="1015"/>
      <c r="I3" s="1015"/>
      <c r="J3" s="1015"/>
      <c r="K3" s="1015"/>
      <c r="L3" s="1015"/>
      <c r="M3" s="1015"/>
      <c r="N3" s="1016"/>
      <c r="O3" s="1023">
        <f>C3+1</f>
        <v>2022</v>
      </c>
      <c r="P3" s="1024"/>
      <c r="Q3" s="1024"/>
      <c r="R3" s="1024"/>
      <c r="S3" s="1024"/>
      <c r="T3" s="1024"/>
      <c r="U3" s="1024"/>
      <c r="V3" s="1024"/>
      <c r="W3" s="1024"/>
      <c r="X3" s="1015"/>
      <c r="Y3" s="1015"/>
      <c r="Z3" s="1016"/>
      <c r="AA3" s="1012">
        <f>O3+1</f>
        <v>2023</v>
      </c>
      <c r="AB3" s="1015"/>
      <c r="AC3" s="1015"/>
      <c r="AD3" s="1015"/>
      <c r="AE3" s="1015"/>
      <c r="AF3" s="1015"/>
      <c r="AG3" s="1015"/>
      <c r="AH3" s="1015"/>
      <c r="AI3" s="1015"/>
      <c r="AJ3" s="1015"/>
      <c r="AK3" s="1015"/>
      <c r="AL3" s="1016"/>
      <c r="AM3" s="1012">
        <f>AA3+1</f>
        <v>2024</v>
      </c>
      <c r="AN3" s="1015"/>
      <c r="AO3" s="1015"/>
      <c r="AP3" s="1015"/>
      <c r="AQ3" s="1015"/>
      <c r="AR3" s="1015"/>
      <c r="AS3" s="1015"/>
      <c r="AT3" s="1015"/>
      <c r="AU3" s="1015"/>
      <c r="AV3" s="1015"/>
      <c r="AW3" s="1015"/>
      <c r="AX3" s="1016"/>
      <c r="AY3" s="1012">
        <f>AM3+1</f>
        <v>2025</v>
      </c>
      <c r="AZ3" s="1013"/>
      <c r="BA3" s="1013"/>
      <c r="BB3" s="1013"/>
      <c r="BC3" s="1013"/>
      <c r="BD3" s="1013"/>
      <c r="BE3" s="1013"/>
      <c r="BF3" s="1013"/>
      <c r="BG3" s="1013"/>
      <c r="BH3" s="1013"/>
      <c r="BI3" s="1013"/>
      <c r="BJ3" s="1014"/>
      <c r="BK3" s="1012">
        <f>AY3+1</f>
        <v>2026</v>
      </c>
      <c r="BL3" s="1015"/>
      <c r="BM3" s="1015"/>
      <c r="BN3" s="1015"/>
      <c r="BO3" s="1015"/>
      <c r="BP3" s="1015"/>
      <c r="BQ3" s="1015"/>
      <c r="BR3" s="1015"/>
      <c r="BS3" s="1015"/>
      <c r="BT3" s="1015"/>
      <c r="BU3" s="1015"/>
      <c r="BV3" s="1016"/>
    </row>
    <row r="4" spans="1:75" s="7" customFormat="1" x14ac:dyDescent="0.2">
      <c r="A4" s="344" t="str">
        <f>TEXT(Dates!$D$2,"dddd, mmmm d, yyyy")</f>
        <v>Thursday, February 6, 2025</v>
      </c>
      <c r="B4" s="353"/>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6" t="s">
        <v>215</v>
      </c>
      <c r="AZ4" s="12" t="s">
        <v>216</v>
      </c>
      <c r="BA4" s="12" t="s">
        <v>217</v>
      </c>
      <c r="BB4" s="12" t="s">
        <v>218</v>
      </c>
      <c r="BC4" s="12" t="s">
        <v>219</v>
      </c>
      <c r="BD4" s="656" t="s">
        <v>220</v>
      </c>
      <c r="BE4" s="12"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5" ht="11.05" customHeight="1" x14ac:dyDescent="0.2">
      <c r="A5" s="345"/>
      <c r="B5" s="349" t="s">
        <v>909</v>
      </c>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308"/>
      <c r="AD5" s="308"/>
      <c r="AE5" s="308"/>
      <c r="AF5" s="308"/>
      <c r="AG5" s="308"/>
      <c r="AH5" s="308"/>
      <c r="AI5" s="308"/>
      <c r="AJ5" s="308"/>
      <c r="AK5" s="308"/>
      <c r="AL5" s="308"/>
      <c r="AM5" s="308"/>
      <c r="AN5" s="308"/>
      <c r="AO5" s="308"/>
      <c r="AP5" s="308"/>
      <c r="AQ5" s="308"/>
      <c r="AR5" s="308"/>
      <c r="AS5" s="308"/>
      <c r="AT5" s="308"/>
      <c r="AU5" s="308"/>
      <c r="AV5" s="308"/>
      <c r="AW5" s="308"/>
      <c r="AX5" s="308"/>
      <c r="AY5" s="923"/>
      <c r="AZ5" s="377"/>
      <c r="BA5" s="377"/>
      <c r="BB5" s="377"/>
      <c r="BC5" s="377"/>
      <c r="BD5" s="410"/>
      <c r="BE5" s="410"/>
      <c r="BF5" s="410"/>
      <c r="BG5" s="410"/>
      <c r="BH5" s="410"/>
      <c r="BI5" s="410"/>
      <c r="BJ5" s="377"/>
      <c r="BK5" s="377"/>
      <c r="BL5" s="377"/>
      <c r="BM5" s="377"/>
      <c r="BN5" s="377"/>
      <c r="BO5" s="377"/>
      <c r="BP5" s="377"/>
      <c r="BQ5" s="377"/>
      <c r="BR5" s="377"/>
      <c r="BS5" s="377"/>
      <c r="BT5" s="377"/>
      <c r="BU5" s="377"/>
      <c r="BV5" s="377"/>
    </row>
    <row r="6" spans="1:75" s="280" customFormat="1" ht="11.05" customHeight="1" x14ac:dyDescent="0.2">
      <c r="A6" s="417" t="s">
        <v>179</v>
      </c>
      <c r="B6" s="411" t="s">
        <v>827</v>
      </c>
      <c r="C6" s="106">
        <v>93.780618881999999</v>
      </c>
      <c r="D6" s="106">
        <v>90.579835716000005</v>
      </c>
      <c r="E6" s="106">
        <v>93.768125479999995</v>
      </c>
      <c r="F6" s="106">
        <v>94.007105349</v>
      </c>
      <c r="G6" s="106">
        <v>94.985363591999999</v>
      </c>
      <c r="H6" s="106">
        <v>95.401273814000007</v>
      </c>
      <c r="I6" s="106">
        <v>97.057895067000004</v>
      </c>
      <c r="J6" s="106">
        <v>96.472236052</v>
      </c>
      <c r="K6" s="106">
        <v>96.765096555</v>
      </c>
      <c r="L6" s="106">
        <v>98.128063140999998</v>
      </c>
      <c r="M6" s="106">
        <v>98.870704149999995</v>
      </c>
      <c r="N6" s="106">
        <v>98.314959031000001</v>
      </c>
      <c r="O6" s="106">
        <v>98.280037214999993</v>
      </c>
      <c r="P6" s="106">
        <v>99.209246041</v>
      </c>
      <c r="Q6" s="106">
        <v>99.720612561999999</v>
      </c>
      <c r="R6" s="106">
        <v>98.920346128000006</v>
      </c>
      <c r="S6" s="106">
        <v>98.896142609999998</v>
      </c>
      <c r="T6" s="106">
        <v>99.404306796</v>
      </c>
      <c r="U6" s="106">
        <v>100.67813416</v>
      </c>
      <c r="V6" s="106">
        <v>101.25365963</v>
      </c>
      <c r="W6" s="106">
        <v>101.7396387</v>
      </c>
      <c r="X6" s="106">
        <v>101.78749835000001</v>
      </c>
      <c r="Y6" s="106">
        <v>101.95884443</v>
      </c>
      <c r="Z6" s="106">
        <v>100.44862718</v>
      </c>
      <c r="AA6" s="106">
        <v>101.14723275999999</v>
      </c>
      <c r="AB6" s="106">
        <v>101.77061875</v>
      </c>
      <c r="AC6" s="106">
        <v>102.07346432999999</v>
      </c>
      <c r="AD6" s="106">
        <v>101.90676981</v>
      </c>
      <c r="AE6" s="106">
        <v>101.34166483</v>
      </c>
      <c r="AF6" s="106">
        <v>102.39926091</v>
      </c>
      <c r="AG6" s="106">
        <v>101.87050143</v>
      </c>
      <c r="AH6" s="106">
        <v>101.69015209</v>
      </c>
      <c r="AI6" s="106">
        <v>102.73764776</v>
      </c>
      <c r="AJ6" s="106">
        <v>102.8564442</v>
      </c>
      <c r="AK6" s="106">
        <v>103.59014188</v>
      </c>
      <c r="AL6" s="106">
        <v>103.58237307</v>
      </c>
      <c r="AM6" s="106">
        <v>101.1249332</v>
      </c>
      <c r="AN6" s="106">
        <v>102.40484673</v>
      </c>
      <c r="AO6" s="106">
        <v>103.17520854</v>
      </c>
      <c r="AP6" s="106">
        <v>103.11272864999999</v>
      </c>
      <c r="AQ6" s="106">
        <v>102.76485778999999</v>
      </c>
      <c r="AR6" s="106">
        <v>102.72234235000001</v>
      </c>
      <c r="AS6" s="106">
        <v>102.98249029999999</v>
      </c>
      <c r="AT6" s="106">
        <v>103.27189855</v>
      </c>
      <c r="AU6" s="106">
        <v>102.23451016</v>
      </c>
      <c r="AV6" s="106">
        <v>103.25972322</v>
      </c>
      <c r="AW6" s="106">
        <v>103.54903188999999</v>
      </c>
      <c r="AX6" s="106">
        <v>103.40095105</v>
      </c>
      <c r="AY6" s="934">
        <v>103.10343082</v>
      </c>
      <c r="AZ6" s="410">
        <v>103.52105105</v>
      </c>
      <c r="BA6" s="410">
        <v>103.31539939</v>
      </c>
      <c r="BB6" s="410">
        <v>103.75349914</v>
      </c>
      <c r="BC6" s="410">
        <v>104.19204264</v>
      </c>
      <c r="BD6" s="410">
        <v>104.735057</v>
      </c>
      <c r="BE6" s="410">
        <v>105.06527319</v>
      </c>
      <c r="BF6" s="410">
        <v>105.21023393</v>
      </c>
      <c r="BG6" s="410">
        <v>105.13122396</v>
      </c>
      <c r="BH6" s="410">
        <v>105.32475773</v>
      </c>
      <c r="BI6" s="410">
        <v>105.79624629</v>
      </c>
      <c r="BJ6" s="410">
        <v>105.56060493</v>
      </c>
      <c r="BK6" s="410">
        <v>105.24356219000001</v>
      </c>
      <c r="BL6" s="410">
        <v>105.47164194</v>
      </c>
      <c r="BM6" s="410">
        <v>105.65289036</v>
      </c>
      <c r="BN6" s="410">
        <v>105.81916502</v>
      </c>
      <c r="BO6" s="410">
        <v>105.94139475</v>
      </c>
      <c r="BP6" s="410">
        <v>106.36786992</v>
      </c>
      <c r="BQ6" s="410">
        <v>106.48828583</v>
      </c>
      <c r="BR6" s="410">
        <v>106.42033967</v>
      </c>
      <c r="BS6" s="410">
        <v>106.31315542</v>
      </c>
      <c r="BT6" s="410">
        <v>106.51709717999999</v>
      </c>
      <c r="BU6" s="410">
        <v>106.97006002000001</v>
      </c>
      <c r="BV6" s="410">
        <v>106.65501028</v>
      </c>
      <c r="BW6" s="420"/>
    </row>
    <row r="7" spans="1:75" ht="11.05" customHeight="1" x14ac:dyDescent="0.2">
      <c r="A7" s="345" t="s">
        <v>852</v>
      </c>
      <c r="B7" s="413" t="s">
        <v>867</v>
      </c>
      <c r="C7" s="308">
        <v>41.562199999999997</v>
      </c>
      <c r="D7" s="308">
        <v>40.900199999999998</v>
      </c>
      <c r="E7" s="308">
        <v>40.984999999999999</v>
      </c>
      <c r="F7" s="308">
        <v>41.168999999999997</v>
      </c>
      <c r="G7" s="308">
        <v>41.675400000000003</v>
      </c>
      <c r="H7" s="308">
        <v>42.142299999999999</v>
      </c>
      <c r="I7" s="308">
        <v>42.818199999999997</v>
      </c>
      <c r="J7" s="308">
        <v>42.590499999999999</v>
      </c>
      <c r="K7" s="308">
        <v>43.358600000000003</v>
      </c>
      <c r="L7" s="308">
        <v>44.0092</v>
      </c>
      <c r="M7" s="308">
        <v>44.385100000000001</v>
      </c>
      <c r="N7" s="308">
        <v>44.527200000000001</v>
      </c>
      <c r="O7" s="308">
        <v>44.8033</v>
      </c>
      <c r="P7" s="308">
        <v>45.374200000000002</v>
      </c>
      <c r="Q7" s="308">
        <v>44.931699999999999</v>
      </c>
      <c r="R7" s="308">
        <v>44.245100000000001</v>
      </c>
      <c r="S7" s="308">
        <v>44.354900000000001</v>
      </c>
      <c r="T7" s="308">
        <v>44.792200000000001</v>
      </c>
      <c r="U7" s="308">
        <v>45.3782</v>
      </c>
      <c r="V7" s="308">
        <v>45.4497</v>
      </c>
      <c r="W7" s="308">
        <v>45.661999999999999</v>
      </c>
      <c r="X7" s="308">
        <v>45.302700000000002</v>
      </c>
      <c r="Y7" s="308">
        <v>45.477200000000003</v>
      </c>
      <c r="Z7" s="308">
        <v>45.489699999999999</v>
      </c>
      <c r="AA7" s="308">
        <v>44.914099999999998</v>
      </c>
      <c r="AB7" s="308">
        <v>45.334299999999999</v>
      </c>
      <c r="AC7" s="308">
        <v>45.168999999999997</v>
      </c>
      <c r="AD7" s="308">
        <v>44.991500000000002</v>
      </c>
      <c r="AE7" s="308">
        <v>44.062600000000003</v>
      </c>
      <c r="AF7" s="308">
        <v>44.227800000000002</v>
      </c>
      <c r="AG7" s="308">
        <v>43.0351</v>
      </c>
      <c r="AH7" s="308">
        <v>42.602899999999998</v>
      </c>
      <c r="AI7" s="308">
        <v>43.498600000000003</v>
      </c>
      <c r="AJ7" s="308">
        <v>43.526899999999998</v>
      </c>
      <c r="AK7" s="308">
        <v>43.383699999999997</v>
      </c>
      <c r="AL7" s="308">
        <v>43.2866</v>
      </c>
      <c r="AM7" s="308">
        <v>43.289900000000003</v>
      </c>
      <c r="AN7" s="308">
        <v>43.242400000000004</v>
      </c>
      <c r="AO7" s="308">
        <v>43.415199999999999</v>
      </c>
      <c r="AP7" s="308">
        <v>43.183900000000001</v>
      </c>
      <c r="AQ7" s="308">
        <v>42.683700000000002</v>
      </c>
      <c r="AR7" s="308">
        <v>42.204099999999997</v>
      </c>
      <c r="AS7" s="308">
        <v>42.739600000000003</v>
      </c>
      <c r="AT7" s="308">
        <v>42.592100000000002</v>
      </c>
      <c r="AU7" s="308">
        <v>42.3611</v>
      </c>
      <c r="AV7" s="308">
        <v>42.185200000000002</v>
      </c>
      <c r="AW7" s="308">
        <v>42.273923218999997</v>
      </c>
      <c r="AX7" s="308">
        <v>42.265005446000004</v>
      </c>
      <c r="AY7" s="923">
        <v>42.413338934000002</v>
      </c>
      <c r="AZ7" s="377">
        <v>42.490288051</v>
      </c>
      <c r="BA7" s="377">
        <v>42.595930256000003</v>
      </c>
      <c r="BB7" s="377">
        <v>42.750570492999998</v>
      </c>
      <c r="BC7" s="377">
        <v>42.793299447999999</v>
      </c>
      <c r="BD7" s="377">
        <v>42.832840304000001</v>
      </c>
      <c r="BE7" s="377">
        <v>42.866978601</v>
      </c>
      <c r="BF7" s="377">
        <v>42.899669830999997</v>
      </c>
      <c r="BG7" s="377">
        <v>42.981998466999997</v>
      </c>
      <c r="BH7" s="377">
        <v>43.061042327999999</v>
      </c>
      <c r="BI7" s="377">
        <v>43.156124691000002</v>
      </c>
      <c r="BJ7" s="377">
        <v>43.220222685000003</v>
      </c>
      <c r="BK7" s="377">
        <v>43.247279225</v>
      </c>
      <c r="BL7" s="377">
        <v>43.327568851000002</v>
      </c>
      <c r="BM7" s="377">
        <v>43.362468808000003</v>
      </c>
      <c r="BN7" s="377">
        <v>43.371191209999999</v>
      </c>
      <c r="BO7" s="377">
        <v>43.305980841999997</v>
      </c>
      <c r="BP7" s="377">
        <v>43.408306064999998</v>
      </c>
      <c r="BQ7" s="377">
        <v>43.367173729000001</v>
      </c>
      <c r="BR7" s="377">
        <v>43.341613035999998</v>
      </c>
      <c r="BS7" s="377">
        <v>43.477312679999997</v>
      </c>
      <c r="BT7" s="377">
        <v>43.466580344999997</v>
      </c>
      <c r="BU7" s="377">
        <v>43.547266536999999</v>
      </c>
      <c r="BV7" s="377">
        <v>43.561632256999999</v>
      </c>
      <c r="BW7" s="197"/>
    </row>
    <row r="8" spans="1:75" ht="11.05" customHeight="1" x14ac:dyDescent="0.2">
      <c r="A8" s="345" t="s">
        <v>175</v>
      </c>
      <c r="B8" s="413" t="s">
        <v>196</v>
      </c>
      <c r="C8" s="308">
        <v>18.535833903</v>
      </c>
      <c r="D8" s="308">
        <v>16.088907428999999</v>
      </c>
      <c r="E8" s="308">
        <v>18.674344677000001</v>
      </c>
      <c r="F8" s="308">
        <v>19.0579547</v>
      </c>
      <c r="G8" s="308">
        <v>19.32739729</v>
      </c>
      <c r="H8" s="308">
        <v>19.250950166999999</v>
      </c>
      <c r="I8" s="308">
        <v>19.259226225999999</v>
      </c>
      <c r="J8" s="308">
        <v>19.212282257999998</v>
      </c>
      <c r="K8" s="308">
        <v>18.756871267000001</v>
      </c>
      <c r="L8" s="308">
        <v>19.792131968</v>
      </c>
      <c r="M8" s="308">
        <v>20.129175499999999</v>
      </c>
      <c r="N8" s="308">
        <v>20.088709839</v>
      </c>
      <c r="O8" s="308">
        <v>19.370147515999999</v>
      </c>
      <c r="P8" s="308">
        <v>19.297978535999999</v>
      </c>
      <c r="Q8" s="308">
        <v>20.243382709999999</v>
      </c>
      <c r="R8" s="308">
        <v>20.163061766999999</v>
      </c>
      <c r="S8" s="308">
        <v>20.219596934999998</v>
      </c>
      <c r="T8" s="308">
        <v>20.513278499999998</v>
      </c>
      <c r="U8" s="308">
        <v>20.732252161000002</v>
      </c>
      <c r="V8" s="308">
        <v>20.604362128999998</v>
      </c>
      <c r="W8" s="308">
        <v>21.022847766999998</v>
      </c>
      <c r="X8" s="308">
        <v>21.055754289999999</v>
      </c>
      <c r="Y8" s="308">
        <v>21.136653533</v>
      </c>
      <c r="Z8" s="308">
        <v>20.165865355000001</v>
      </c>
      <c r="AA8" s="308">
        <v>21.131112741999999</v>
      </c>
      <c r="AB8" s="308">
        <v>21.096041357000001</v>
      </c>
      <c r="AC8" s="308">
        <v>21.536506289999998</v>
      </c>
      <c r="AD8" s="308">
        <v>21.579399599999999</v>
      </c>
      <c r="AE8" s="308">
        <v>21.602581806</v>
      </c>
      <c r="AF8" s="308">
        <v>21.892111433</v>
      </c>
      <c r="AG8" s="308">
        <v>22.026402580999999</v>
      </c>
      <c r="AH8" s="308">
        <v>22.278824097000001</v>
      </c>
      <c r="AI8" s="308">
        <v>22.593191999999998</v>
      </c>
      <c r="AJ8" s="308">
        <v>22.518060225999999</v>
      </c>
      <c r="AK8" s="308">
        <v>22.693973766999999</v>
      </c>
      <c r="AL8" s="308">
        <v>22.665800806</v>
      </c>
      <c r="AM8" s="308">
        <v>21.081009194</v>
      </c>
      <c r="AN8" s="308">
        <v>22.154315517000001</v>
      </c>
      <c r="AO8" s="308">
        <v>22.498334805999999</v>
      </c>
      <c r="AP8" s="308">
        <v>22.719071932999999</v>
      </c>
      <c r="AQ8" s="308">
        <v>22.748794</v>
      </c>
      <c r="AR8" s="308">
        <v>22.836110866999999</v>
      </c>
      <c r="AS8" s="308">
        <v>22.664932</v>
      </c>
      <c r="AT8" s="308">
        <v>23.039400967999999</v>
      </c>
      <c r="AU8" s="308">
        <v>22.926690099999998</v>
      </c>
      <c r="AV8" s="308">
        <v>23.286602096999999</v>
      </c>
      <c r="AW8" s="308">
        <v>23.316451333</v>
      </c>
      <c r="AX8" s="308">
        <v>23.100490342000001</v>
      </c>
      <c r="AY8" s="923">
        <v>22.620028274999999</v>
      </c>
      <c r="AZ8" s="377">
        <v>22.914393499999999</v>
      </c>
      <c r="BA8" s="377">
        <v>22.9525747</v>
      </c>
      <c r="BB8" s="377">
        <v>23.1163262</v>
      </c>
      <c r="BC8" s="377">
        <v>23.367673799999999</v>
      </c>
      <c r="BD8" s="377">
        <v>23.3781055</v>
      </c>
      <c r="BE8" s="377">
        <v>23.417509500000001</v>
      </c>
      <c r="BF8" s="377">
        <v>23.458606400000001</v>
      </c>
      <c r="BG8" s="377">
        <v>23.445225799999999</v>
      </c>
      <c r="BH8" s="377">
        <v>23.4328228</v>
      </c>
      <c r="BI8" s="377">
        <v>23.776684700000001</v>
      </c>
      <c r="BJ8" s="377">
        <v>23.680394499999998</v>
      </c>
      <c r="BK8" s="377">
        <v>23.586722900000002</v>
      </c>
      <c r="BL8" s="377">
        <v>23.326260300000001</v>
      </c>
      <c r="BM8" s="377">
        <v>23.7821058</v>
      </c>
      <c r="BN8" s="377">
        <v>23.7996789</v>
      </c>
      <c r="BO8" s="377">
        <v>23.970084700000001</v>
      </c>
      <c r="BP8" s="377">
        <v>23.923247499999999</v>
      </c>
      <c r="BQ8" s="377">
        <v>23.889173100000001</v>
      </c>
      <c r="BR8" s="377">
        <v>23.8231331</v>
      </c>
      <c r="BS8" s="377">
        <v>23.723610900000001</v>
      </c>
      <c r="BT8" s="377">
        <v>23.694169500000001</v>
      </c>
      <c r="BU8" s="377">
        <v>23.923951599999999</v>
      </c>
      <c r="BV8" s="377">
        <v>23.776138</v>
      </c>
      <c r="BW8" s="197"/>
    </row>
    <row r="9" spans="1:75" ht="11.05" customHeight="1" x14ac:dyDescent="0.2">
      <c r="A9" s="345" t="s">
        <v>853</v>
      </c>
      <c r="B9" s="413" t="s">
        <v>985</v>
      </c>
      <c r="C9" s="308">
        <v>33.682584978000001</v>
      </c>
      <c r="D9" s="308">
        <v>33.590728288000001</v>
      </c>
      <c r="E9" s="308">
        <v>34.108780801999998</v>
      </c>
      <c r="F9" s="308">
        <v>33.780150648999999</v>
      </c>
      <c r="G9" s="308">
        <v>33.982566302000002</v>
      </c>
      <c r="H9" s="308">
        <v>34.008023647000002</v>
      </c>
      <c r="I9" s="308">
        <v>34.980468840999997</v>
      </c>
      <c r="J9" s="308">
        <v>34.669453793999999</v>
      </c>
      <c r="K9" s="308">
        <v>34.649625288000003</v>
      </c>
      <c r="L9" s="308">
        <v>34.326731172999999</v>
      </c>
      <c r="M9" s="308">
        <v>34.356428649999998</v>
      </c>
      <c r="N9" s="308">
        <v>33.699049191999997</v>
      </c>
      <c r="O9" s="308">
        <v>34.106589698999997</v>
      </c>
      <c r="P9" s="308">
        <v>34.537067506</v>
      </c>
      <c r="Q9" s="308">
        <v>34.545529852999998</v>
      </c>
      <c r="R9" s="308">
        <v>34.512184361999999</v>
      </c>
      <c r="S9" s="308">
        <v>34.321645674999999</v>
      </c>
      <c r="T9" s="308">
        <v>34.098828296000001</v>
      </c>
      <c r="U9" s="308">
        <v>34.567682003000002</v>
      </c>
      <c r="V9" s="308">
        <v>35.199597502000003</v>
      </c>
      <c r="W9" s="308">
        <v>35.054790935</v>
      </c>
      <c r="X9" s="308">
        <v>35.429044062000003</v>
      </c>
      <c r="Y9" s="308">
        <v>35.344990893999999</v>
      </c>
      <c r="Z9" s="308">
        <v>34.793061827000002</v>
      </c>
      <c r="AA9" s="308">
        <v>35.102020017999997</v>
      </c>
      <c r="AB9" s="308">
        <v>35.340277389000001</v>
      </c>
      <c r="AC9" s="308">
        <v>35.367958035000001</v>
      </c>
      <c r="AD9" s="308">
        <v>35.335870215</v>
      </c>
      <c r="AE9" s="308">
        <v>35.676483025000003</v>
      </c>
      <c r="AF9" s="308">
        <v>36.279349476999997</v>
      </c>
      <c r="AG9" s="308">
        <v>36.808998848999998</v>
      </c>
      <c r="AH9" s="308">
        <v>36.808427989999998</v>
      </c>
      <c r="AI9" s="308">
        <v>36.645855763999997</v>
      </c>
      <c r="AJ9" s="308">
        <v>36.811483979000002</v>
      </c>
      <c r="AK9" s="308">
        <v>37.51246811</v>
      </c>
      <c r="AL9" s="308">
        <v>37.629972262999999</v>
      </c>
      <c r="AM9" s="308">
        <v>36.754024010999998</v>
      </c>
      <c r="AN9" s="308">
        <v>37.008131214999999</v>
      </c>
      <c r="AO9" s="308">
        <v>37.261673735000002</v>
      </c>
      <c r="AP9" s="308">
        <v>37.209756716000001</v>
      </c>
      <c r="AQ9" s="308">
        <v>37.332363792999999</v>
      </c>
      <c r="AR9" s="308">
        <v>37.682131486000003</v>
      </c>
      <c r="AS9" s="308">
        <v>37.577958303999999</v>
      </c>
      <c r="AT9" s="308">
        <v>37.640397583999999</v>
      </c>
      <c r="AU9" s="308">
        <v>36.946720055999997</v>
      </c>
      <c r="AV9" s="308">
        <v>37.787921128000001</v>
      </c>
      <c r="AW9" s="308">
        <v>37.958657338000002</v>
      </c>
      <c r="AX9" s="308">
        <v>38.035455263000003</v>
      </c>
      <c r="AY9" s="923">
        <v>38.070063609999998</v>
      </c>
      <c r="AZ9" s="377">
        <v>38.116369493999997</v>
      </c>
      <c r="BA9" s="377">
        <v>37.766894438999998</v>
      </c>
      <c r="BB9" s="377">
        <v>37.886602443999998</v>
      </c>
      <c r="BC9" s="377">
        <v>38.031069395000003</v>
      </c>
      <c r="BD9" s="377">
        <v>38.5241112</v>
      </c>
      <c r="BE9" s="377">
        <v>38.780785088000002</v>
      </c>
      <c r="BF9" s="377">
        <v>38.851957695000003</v>
      </c>
      <c r="BG9" s="377">
        <v>38.703999693999997</v>
      </c>
      <c r="BH9" s="377">
        <v>38.830892601000002</v>
      </c>
      <c r="BI9" s="377">
        <v>38.863436896000003</v>
      </c>
      <c r="BJ9" s="377">
        <v>38.659987743999999</v>
      </c>
      <c r="BK9" s="377">
        <v>38.409560061000001</v>
      </c>
      <c r="BL9" s="377">
        <v>38.817812787999998</v>
      </c>
      <c r="BM9" s="377">
        <v>38.508315754999998</v>
      </c>
      <c r="BN9" s="377">
        <v>38.648294907999997</v>
      </c>
      <c r="BO9" s="377">
        <v>38.665329211</v>
      </c>
      <c r="BP9" s="377">
        <v>39.036316356999997</v>
      </c>
      <c r="BQ9" s="377">
        <v>39.231939001999997</v>
      </c>
      <c r="BR9" s="377">
        <v>39.255593529999999</v>
      </c>
      <c r="BS9" s="377">
        <v>39.112231843000004</v>
      </c>
      <c r="BT9" s="377">
        <v>39.356347339000003</v>
      </c>
      <c r="BU9" s="377">
        <v>39.498841886999998</v>
      </c>
      <c r="BV9" s="377">
        <v>39.317240022</v>
      </c>
      <c r="BW9" s="197"/>
    </row>
    <row r="10" spans="1:75" ht="11.05" customHeight="1" x14ac:dyDescent="0.2">
      <c r="A10" s="345"/>
      <c r="B10" s="429"/>
      <c r="C10" s="308"/>
      <c r="D10" s="308"/>
      <c r="E10" s="308"/>
      <c r="F10" s="308"/>
      <c r="G10" s="308"/>
      <c r="H10" s="308"/>
      <c r="I10" s="308"/>
      <c r="J10" s="308"/>
      <c r="K10" s="308"/>
      <c r="L10" s="308"/>
      <c r="M10" s="308"/>
      <c r="N10" s="308"/>
      <c r="O10" s="308"/>
      <c r="P10" s="308"/>
      <c r="Q10" s="308"/>
      <c r="R10" s="308"/>
      <c r="S10" s="308"/>
      <c r="T10" s="308"/>
      <c r="U10" s="308"/>
      <c r="V10" s="308"/>
      <c r="W10" s="308"/>
      <c r="X10" s="308"/>
      <c r="Y10" s="308"/>
      <c r="Z10" s="308"/>
      <c r="AA10" s="308"/>
      <c r="AB10" s="308"/>
      <c r="AC10" s="308"/>
      <c r="AD10" s="308"/>
      <c r="AE10" s="308"/>
      <c r="AF10" s="308"/>
      <c r="AG10" s="308"/>
      <c r="AH10" s="308"/>
      <c r="AI10" s="308"/>
      <c r="AJ10" s="308"/>
      <c r="AK10" s="308"/>
      <c r="AL10" s="308"/>
      <c r="AM10" s="308"/>
      <c r="AN10" s="308"/>
      <c r="AO10" s="308"/>
      <c r="AP10" s="308"/>
      <c r="AQ10" s="308"/>
      <c r="AR10" s="308"/>
      <c r="AS10" s="308"/>
      <c r="AT10" s="308"/>
      <c r="AU10" s="308"/>
      <c r="AV10" s="308"/>
      <c r="AW10" s="308"/>
      <c r="AX10" s="308"/>
      <c r="AY10" s="923"/>
      <c r="AZ10" s="377"/>
      <c r="BA10" s="377"/>
      <c r="BB10" s="377"/>
      <c r="BC10" s="377"/>
      <c r="BD10" s="377"/>
      <c r="BE10" s="377"/>
      <c r="BF10" s="377"/>
      <c r="BG10" s="377"/>
      <c r="BH10" s="377"/>
      <c r="BI10" s="377"/>
      <c r="BJ10" s="377"/>
      <c r="BK10" s="377"/>
      <c r="BL10" s="377"/>
      <c r="BM10" s="377"/>
      <c r="BN10" s="377"/>
      <c r="BO10" s="377"/>
      <c r="BP10" s="377"/>
      <c r="BQ10" s="377"/>
      <c r="BR10" s="377"/>
      <c r="BS10" s="377"/>
      <c r="BT10" s="377"/>
      <c r="BU10" s="377"/>
      <c r="BV10" s="377"/>
      <c r="BW10" s="197"/>
    </row>
    <row r="11" spans="1:75" s="280" customFormat="1" ht="11.05" customHeight="1" x14ac:dyDescent="0.2">
      <c r="A11" s="417" t="s">
        <v>177</v>
      </c>
      <c r="B11" s="427" t="s">
        <v>854</v>
      </c>
      <c r="C11" s="106">
        <v>29.383600000000001</v>
      </c>
      <c r="D11" s="106">
        <v>28.909300000000002</v>
      </c>
      <c r="E11" s="106">
        <v>29.026599999999998</v>
      </c>
      <c r="F11" s="106">
        <v>29.122299999999999</v>
      </c>
      <c r="G11" s="106">
        <v>29.656099999999999</v>
      </c>
      <c r="H11" s="106">
        <v>30.215299999999999</v>
      </c>
      <c r="I11" s="106">
        <v>30.898099999999999</v>
      </c>
      <c r="J11" s="106">
        <v>30.929500000000001</v>
      </c>
      <c r="K11" s="106">
        <v>31.263200000000001</v>
      </c>
      <c r="L11" s="106">
        <v>31.588999999999999</v>
      </c>
      <c r="M11" s="106">
        <v>31.8369</v>
      </c>
      <c r="N11" s="106">
        <v>32.019100000000002</v>
      </c>
      <c r="O11" s="106">
        <v>32.211399999999998</v>
      </c>
      <c r="P11" s="106">
        <v>32.802399999999999</v>
      </c>
      <c r="Q11" s="106">
        <v>32.439300000000003</v>
      </c>
      <c r="R11" s="106">
        <v>32.689</v>
      </c>
      <c r="S11" s="106">
        <v>32.235799999999998</v>
      </c>
      <c r="T11" s="106">
        <v>32.423299999999998</v>
      </c>
      <c r="U11" s="106">
        <v>32.718299999999999</v>
      </c>
      <c r="V11" s="106">
        <v>33.704999999999998</v>
      </c>
      <c r="W11" s="106">
        <v>33.821800000000003</v>
      </c>
      <c r="X11" s="106">
        <v>33.3977</v>
      </c>
      <c r="Y11" s="106">
        <v>33.036700000000003</v>
      </c>
      <c r="Z11" s="106">
        <v>33.1066</v>
      </c>
      <c r="AA11" s="106">
        <v>32.5379</v>
      </c>
      <c r="AB11" s="106">
        <v>32.836199999999998</v>
      </c>
      <c r="AC11" s="106">
        <v>33.071199999999997</v>
      </c>
      <c r="AD11" s="106">
        <v>33.0929</v>
      </c>
      <c r="AE11" s="106">
        <v>32.427</v>
      </c>
      <c r="AF11" s="106">
        <v>32.642600000000002</v>
      </c>
      <c r="AG11" s="106">
        <v>31.7895</v>
      </c>
      <c r="AH11" s="106">
        <v>31.615400000000001</v>
      </c>
      <c r="AI11" s="106">
        <v>32.295200000000001</v>
      </c>
      <c r="AJ11" s="106">
        <v>32.2042</v>
      </c>
      <c r="AK11" s="106">
        <v>32.2194</v>
      </c>
      <c r="AL11" s="106">
        <v>32.149500000000003</v>
      </c>
      <c r="AM11" s="106">
        <v>32.062100000000001</v>
      </c>
      <c r="AN11" s="106">
        <v>32.367600000000003</v>
      </c>
      <c r="AO11" s="106">
        <v>32.695799999999998</v>
      </c>
      <c r="AP11" s="106">
        <v>32.709699999999998</v>
      </c>
      <c r="AQ11" s="106">
        <v>32.545999999999999</v>
      </c>
      <c r="AR11" s="106">
        <v>32.122300000000003</v>
      </c>
      <c r="AS11" s="106">
        <v>32.646599999999999</v>
      </c>
      <c r="AT11" s="106">
        <v>32.546599999999998</v>
      </c>
      <c r="AU11" s="106">
        <v>31.838000000000001</v>
      </c>
      <c r="AV11" s="106">
        <v>32.316800000000001</v>
      </c>
      <c r="AW11" s="106">
        <v>32.342465636</v>
      </c>
      <c r="AX11" s="106">
        <v>32.426158895999997</v>
      </c>
      <c r="AY11" s="934">
        <v>32.642470332999999</v>
      </c>
      <c r="AZ11" s="410">
        <v>32.515919510000003</v>
      </c>
      <c r="BA11" s="410">
        <v>32.409137291</v>
      </c>
      <c r="BB11" s="410">
        <v>32.546676478000002</v>
      </c>
      <c r="BC11" s="410">
        <v>32.587199022999997</v>
      </c>
      <c r="BD11" s="410">
        <v>32.608282565000003</v>
      </c>
      <c r="BE11" s="410">
        <v>32.654312634</v>
      </c>
      <c r="BF11" s="410">
        <v>32.683372417999998</v>
      </c>
      <c r="BG11" s="410">
        <v>32.716736844000003</v>
      </c>
      <c r="BH11" s="410">
        <v>32.761045772999999</v>
      </c>
      <c r="BI11" s="410">
        <v>32.790486668</v>
      </c>
      <c r="BJ11" s="410">
        <v>32.827354753000002</v>
      </c>
      <c r="BK11" s="410">
        <v>32.921651713999999</v>
      </c>
      <c r="BL11" s="410">
        <v>32.964241745999999</v>
      </c>
      <c r="BM11" s="410">
        <v>32.987982633999998</v>
      </c>
      <c r="BN11" s="410">
        <v>33.018078002999999</v>
      </c>
      <c r="BO11" s="410">
        <v>33.047578557999998</v>
      </c>
      <c r="BP11" s="410">
        <v>33.103816442999999</v>
      </c>
      <c r="BQ11" s="410">
        <v>33.118326899000003</v>
      </c>
      <c r="BR11" s="410">
        <v>33.158881508</v>
      </c>
      <c r="BS11" s="410">
        <v>33.193771486000003</v>
      </c>
      <c r="BT11" s="410">
        <v>33.200573167000002</v>
      </c>
      <c r="BU11" s="410">
        <v>33.198584459999999</v>
      </c>
      <c r="BV11" s="410">
        <v>33.196998376000003</v>
      </c>
      <c r="BW11" s="420"/>
    </row>
    <row r="12" spans="1:75" ht="11.05" customHeight="1" x14ac:dyDescent="0.2">
      <c r="A12" s="345" t="s">
        <v>855</v>
      </c>
      <c r="B12" s="415" t="s">
        <v>986</v>
      </c>
      <c r="C12" s="308">
        <v>1.3612</v>
      </c>
      <c r="D12" s="308">
        <v>1.3812</v>
      </c>
      <c r="E12" s="308">
        <v>1.3812</v>
      </c>
      <c r="F12" s="308">
        <v>1.3812</v>
      </c>
      <c r="G12" s="308">
        <v>1.3912</v>
      </c>
      <c r="H12" s="308">
        <v>1.4061999999999999</v>
      </c>
      <c r="I12" s="308">
        <v>1.4212</v>
      </c>
      <c r="J12" s="308">
        <v>1.4311</v>
      </c>
      <c r="K12" s="308">
        <v>1.4411</v>
      </c>
      <c r="L12" s="308">
        <v>1.4511000000000001</v>
      </c>
      <c r="M12" s="308">
        <v>1.4611000000000001</v>
      </c>
      <c r="N12" s="308">
        <v>1.4711000000000001</v>
      </c>
      <c r="O12" s="308">
        <v>1.4411</v>
      </c>
      <c r="P12" s="308">
        <v>1.4411</v>
      </c>
      <c r="Q12" s="308">
        <v>1.4511000000000001</v>
      </c>
      <c r="R12" s="308">
        <v>1.4611000000000001</v>
      </c>
      <c r="S12" s="308">
        <v>1.4711000000000001</v>
      </c>
      <c r="T12" s="308">
        <v>1.4811000000000001</v>
      </c>
      <c r="U12" s="308">
        <v>1.4811000000000001</v>
      </c>
      <c r="V12" s="308">
        <v>1.4911000000000001</v>
      </c>
      <c r="W12" s="308">
        <v>1.4911000000000001</v>
      </c>
      <c r="X12" s="308">
        <v>1.5011000000000001</v>
      </c>
      <c r="Y12" s="308">
        <v>1.4811000000000001</v>
      </c>
      <c r="Z12" s="308">
        <v>1.4811000000000001</v>
      </c>
      <c r="AA12" s="308">
        <v>1.4811000000000001</v>
      </c>
      <c r="AB12" s="308">
        <v>1.4811000000000001</v>
      </c>
      <c r="AC12" s="308">
        <v>1.4711000000000001</v>
      </c>
      <c r="AD12" s="308">
        <v>1.4811000000000001</v>
      </c>
      <c r="AE12" s="308">
        <v>1.4511000000000001</v>
      </c>
      <c r="AF12" s="308">
        <v>1.4212</v>
      </c>
      <c r="AG12" s="308">
        <v>1.4312</v>
      </c>
      <c r="AH12" s="308">
        <v>1.4111</v>
      </c>
      <c r="AI12" s="308">
        <v>1.4212</v>
      </c>
      <c r="AJ12" s="308">
        <v>1.4311</v>
      </c>
      <c r="AK12" s="308">
        <v>1.4312</v>
      </c>
      <c r="AL12" s="308">
        <v>1.4212</v>
      </c>
      <c r="AM12" s="308">
        <v>1.3911</v>
      </c>
      <c r="AN12" s="308">
        <v>1.3812</v>
      </c>
      <c r="AO12" s="308">
        <v>1.3812</v>
      </c>
      <c r="AP12" s="308">
        <v>1.3812</v>
      </c>
      <c r="AQ12" s="308">
        <v>1.3711</v>
      </c>
      <c r="AR12" s="308">
        <v>1.3711</v>
      </c>
      <c r="AS12" s="308">
        <v>1.3811</v>
      </c>
      <c r="AT12" s="308">
        <v>1.3811</v>
      </c>
      <c r="AU12" s="308">
        <v>1.3811</v>
      </c>
      <c r="AV12" s="308">
        <v>1.3811</v>
      </c>
      <c r="AW12" s="308">
        <v>1.3761535244</v>
      </c>
      <c r="AX12" s="308">
        <v>1.3911728139999999</v>
      </c>
      <c r="AY12" s="923">
        <v>1.3811520524000001</v>
      </c>
      <c r="AZ12" s="377" t="s">
        <v>1602</v>
      </c>
      <c r="BA12" s="377" t="s">
        <v>1602</v>
      </c>
      <c r="BB12" s="377" t="s">
        <v>1602</v>
      </c>
      <c r="BC12" s="377" t="s">
        <v>1602</v>
      </c>
      <c r="BD12" s="377" t="s">
        <v>1602</v>
      </c>
      <c r="BE12" s="377" t="s">
        <v>1602</v>
      </c>
      <c r="BF12" s="377" t="s">
        <v>1602</v>
      </c>
      <c r="BG12" s="377" t="s">
        <v>1602</v>
      </c>
      <c r="BH12" s="377" t="s">
        <v>1602</v>
      </c>
      <c r="BI12" s="377" t="s">
        <v>1602</v>
      </c>
      <c r="BJ12" s="377" t="s">
        <v>1602</v>
      </c>
      <c r="BK12" s="377" t="s">
        <v>1602</v>
      </c>
      <c r="BL12" s="377" t="s">
        <v>1602</v>
      </c>
      <c r="BM12" s="377" t="s">
        <v>1602</v>
      </c>
      <c r="BN12" s="377" t="s">
        <v>1602</v>
      </c>
      <c r="BO12" s="377" t="s">
        <v>1602</v>
      </c>
      <c r="BP12" s="377" t="s">
        <v>1602</v>
      </c>
      <c r="BQ12" s="377" t="s">
        <v>1602</v>
      </c>
      <c r="BR12" s="377" t="s">
        <v>1602</v>
      </c>
      <c r="BS12" s="377" t="s">
        <v>1602</v>
      </c>
      <c r="BT12" s="377" t="s">
        <v>1602</v>
      </c>
      <c r="BU12" s="377" t="s">
        <v>1602</v>
      </c>
      <c r="BV12" s="377" t="s">
        <v>1602</v>
      </c>
      <c r="BW12" s="197"/>
    </row>
    <row r="13" spans="1:75" ht="11.05" customHeight="1" x14ac:dyDescent="0.2">
      <c r="A13" s="345" t="s">
        <v>856</v>
      </c>
      <c r="B13" s="415" t="s">
        <v>987</v>
      </c>
      <c r="C13" s="308">
        <v>0.27710000000000001</v>
      </c>
      <c r="D13" s="308">
        <v>0.27589999999999998</v>
      </c>
      <c r="E13" s="308">
        <v>0.2959</v>
      </c>
      <c r="F13" s="308">
        <v>0.28100000000000003</v>
      </c>
      <c r="G13" s="308">
        <v>0.2661</v>
      </c>
      <c r="H13" s="308">
        <v>0.27610000000000001</v>
      </c>
      <c r="I13" s="308">
        <v>0.2661</v>
      </c>
      <c r="J13" s="308">
        <v>0.2661</v>
      </c>
      <c r="K13" s="308">
        <v>0.25609999999999999</v>
      </c>
      <c r="L13" s="308">
        <v>0.2661</v>
      </c>
      <c r="M13" s="308">
        <v>0.25609999999999999</v>
      </c>
      <c r="N13" s="308">
        <v>0.2661</v>
      </c>
      <c r="O13" s="308">
        <v>0.27779999999999999</v>
      </c>
      <c r="P13" s="308">
        <v>0.2878</v>
      </c>
      <c r="Q13" s="308">
        <v>0.26779999999999998</v>
      </c>
      <c r="R13" s="308">
        <v>0.27779999999999999</v>
      </c>
      <c r="S13" s="308">
        <v>0.2878</v>
      </c>
      <c r="T13" s="308">
        <v>0.29780000000000001</v>
      </c>
      <c r="U13" s="308">
        <v>0.27779999999999999</v>
      </c>
      <c r="V13" s="308">
        <v>0.2878</v>
      </c>
      <c r="W13" s="308">
        <v>0.29780000000000001</v>
      </c>
      <c r="X13" s="308">
        <v>0.27779999999999999</v>
      </c>
      <c r="Y13" s="308">
        <v>0.25779999999999997</v>
      </c>
      <c r="Z13" s="308">
        <v>0.25779999999999997</v>
      </c>
      <c r="AA13" s="308">
        <v>0.26779999999999998</v>
      </c>
      <c r="AB13" s="308">
        <v>0.2878</v>
      </c>
      <c r="AC13" s="308">
        <v>0.26779999999999998</v>
      </c>
      <c r="AD13" s="308">
        <v>0.26779999999999998</v>
      </c>
      <c r="AE13" s="308">
        <v>0.25779999999999997</v>
      </c>
      <c r="AF13" s="308">
        <v>0.25779999999999997</v>
      </c>
      <c r="AG13" s="308">
        <v>0.26779999999999998</v>
      </c>
      <c r="AH13" s="308">
        <v>0.25779999999999997</v>
      </c>
      <c r="AI13" s="308">
        <v>0.26779999999999998</v>
      </c>
      <c r="AJ13" s="308">
        <v>0.26779999999999998</v>
      </c>
      <c r="AK13" s="308">
        <v>0.27779999999999999</v>
      </c>
      <c r="AL13" s="308">
        <v>0.25779999999999997</v>
      </c>
      <c r="AM13" s="308">
        <v>0.26079999999999998</v>
      </c>
      <c r="AN13" s="308">
        <v>0.25080000000000002</v>
      </c>
      <c r="AO13" s="308">
        <v>0.26079999999999998</v>
      </c>
      <c r="AP13" s="308">
        <v>0.27079999999999999</v>
      </c>
      <c r="AQ13" s="308">
        <v>0.26079999999999998</v>
      </c>
      <c r="AR13" s="308">
        <v>0.26079999999999998</v>
      </c>
      <c r="AS13" s="308">
        <v>0.25080000000000002</v>
      </c>
      <c r="AT13" s="308">
        <v>0.26079999999999998</v>
      </c>
      <c r="AU13" s="308">
        <v>0.25080000000000002</v>
      </c>
      <c r="AV13" s="308">
        <v>0.25080000000000002</v>
      </c>
      <c r="AW13" s="308">
        <v>0.23080237769</v>
      </c>
      <c r="AX13" s="308">
        <v>0.24979900286000001</v>
      </c>
      <c r="AY13" s="923">
        <v>0.24980266163000001</v>
      </c>
      <c r="AZ13" s="377" t="s">
        <v>1602</v>
      </c>
      <c r="BA13" s="377" t="s">
        <v>1602</v>
      </c>
      <c r="BB13" s="377" t="s">
        <v>1602</v>
      </c>
      <c r="BC13" s="377" t="s">
        <v>1602</v>
      </c>
      <c r="BD13" s="377" t="s">
        <v>1602</v>
      </c>
      <c r="BE13" s="377" t="s">
        <v>1602</v>
      </c>
      <c r="BF13" s="377" t="s">
        <v>1602</v>
      </c>
      <c r="BG13" s="377" t="s">
        <v>1602</v>
      </c>
      <c r="BH13" s="377" t="s">
        <v>1602</v>
      </c>
      <c r="BI13" s="377" t="s">
        <v>1602</v>
      </c>
      <c r="BJ13" s="377" t="s">
        <v>1602</v>
      </c>
      <c r="BK13" s="377" t="s">
        <v>1602</v>
      </c>
      <c r="BL13" s="377" t="s">
        <v>1602</v>
      </c>
      <c r="BM13" s="377" t="s">
        <v>1602</v>
      </c>
      <c r="BN13" s="377" t="s">
        <v>1602</v>
      </c>
      <c r="BO13" s="377" t="s">
        <v>1602</v>
      </c>
      <c r="BP13" s="377" t="s">
        <v>1602</v>
      </c>
      <c r="BQ13" s="377" t="s">
        <v>1602</v>
      </c>
      <c r="BR13" s="377" t="s">
        <v>1602</v>
      </c>
      <c r="BS13" s="377" t="s">
        <v>1602</v>
      </c>
      <c r="BT13" s="377" t="s">
        <v>1602</v>
      </c>
      <c r="BU13" s="377" t="s">
        <v>1602</v>
      </c>
      <c r="BV13" s="377" t="s">
        <v>1602</v>
      </c>
      <c r="BW13" s="197"/>
    </row>
    <row r="14" spans="1:75" ht="11.05" customHeight="1" x14ac:dyDescent="0.2">
      <c r="A14" s="345" t="s">
        <v>857</v>
      </c>
      <c r="B14" s="415" t="s">
        <v>988</v>
      </c>
      <c r="C14" s="308">
        <v>0.14799999999999999</v>
      </c>
      <c r="D14" s="308">
        <v>0.14799999999999999</v>
      </c>
      <c r="E14" s="308">
        <v>0.14799999999999999</v>
      </c>
      <c r="F14" s="308">
        <v>0.14299999999999999</v>
      </c>
      <c r="G14" s="308">
        <v>0.14799999999999999</v>
      </c>
      <c r="H14" s="308">
        <v>0.14299999999999999</v>
      </c>
      <c r="I14" s="308">
        <v>0.14299999999999999</v>
      </c>
      <c r="J14" s="308">
        <v>0.14299999999999999</v>
      </c>
      <c r="K14" s="308">
        <v>0.14299999999999999</v>
      </c>
      <c r="L14" s="308">
        <v>0.128</v>
      </c>
      <c r="M14" s="308">
        <v>0.13300000000000001</v>
      </c>
      <c r="N14" s="308">
        <v>0.14299999999999999</v>
      </c>
      <c r="O14" s="308">
        <v>0.14299999999999999</v>
      </c>
      <c r="P14" s="308">
        <v>0.13300000000000001</v>
      </c>
      <c r="Q14" s="308">
        <v>0.13300000000000001</v>
      </c>
      <c r="R14" s="308">
        <v>0.13300000000000001</v>
      </c>
      <c r="S14" s="308">
        <v>0.13300000000000001</v>
      </c>
      <c r="T14" s="308">
        <v>0.13300000000000001</v>
      </c>
      <c r="U14" s="308">
        <v>0.14299999999999999</v>
      </c>
      <c r="V14" s="308">
        <v>0.123</v>
      </c>
      <c r="W14" s="308">
        <v>0.14299999999999999</v>
      </c>
      <c r="X14" s="308">
        <v>0.11799999999999999</v>
      </c>
      <c r="Y14" s="308">
        <v>0.10299999999999999</v>
      </c>
      <c r="Z14" s="308">
        <v>0.10299999999999999</v>
      </c>
      <c r="AA14" s="308">
        <v>9.7500000000000003E-2</v>
      </c>
      <c r="AB14" s="308">
        <v>0.1021</v>
      </c>
      <c r="AC14" s="308">
        <v>9.6699999999999994E-2</v>
      </c>
      <c r="AD14" s="308">
        <v>0.1013</v>
      </c>
      <c r="AE14" s="308">
        <v>9.5899999999999999E-2</v>
      </c>
      <c r="AF14" s="308">
        <v>0.1055</v>
      </c>
      <c r="AG14" s="308">
        <v>0.1002</v>
      </c>
      <c r="AH14" s="308">
        <v>0.1048</v>
      </c>
      <c r="AI14" s="308">
        <v>8.9399999999999993E-2</v>
      </c>
      <c r="AJ14" s="308">
        <v>9.9099999999999994E-2</v>
      </c>
      <c r="AK14" s="308">
        <v>8.8700000000000001E-2</v>
      </c>
      <c r="AL14" s="308">
        <v>8.8300000000000003E-2</v>
      </c>
      <c r="AM14" s="308">
        <v>9.8299999999999998E-2</v>
      </c>
      <c r="AN14" s="308">
        <v>8.8200000000000001E-2</v>
      </c>
      <c r="AO14" s="308">
        <v>9.8100000000000007E-2</v>
      </c>
      <c r="AP14" s="308">
        <v>8.7999999999999995E-2</v>
      </c>
      <c r="AQ14" s="308">
        <v>9.8000000000000004E-2</v>
      </c>
      <c r="AR14" s="308">
        <v>8.7900000000000006E-2</v>
      </c>
      <c r="AS14" s="308">
        <v>9.7900000000000001E-2</v>
      </c>
      <c r="AT14" s="308">
        <v>9.7799999999999998E-2</v>
      </c>
      <c r="AU14" s="308">
        <v>9.7699999999999995E-2</v>
      </c>
      <c r="AV14" s="308">
        <v>8.7599999999999997E-2</v>
      </c>
      <c r="AW14" s="308">
        <v>9.7699353653999996E-2</v>
      </c>
      <c r="AX14" s="308">
        <v>0.10763405955999999</v>
      </c>
      <c r="AY14" s="923">
        <v>8.7115947604999994E-2</v>
      </c>
      <c r="AZ14" s="377" t="s">
        <v>1602</v>
      </c>
      <c r="BA14" s="377" t="s">
        <v>1602</v>
      </c>
      <c r="BB14" s="377" t="s">
        <v>1602</v>
      </c>
      <c r="BC14" s="377" t="s">
        <v>1602</v>
      </c>
      <c r="BD14" s="377" t="s">
        <v>1602</v>
      </c>
      <c r="BE14" s="377" t="s">
        <v>1602</v>
      </c>
      <c r="BF14" s="377" t="s">
        <v>1602</v>
      </c>
      <c r="BG14" s="377" t="s">
        <v>1602</v>
      </c>
      <c r="BH14" s="377" t="s">
        <v>1602</v>
      </c>
      <c r="BI14" s="377" t="s">
        <v>1602</v>
      </c>
      <c r="BJ14" s="377" t="s">
        <v>1602</v>
      </c>
      <c r="BK14" s="377" t="s">
        <v>1602</v>
      </c>
      <c r="BL14" s="377" t="s">
        <v>1602</v>
      </c>
      <c r="BM14" s="377" t="s">
        <v>1602</v>
      </c>
      <c r="BN14" s="377" t="s">
        <v>1602</v>
      </c>
      <c r="BO14" s="377" t="s">
        <v>1602</v>
      </c>
      <c r="BP14" s="377" t="s">
        <v>1602</v>
      </c>
      <c r="BQ14" s="377" t="s">
        <v>1602</v>
      </c>
      <c r="BR14" s="377" t="s">
        <v>1602</v>
      </c>
      <c r="BS14" s="377" t="s">
        <v>1602</v>
      </c>
      <c r="BT14" s="377" t="s">
        <v>1602</v>
      </c>
      <c r="BU14" s="377" t="s">
        <v>1602</v>
      </c>
      <c r="BV14" s="377" t="s">
        <v>1602</v>
      </c>
      <c r="BW14" s="197"/>
    </row>
    <row r="15" spans="1:75" ht="11.05" customHeight="1" x14ac:dyDescent="0.2">
      <c r="A15" s="345" t="s">
        <v>858</v>
      </c>
      <c r="B15" s="415" t="s">
        <v>989</v>
      </c>
      <c r="C15" s="308">
        <v>0.15970000000000001</v>
      </c>
      <c r="D15" s="308">
        <v>0.15970000000000001</v>
      </c>
      <c r="E15" s="308">
        <v>0.1497</v>
      </c>
      <c r="F15" s="308">
        <v>0.16969999999999999</v>
      </c>
      <c r="G15" s="308">
        <v>0.16969999999999999</v>
      </c>
      <c r="H15" s="308">
        <v>0.1797</v>
      </c>
      <c r="I15" s="308">
        <v>0.1797</v>
      </c>
      <c r="J15" s="308">
        <v>0.1797</v>
      </c>
      <c r="K15" s="308">
        <v>0.18970000000000001</v>
      </c>
      <c r="L15" s="308">
        <v>0.1797</v>
      </c>
      <c r="M15" s="308">
        <v>0.18970000000000001</v>
      </c>
      <c r="N15" s="308">
        <v>0.18970000000000001</v>
      </c>
      <c r="O15" s="308">
        <v>0.1797</v>
      </c>
      <c r="P15" s="308">
        <v>0.18970000000000001</v>
      </c>
      <c r="Q15" s="308">
        <v>0.18970000000000001</v>
      </c>
      <c r="R15" s="308">
        <v>0.19969999999999999</v>
      </c>
      <c r="S15" s="308">
        <v>0.1797</v>
      </c>
      <c r="T15" s="308">
        <v>0.18970000000000001</v>
      </c>
      <c r="U15" s="308">
        <v>0.19969999999999999</v>
      </c>
      <c r="V15" s="308">
        <v>0.18970000000000001</v>
      </c>
      <c r="W15" s="308">
        <v>0.2097</v>
      </c>
      <c r="X15" s="308">
        <v>0.21970000000000001</v>
      </c>
      <c r="Y15" s="308">
        <v>0.2097</v>
      </c>
      <c r="Z15" s="308">
        <v>0.18970000000000001</v>
      </c>
      <c r="AA15" s="308">
        <v>0.19969999999999999</v>
      </c>
      <c r="AB15" s="308">
        <v>0.18970000000000001</v>
      </c>
      <c r="AC15" s="308">
        <v>0.19969999999999999</v>
      </c>
      <c r="AD15" s="308">
        <v>0.2097</v>
      </c>
      <c r="AE15" s="308">
        <v>0.2097</v>
      </c>
      <c r="AF15" s="308">
        <v>0.19969999999999999</v>
      </c>
      <c r="AG15" s="308">
        <v>0.2097</v>
      </c>
      <c r="AH15" s="308">
        <v>0.19969999999999999</v>
      </c>
      <c r="AI15" s="308">
        <v>0.19969999999999999</v>
      </c>
      <c r="AJ15" s="308">
        <v>0.19969999999999999</v>
      </c>
      <c r="AK15" s="308">
        <v>0.2097</v>
      </c>
      <c r="AL15" s="308">
        <v>0.21970000000000001</v>
      </c>
      <c r="AM15" s="308">
        <v>0.2097</v>
      </c>
      <c r="AN15" s="308">
        <v>0.2097</v>
      </c>
      <c r="AO15" s="308">
        <v>0.21970000000000001</v>
      </c>
      <c r="AP15" s="308">
        <v>0.2097</v>
      </c>
      <c r="AQ15" s="308">
        <v>0.21970000000000001</v>
      </c>
      <c r="AR15" s="308">
        <v>0.21970000000000001</v>
      </c>
      <c r="AS15" s="308">
        <v>0.2097</v>
      </c>
      <c r="AT15" s="308">
        <v>0.2097</v>
      </c>
      <c r="AU15" s="308">
        <v>0.2097</v>
      </c>
      <c r="AV15" s="308">
        <v>0.21970000000000001</v>
      </c>
      <c r="AW15" s="308">
        <v>0.21969687803999999</v>
      </c>
      <c r="AX15" s="308">
        <v>0.21969180914</v>
      </c>
      <c r="AY15" s="923">
        <v>0.23969726484000001</v>
      </c>
      <c r="AZ15" s="377" t="s">
        <v>1602</v>
      </c>
      <c r="BA15" s="377" t="s">
        <v>1602</v>
      </c>
      <c r="BB15" s="377" t="s">
        <v>1602</v>
      </c>
      <c r="BC15" s="377" t="s">
        <v>1602</v>
      </c>
      <c r="BD15" s="377" t="s">
        <v>1602</v>
      </c>
      <c r="BE15" s="377" t="s">
        <v>1602</v>
      </c>
      <c r="BF15" s="377" t="s">
        <v>1602</v>
      </c>
      <c r="BG15" s="377" t="s">
        <v>1602</v>
      </c>
      <c r="BH15" s="377" t="s">
        <v>1602</v>
      </c>
      <c r="BI15" s="377" t="s">
        <v>1602</v>
      </c>
      <c r="BJ15" s="377" t="s">
        <v>1602</v>
      </c>
      <c r="BK15" s="377" t="s">
        <v>1602</v>
      </c>
      <c r="BL15" s="377" t="s">
        <v>1602</v>
      </c>
      <c r="BM15" s="377" t="s">
        <v>1602</v>
      </c>
      <c r="BN15" s="377" t="s">
        <v>1602</v>
      </c>
      <c r="BO15" s="377" t="s">
        <v>1602</v>
      </c>
      <c r="BP15" s="377" t="s">
        <v>1602</v>
      </c>
      <c r="BQ15" s="377" t="s">
        <v>1602</v>
      </c>
      <c r="BR15" s="377" t="s">
        <v>1602</v>
      </c>
      <c r="BS15" s="377" t="s">
        <v>1602</v>
      </c>
      <c r="BT15" s="377" t="s">
        <v>1602</v>
      </c>
      <c r="BU15" s="377" t="s">
        <v>1602</v>
      </c>
      <c r="BV15" s="377" t="s">
        <v>1602</v>
      </c>
      <c r="BW15" s="197"/>
    </row>
    <row r="16" spans="1:75" ht="11.05" customHeight="1" x14ac:dyDescent="0.2">
      <c r="A16" s="345" t="s">
        <v>859</v>
      </c>
      <c r="B16" s="415" t="s">
        <v>990</v>
      </c>
      <c r="C16" s="308">
        <v>3.0922999999999998</v>
      </c>
      <c r="D16" s="308">
        <v>3.2423000000000002</v>
      </c>
      <c r="E16" s="308">
        <v>3.3422999999999998</v>
      </c>
      <c r="F16" s="308">
        <v>3.5023</v>
      </c>
      <c r="G16" s="308">
        <v>3.5023</v>
      </c>
      <c r="H16" s="308">
        <v>3.5522999999999998</v>
      </c>
      <c r="I16" s="308">
        <v>3.5522999999999998</v>
      </c>
      <c r="J16" s="308">
        <v>3.5019999999999998</v>
      </c>
      <c r="K16" s="308">
        <v>3.5019999999999998</v>
      </c>
      <c r="L16" s="308">
        <v>3.5019999999999998</v>
      </c>
      <c r="M16" s="308">
        <v>3.5541</v>
      </c>
      <c r="N16" s="308">
        <v>3.6313</v>
      </c>
      <c r="O16" s="308">
        <v>3.7602000000000002</v>
      </c>
      <c r="P16" s="308">
        <v>3.7233000000000001</v>
      </c>
      <c r="Q16" s="308">
        <v>3.7473000000000001</v>
      </c>
      <c r="R16" s="308">
        <v>3.6667000000000001</v>
      </c>
      <c r="S16" s="308">
        <v>3.5556999999999999</v>
      </c>
      <c r="T16" s="308">
        <v>3.5684</v>
      </c>
      <c r="U16" s="308">
        <v>3.5884999999999998</v>
      </c>
      <c r="V16" s="308">
        <v>3.6581999999999999</v>
      </c>
      <c r="W16" s="308">
        <v>3.6032999999999999</v>
      </c>
      <c r="X16" s="308">
        <v>3.6103000000000001</v>
      </c>
      <c r="Y16" s="308">
        <v>3.6842000000000001</v>
      </c>
      <c r="Z16" s="308">
        <v>3.7614000000000001</v>
      </c>
      <c r="AA16" s="308">
        <v>3.7101000000000002</v>
      </c>
      <c r="AB16" s="308">
        <v>3.7803</v>
      </c>
      <c r="AC16" s="308">
        <v>3.8601999999999999</v>
      </c>
      <c r="AD16" s="308">
        <v>3.9152</v>
      </c>
      <c r="AE16" s="308">
        <v>3.9802</v>
      </c>
      <c r="AF16" s="308">
        <v>4.0152999999999999</v>
      </c>
      <c r="AG16" s="308">
        <v>4.0853000000000002</v>
      </c>
      <c r="AH16" s="308">
        <v>4.2652999999999999</v>
      </c>
      <c r="AI16" s="308">
        <v>4.3353000000000002</v>
      </c>
      <c r="AJ16" s="308">
        <v>4.4051999999999998</v>
      </c>
      <c r="AK16" s="308">
        <v>4.5053000000000001</v>
      </c>
      <c r="AL16" s="308">
        <v>4.5553999999999997</v>
      </c>
      <c r="AM16" s="308">
        <v>4.5251999999999999</v>
      </c>
      <c r="AN16" s="308">
        <v>4.5354999999999999</v>
      </c>
      <c r="AO16" s="308">
        <v>4.5952999999999999</v>
      </c>
      <c r="AP16" s="308">
        <v>4.5803000000000003</v>
      </c>
      <c r="AQ16" s="308">
        <v>4.5803000000000003</v>
      </c>
      <c r="AR16" s="308">
        <v>4.5803000000000003</v>
      </c>
      <c r="AS16" s="308">
        <v>4.6150000000000002</v>
      </c>
      <c r="AT16" s="308">
        <v>4.6448999999999998</v>
      </c>
      <c r="AU16" s="308">
        <v>4.7153</v>
      </c>
      <c r="AV16" s="308">
        <v>4.6653000000000002</v>
      </c>
      <c r="AW16" s="308">
        <v>4.7353333369000001</v>
      </c>
      <c r="AX16" s="308">
        <v>4.7154559671999996</v>
      </c>
      <c r="AY16" s="923">
        <v>4.7573239789999997</v>
      </c>
      <c r="AZ16" s="377" t="s">
        <v>1602</v>
      </c>
      <c r="BA16" s="377" t="s">
        <v>1602</v>
      </c>
      <c r="BB16" s="377" t="s">
        <v>1602</v>
      </c>
      <c r="BC16" s="377" t="s">
        <v>1602</v>
      </c>
      <c r="BD16" s="377" t="s">
        <v>1602</v>
      </c>
      <c r="BE16" s="377" t="s">
        <v>1602</v>
      </c>
      <c r="BF16" s="377" t="s">
        <v>1602</v>
      </c>
      <c r="BG16" s="377" t="s">
        <v>1602</v>
      </c>
      <c r="BH16" s="377" t="s">
        <v>1602</v>
      </c>
      <c r="BI16" s="377" t="s">
        <v>1602</v>
      </c>
      <c r="BJ16" s="377" t="s">
        <v>1602</v>
      </c>
      <c r="BK16" s="377" t="s">
        <v>1602</v>
      </c>
      <c r="BL16" s="377" t="s">
        <v>1602</v>
      </c>
      <c r="BM16" s="377" t="s">
        <v>1602</v>
      </c>
      <c r="BN16" s="377" t="s">
        <v>1602</v>
      </c>
      <c r="BO16" s="377" t="s">
        <v>1602</v>
      </c>
      <c r="BP16" s="377" t="s">
        <v>1602</v>
      </c>
      <c r="BQ16" s="377" t="s">
        <v>1602</v>
      </c>
      <c r="BR16" s="377" t="s">
        <v>1602</v>
      </c>
      <c r="BS16" s="377" t="s">
        <v>1602</v>
      </c>
      <c r="BT16" s="377" t="s">
        <v>1602</v>
      </c>
      <c r="BU16" s="377" t="s">
        <v>1602</v>
      </c>
      <c r="BV16" s="377" t="s">
        <v>1602</v>
      </c>
      <c r="BW16" s="197"/>
    </row>
    <row r="17" spans="1:75" ht="11.05" customHeight="1" x14ac:dyDescent="0.2">
      <c r="A17" s="345" t="s">
        <v>860</v>
      </c>
      <c r="B17" s="415" t="s">
        <v>991</v>
      </c>
      <c r="C17" s="308">
        <v>3.9472999999999998</v>
      </c>
      <c r="D17" s="308">
        <v>4.0373000000000001</v>
      </c>
      <c r="E17" s="308">
        <v>4.0872999999999999</v>
      </c>
      <c r="F17" s="308">
        <v>4.0872999999999999</v>
      </c>
      <c r="G17" s="308">
        <v>4.0872999999999999</v>
      </c>
      <c r="H17" s="308">
        <v>4.0373000000000001</v>
      </c>
      <c r="I17" s="308">
        <v>4.0872999999999999</v>
      </c>
      <c r="J17" s="308">
        <v>4.1628999999999996</v>
      </c>
      <c r="K17" s="308">
        <v>4.2129000000000003</v>
      </c>
      <c r="L17" s="308">
        <v>4.2878999999999996</v>
      </c>
      <c r="M17" s="308">
        <v>4.3379000000000003</v>
      </c>
      <c r="N17" s="308">
        <v>4.4080000000000004</v>
      </c>
      <c r="O17" s="308">
        <v>4.3578000000000001</v>
      </c>
      <c r="P17" s="308">
        <v>4.4577999999999998</v>
      </c>
      <c r="Q17" s="308">
        <v>4.4077999999999999</v>
      </c>
      <c r="R17" s="308">
        <v>4.5077999999999996</v>
      </c>
      <c r="S17" s="308">
        <v>4.5077999999999996</v>
      </c>
      <c r="T17" s="308">
        <v>4.5578000000000003</v>
      </c>
      <c r="U17" s="308">
        <v>4.6577999999999999</v>
      </c>
      <c r="V17" s="308">
        <v>4.6577999999999999</v>
      </c>
      <c r="W17" s="308">
        <v>4.6577999999999999</v>
      </c>
      <c r="X17" s="308">
        <v>4.6878000000000002</v>
      </c>
      <c r="Y17" s="308">
        <v>4.5877999999999997</v>
      </c>
      <c r="Z17" s="308">
        <v>4.5877999999999997</v>
      </c>
      <c r="AA17" s="308">
        <v>4.5377999999999998</v>
      </c>
      <c r="AB17" s="308">
        <v>4.5374999999999996</v>
      </c>
      <c r="AC17" s="308">
        <v>4.4875999999999996</v>
      </c>
      <c r="AD17" s="308">
        <v>4.2777000000000003</v>
      </c>
      <c r="AE17" s="308">
        <v>4.3075999999999999</v>
      </c>
      <c r="AF17" s="308">
        <v>4.3174000000000001</v>
      </c>
      <c r="AG17" s="308">
        <v>4.3875000000000002</v>
      </c>
      <c r="AH17" s="308">
        <v>4.4675000000000002</v>
      </c>
      <c r="AI17" s="308">
        <v>4.4573999999999998</v>
      </c>
      <c r="AJ17" s="308">
        <v>4.4775999999999998</v>
      </c>
      <c r="AK17" s="308">
        <v>4.4474999999999998</v>
      </c>
      <c r="AL17" s="308">
        <v>4.5273000000000003</v>
      </c>
      <c r="AM17" s="308">
        <v>4.5076000000000001</v>
      </c>
      <c r="AN17" s="308">
        <v>4.5171999999999999</v>
      </c>
      <c r="AO17" s="308">
        <v>4.5974000000000004</v>
      </c>
      <c r="AP17" s="308">
        <v>4.5873999999999997</v>
      </c>
      <c r="AQ17" s="308">
        <v>4.5773999999999999</v>
      </c>
      <c r="AR17" s="308">
        <v>4.5473999999999997</v>
      </c>
      <c r="AS17" s="308">
        <v>4.6580000000000004</v>
      </c>
      <c r="AT17" s="308">
        <v>4.5781000000000001</v>
      </c>
      <c r="AU17" s="308">
        <v>4.4273999999999996</v>
      </c>
      <c r="AV17" s="308">
        <v>4.3775000000000004</v>
      </c>
      <c r="AW17" s="308">
        <v>4.3574940392999997</v>
      </c>
      <c r="AX17" s="308">
        <v>4.3272817197000002</v>
      </c>
      <c r="AY17" s="923">
        <v>4.3631002188999997</v>
      </c>
      <c r="AZ17" s="377" t="s">
        <v>1602</v>
      </c>
      <c r="BA17" s="377" t="s">
        <v>1602</v>
      </c>
      <c r="BB17" s="377" t="s">
        <v>1602</v>
      </c>
      <c r="BC17" s="377" t="s">
        <v>1602</v>
      </c>
      <c r="BD17" s="377" t="s">
        <v>1602</v>
      </c>
      <c r="BE17" s="377" t="s">
        <v>1602</v>
      </c>
      <c r="BF17" s="377" t="s">
        <v>1602</v>
      </c>
      <c r="BG17" s="377" t="s">
        <v>1602</v>
      </c>
      <c r="BH17" s="377" t="s">
        <v>1602</v>
      </c>
      <c r="BI17" s="377" t="s">
        <v>1602</v>
      </c>
      <c r="BJ17" s="377" t="s">
        <v>1602</v>
      </c>
      <c r="BK17" s="377" t="s">
        <v>1602</v>
      </c>
      <c r="BL17" s="377" t="s">
        <v>1602</v>
      </c>
      <c r="BM17" s="377" t="s">
        <v>1602</v>
      </c>
      <c r="BN17" s="377" t="s">
        <v>1602</v>
      </c>
      <c r="BO17" s="377" t="s">
        <v>1602</v>
      </c>
      <c r="BP17" s="377" t="s">
        <v>1602</v>
      </c>
      <c r="BQ17" s="377" t="s">
        <v>1602</v>
      </c>
      <c r="BR17" s="377" t="s">
        <v>1602</v>
      </c>
      <c r="BS17" s="377" t="s">
        <v>1602</v>
      </c>
      <c r="BT17" s="377" t="s">
        <v>1602</v>
      </c>
      <c r="BU17" s="377" t="s">
        <v>1602</v>
      </c>
      <c r="BV17" s="377" t="s">
        <v>1602</v>
      </c>
      <c r="BW17" s="197"/>
    </row>
    <row r="18" spans="1:75" ht="11.05" customHeight="1" x14ac:dyDescent="0.2">
      <c r="A18" s="345" t="s">
        <v>861</v>
      </c>
      <c r="B18" s="415" t="s">
        <v>992</v>
      </c>
      <c r="C18" s="308">
        <v>2.6274000000000002</v>
      </c>
      <c r="D18" s="308">
        <v>2.6274000000000002</v>
      </c>
      <c r="E18" s="308">
        <v>2.6294</v>
      </c>
      <c r="F18" s="308">
        <v>2.6294</v>
      </c>
      <c r="G18" s="308">
        <v>2.6604000000000001</v>
      </c>
      <c r="H18" s="308">
        <v>2.6833999999999998</v>
      </c>
      <c r="I18" s="308">
        <v>2.7204000000000002</v>
      </c>
      <c r="J18" s="308">
        <v>2.7505999999999999</v>
      </c>
      <c r="K18" s="308">
        <v>2.7706</v>
      </c>
      <c r="L18" s="308">
        <v>2.8006000000000002</v>
      </c>
      <c r="M18" s="308">
        <v>2.8401999999999998</v>
      </c>
      <c r="N18" s="308">
        <v>2.8565</v>
      </c>
      <c r="O18" s="308">
        <v>2.8923999999999999</v>
      </c>
      <c r="P18" s="308">
        <v>2.9224000000000001</v>
      </c>
      <c r="Q18" s="308">
        <v>2.9523999999999999</v>
      </c>
      <c r="R18" s="308">
        <v>2.9723999999999999</v>
      </c>
      <c r="S18" s="308">
        <v>3.0093000000000001</v>
      </c>
      <c r="T18" s="308">
        <v>3.0369999999999999</v>
      </c>
      <c r="U18" s="308">
        <v>3.0893000000000002</v>
      </c>
      <c r="V18" s="308">
        <v>3.1307</v>
      </c>
      <c r="W18" s="308">
        <v>3.1406999999999998</v>
      </c>
      <c r="X18" s="308">
        <v>3.1206999999999998</v>
      </c>
      <c r="Y18" s="308">
        <v>3.0207000000000002</v>
      </c>
      <c r="Z18" s="308">
        <v>2.9706999999999999</v>
      </c>
      <c r="AA18" s="308">
        <v>3.0124</v>
      </c>
      <c r="AB18" s="308">
        <v>2.9923000000000002</v>
      </c>
      <c r="AC18" s="308">
        <v>2.9824000000000002</v>
      </c>
      <c r="AD18" s="308">
        <v>2.9424000000000001</v>
      </c>
      <c r="AE18" s="308">
        <v>2.8847</v>
      </c>
      <c r="AF18" s="308">
        <v>2.8868999999999998</v>
      </c>
      <c r="AG18" s="308">
        <v>2.8692000000000002</v>
      </c>
      <c r="AH18" s="308">
        <v>2.8605999999999998</v>
      </c>
      <c r="AI18" s="308">
        <v>2.9005999999999998</v>
      </c>
      <c r="AJ18" s="308">
        <v>2.8407</v>
      </c>
      <c r="AK18" s="308">
        <v>2.8706</v>
      </c>
      <c r="AL18" s="308">
        <v>2.8405999999999998</v>
      </c>
      <c r="AM18" s="308">
        <v>2.7624</v>
      </c>
      <c r="AN18" s="308">
        <v>2.7623000000000002</v>
      </c>
      <c r="AO18" s="308">
        <v>2.7923</v>
      </c>
      <c r="AP18" s="308">
        <v>2.8123</v>
      </c>
      <c r="AQ18" s="308">
        <v>2.8146</v>
      </c>
      <c r="AR18" s="308">
        <v>2.7968999999999999</v>
      </c>
      <c r="AS18" s="308">
        <v>2.7593999999999999</v>
      </c>
      <c r="AT18" s="308">
        <v>2.7608000000000001</v>
      </c>
      <c r="AU18" s="308">
        <v>2.7707000000000002</v>
      </c>
      <c r="AV18" s="308">
        <v>2.7707000000000002</v>
      </c>
      <c r="AW18" s="308">
        <v>2.7406729497</v>
      </c>
      <c r="AX18" s="308">
        <v>2.7706128359000002</v>
      </c>
      <c r="AY18" s="923">
        <v>2.7331543102999998</v>
      </c>
      <c r="AZ18" s="377" t="s">
        <v>1602</v>
      </c>
      <c r="BA18" s="377" t="s">
        <v>1602</v>
      </c>
      <c r="BB18" s="377" t="s">
        <v>1602</v>
      </c>
      <c r="BC18" s="377" t="s">
        <v>1602</v>
      </c>
      <c r="BD18" s="377" t="s">
        <v>1602</v>
      </c>
      <c r="BE18" s="377" t="s">
        <v>1602</v>
      </c>
      <c r="BF18" s="377" t="s">
        <v>1602</v>
      </c>
      <c r="BG18" s="377" t="s">
        <v>1602</v>
      </c>
      <c r="BH18" s="377" t="s">
        <v>1602</v>
      </c>
      <c r="BI18" s="377" t="s">
        <v>1602</v>
      </c>
      <c r="BJ18" s="377" t="s">
        <v>1602</v>
      </c>
      <c r="BK18" s="377" t="s">
        <v>1602</v>
      </c>
      <c r="BL18" s="377" t="s">
        <v>1602</v>
      </c>
      <c r="BM18" s="377" t="s">
        <v>1602</v>
      </c>
      <c r="BN18" s="377" t="s">
        <v>1602</v>
      </c>
      <c r="BO18" s="377" t="s">
        <v>1602</v>
      </c>
      <c r="BP18" s="377" t="s">
        <v>1602</v>
      </c>
      <c r="BQ18" s="377" t="s">
        <v>1602</v>
      </c>
      <c r="BR18" s="377" t="s">
        <v>1602</v>
      </c>
      <c r="BS18" s="377" t="s">
        <v>1602</v>
      </c>
      <c r="BT18" s="377" t="s">
        <v>1602</v>
      </c>
      <c r="BU18" s="377" t="s">
        <v>1602</v>
      </c>
      <c r="BV18" s="377" t="s">
        <v>1602</v>
      </c>
      <c r="BW18" s="197"/>
    </row>
    <row r="19" spans="1:75" ht="11.05" customHeight="1" x14ac:dyDescent="0.2">
      <c r="A19" s="345" t="s">
        <v>862</v>
      </c>
      <c r="B19" s="415" t="s">
        <v>993</v>
      </c>
      <c r="C19" s="308">
        <v>1.242</v>
      </c>
      <c r="D19" s="308">
        <v>1.282</v>
      </c>
      <c r="E19" s="308">
        <v>1.302</v>
      </c>
      <c r="F19" s="308">
        <v>1.232</v>
      </c>
      <c r="G19" s="308">
        <v>1.262</v>
      </c>
      <c r="H19" s="308">
        <v>1.272</v>
      </c>
      <c r="I19" s="308">
        <v>1.282</v>
      </c>
      <c r="J19" s="308">
        <v>1.272</v>
      </c>
      <c r="K19" s="308">
        <v>1.252</v>
      </c>
      <c r="L19" s="308">
        <v>1.252</v>
      </c>
      <c r="M19" s="308">
        <v>1.232</v>
      </c>
      <c r="N19" s="308">
        <v>1.1419999999999999</v>
      </c>
      <c r="O19" s="308">
        <v>1.077</v>
      </c>
      <c r="P19" s="308">
        <v>1.2270000000000001</v>
      </c>
      <c r="Q19" s="308">
        <v>1.177</v>
      </c>
      <c r="R19" s="308">
        <v>1.0069999999999999</v>
      </c>
      <c r="S19" s="308">
        <v>0.82699999999999996</v>
      </c>
      <c r="T19" s="308">
        <v>0.747</v>
      </c>
      <c r="U19" s="308">
        <v>0.69699999999999995</v>
      </c>
      <c r="V19" s="308">
        <v>1.2170000000000001</v>
      </c>
      <c r="W19" s="308">
        <v>1.2470000000000001</v>
      </c>
      <c r="X19" s="308">
        <v>1.2569999999999999</v>
      </c>
      <c r="Y19" s="308">
        <v>1.2070000000000001</v>
      </c>
      <c r="Z19" s="308">
        <v>1.2470000000000001</v>
      </c>
      <c r="AA19" s="308">
        <v>1.2270000000000001</v>
      </c>
      <c r="AB19" s="308">
        <v>1.2569999999999999</v>
      </c>
      <c r="AC19" s="308">
        <v>1.2370000000000001</v>
      </c>
      <c r="AD19" s="308">
        <v>1.2370000000000001</v>
      </c>
      <c r="AE19" s="308">
        <v>1.1890000000000001</v>
      </c>
      <c r="AF19" s="308">
        <v>1.2470000000000001</v>
      </c>
      <c r="AG19" s="308">
        <v>1.2270000000000001</v>
      </c>
      <c r="AH19" s="308">
        <v>1.2569999999999999</v>
      </c>
      <c r="AI19" s="308">
        <v>1.2569999999999999</v>
      </c>
      <c r="AJ19" s="308">
        <v>1.2470000000000001</v>
      </c>
      <c r="AK19" s="308">
        <v>1.2869999999999999</v>
      </c>
      <c r="AL19" s="308">
        <v>1.2668999999999999</v>
      </c>
      <c r="AM19" s="308">
        <v>1.117</v>
      </c>
      <c r="AN19" s="308">
        <v>1.2369000000000001</v>
      </c>
      <c r="AO19" s="308">
        <v>1.2370000000000001</v>
      </c>
      <c r="AP19" s="308">
        <v>1.2769999999999999</v>
      </c>
      <c r="AQ19" s="308">
        <v>1.2769999999999999</v>
      </c>
      <c r="AR19" s="308">
        <v>1.2969999999999999</v>
      </c>
      <c r="AS19" s="308">
        <v>1.2669999999999999</v>
      </c>
      <c r="AT19" s="308">
        <v>1.0169999999999999</v>
      </c>
      <c r="AU19" s="308">
        <v>0.66700000000000004</v>
      </c>
      <c r="AV19" s="308">
        <v>1.167</v>
      </c>
      <c r="AW19" s="308">
        <v>1.2769810119</v>
      </c>
      <c r="AX19" s="308">
        <v>1.3469639721</v>
      </c>
      <c r="AY19" s="923">
        <v>1.3669823122</v>
      </c>
      <c r="AZ19" s="377" t="s">
        <v>1602</v>
      </c>
      <c r="BA19" s="377" t="s">
        <v>1602</v>
      </c>
      <c r="BB19" s="377" t="s">
        <v>1602</v>
      </c>
      <c r="BC19" s="377" t="s">
        <v>1602</v>
      </c>
      <c r="BD19" s="377" t="s">
        <v>1602</v>
      </c>
      <c r="BE19" s="377" t="s">
        <v>1602</v>
      </c>
      <c r="BF19" s="377" t="s">
        <v>1602</v>
      </c>
      <c r="BG19" s="377" t="s">
        <v>1602</v>
      </c>
      <c r="BH19" s="377" t="s">
        <v>1602</v>
      </c>
      <c r="BI19" s="377" t="s">
        <v>1602</v>
      </c>
      <c r="BJ19" s="377" t="s">
        <v>1602</v>
      </c>
      <c r="BK19" s="377" t="s">
        <v>1602</v>
      </c>
      <c r="BL19" s="377" t="s">
        <v>1602</v>
      </c>
      <c r="BM19" s="377" t="s">
        <v>1602</v>
      </c>
      <c r="BN19" s="377" t="s">
        <v>1602</v>
      </c>
      <c r="BO19" s="377" t="s">
        <v>1602</v>
      </c>
      <c r="BP19" s="377" t="s">
        <v>1602</v>
      </c>
      <c r="BQ19" s="377" t="s">
        <v>1602</v>
      </c>
      <c r="BR19" s="377" t="s">
        <v>1602</v>
      </c>
      <c r="BS19" s="377" t="s">
        <v>1602</v>
      </c>
      <c r="BT19" s="377" t="s">
        <v>1602</v>
      </c>
      <c r="BU19" s="377" t="s">
        <v>1602</v>
      </c>
      <c r="BV19" s="377" t="s">
        <v>1602</v>
      </c>
      <c r="BW19" s="197"/>
    </row>
    <row r="20" spans="1:75" ht="11.05" customHeight="1" x14ac:dyDescent="0.2">
      <c r="A20" s="345" t="s">
        <v>863</v>
      </c>
      <c r="B20" s="415" t="s">
        <v>994</v>
      </c>
      <c r="C20" s="308">
        <v>1.5410999999999999</v>
      </c>
      <c r="D20" s="308">
        <v>1.673</v>
      </c>
      <c r="E20" s="308">
        <v>1.6583000000000001</v>
      </c>
      <c r="F20" s="308">
        <v>1.6089</v>
      </c>
      <c r="G20" s="308">
        <v>1.6446000000000001</v>
      </c>
      <c r="H20" s="308">
        <v>1.6108</v>
      </c>
      <c r="I20" s="308">
        <v>1.6375999999999999</v>
      </c>
      <c r="J20" s="308">
        <v>1.4643999999999999</v>
      </c>
      <c r="K20" s="308">
        <v>1.6113999999999999</v>
      </c>
      <c r="L20" s="308">
        <v>1.5703</v>
      </c>
      <c r="M20" s="308">
        <v>1.6237999999999999</v>
      </c>
      <c r="N20" s="308">
        <v>1.5757000000000001</v>
      </c>
      <c r="O20" s="308">
        <v>1.5669999999999999</v>
      </c>
      <c r="P20" s="308">
        <v>1.5999000000000001</v>
      </c>
      <c r="Q20" s="308">
        <v>1.4927999999999999</v>
      </c>
      <c r="R20" s="308">
        <v>1.4781</v>
      </c>
      <c r="S20" s="308">
        <v>1.3244</v>
      </c>
      <c r="T20" s="308">
        <v>1.3468</v>
      </c>
      <c r="U20" s="308">
        <v>1.2948</v>
      </c>
      <c r="V20" s="308">
        <v>1.1803999999999999</v>
      </c>
      <c r="W20" s="308">
        <v>1.2321</v>
      </c>
      <c r="X20" s="308">
        <v>1.266</v>
      </c>
      <c r="Y20" s="308">
        <v>1.3261000000000001</v>
      </c>
      <c r="Z20" s="308">
        <v>1.3488</v>
      </c>
      <c r="AA20" s="308">
        <v>1.4623999999999999</v>
      </c>
      <c r="AB20" s="308">
        <v>1.5250999999999999</v>
      </c>
      <c r="AC20" s="308">
        <v>1.5107999999999999</v>
      </c>
      <c r="AD20" s="308">
        <v>1.3482000000000001</v>
      </c>
      <c r="AE20" s="308">
        <v>1.5482</v>
      </c>
      <c r="AF20" s="308">
        <v>1.5383</v>
      </c>
      <c r="AG20" s="308">
        <v>1.4182999999999999</v>
      </c>
      <c r="AH20" s="308">
        <v>1.4883</v>
      </c>
      <c r="AI20" s="308">
        <v>1.5783</v>
      </c>
      <c r="AJ20" s="308">
        <v>1.5982000000000001</v>
      </c>
      <c r="AK20" s="308">
        <v>1.5383</v>
      </c>
      <c r="AL20" s="308">
        <v>1.6483000000000001</v>
      </c>
      <c r="AM20" s="308">
        <v>1.5771999999999999</v>
      </c>
      <c r="AN20" s="308">
        <v>1.5465</v>
      </c>
      <c r="AO20" s="308">
        <v>1.5754999999999999</v>
      </c>
      <c r="AP20" s="308">
        <v>1.4944999999999999</v>
      </c>
      <c r="AQ20" s="308">
        <v>1.5336000000000001</v>
      </c>
      <c r="AR20" s="308">
        <v>1.5327</v>
      </c>
      <c r="AS20" s="308">
        <v>1.5814999999999999</v>
      </c>
      <c r="AT20" s="308">
        <v>1.6406000000000001</v>
      </c>
      <c r="AU20" s="308">
        <v>1.5398000000000001</v>
      </c>
      <c r="AV20" s="308">
        <v>1.5488</v>
      </c>
      <c r="AW20" s="308">
        <v>1.5481172819</v>
      </c>
      <c r="AX20" s="308">
        <v>1.627246263</v>
      </c>
      <c r="AY20" s="923">
        <v>1.6046627002</v>
      </c>
      <c r="AZ20" s="377" t="s">
        <v>1602</v>
      </c>
      <c r="BA20" s="377" t="s">
        <v>1602</v>
      </c>
      <c r="BB20" s="377" t="s">
        <v>1602</v>
      </c>
      <c r="BC20" s="377" t="s">
        <v>1602</v>
      </c>
      <c r="BD20" s="377" t="s">
        <v>1602</v>
      </c>
      <c r="BE20" s="377" t="s">
        <v>1602</v>
      </c>
      <c r="BF20" s="377" t="s">
        <v>1602</v>
      </c>
      <c r="BG20" s="377" t="s">
        <v>1602</v>
      </c>
      <c r="BH20" s="377" t="s">
        <v>1602</v>
      </c>
      <c r="BI20" s="377" t="s">
        <v>1602</v>
      </c>
      <c r="BJ20" s="377" t="s">
        <v>1602</v>
      </c>
      <c r="BK20" s="377" t="s">
        <v>1602</v>
      </c>
      <c r="BL20" s="377" t="s">
        <v>1602</v>
      </c>
      <c r="BM20" s="377" t="s">
        <v>1602</v>
      </c>
      <c r="BN20" s="377" t="s">
        <v>1602</v>
      </c>
      <c r="BO20" s="377" t="s">
        <v>1602</v>
      </c>
      <c r="BP20" s="377" t="s">
        <v>1602</v>
      </c>
      <c r="BQ20" s="377" t="s">
        <v>1602</v>
      </c>
      <c r="BR20" s="377" t="s">
        <v>1602</v>
      </c>
      <c r="BS20" s="377" t="s">
        <v>1602</v>
      </c>
      <c r="BT20" s="377" t="s">
        <v>1602</v>
      </c>
      <c r="BU20" s="377" t="s">
        <v>1602</v>
      </c>
      <c r="BV20" s="377" t="s">
        <v>1602</v>
      </c>
      <c r="BW20" s="197"/>
    </row>
    <row r="21" spans="1:75" ht="11.05" customHeight="1" x14ac:dyDescent="0.2">
      <c r="A21" s="345" t="s">
        <v>864</v>
      </c>
      <c r="B21" s="415" t="s">
        <v>995</v>
      </c>
      <c r="C21" s="308">
        <v>10.839</v>
      </c>
      <c r="D21" s="308">
        <v>9.8940000000000001</v>
      </c>
      <c r="E21" s="308">
        <v>9.8539999999999992</v>
      </c>
      <c r="F21" s="308">
        <v>9.8740000000000006</v>
      </c>
      <c r="G21" s="308">
        <v>10.236000000000001</v>
      </c>
      <c r="H21" s="308">
        <v>10.701000000000001</v>
      </c>
      <c r="I21" s="308">
        <v>11.21</v>
      </c>
      <c r="J21" s="308">
        <v>11.311199999999999</v>
      </c>
      <c r="K21" s="308">
        <v>11.4133</v>
      </c>
      <c r="L21" s="308">
        <v>11.5655</v>
      </c>
      <c r="M21" s="308">
        <v>11.518599999999999</v>
      </c>
      <c r="N21" s="308">
        <v>11.5207</v>
      </c>
      <c r="O21" s="308">
        <v>11.71</v>
      </c>
      <c r="P21" s="308">
        <v>11.96</v>
      </c>
      <c r="Q21" s="308">
        <v>11.71</v>
      </c>
      <c r="R21" s="308">
        <v>12.01</v>
      </c>
      <c r="S21" s="308">
        <v>11.96</v>
      </c>
      <c r="T21" s="308">
        <v>12.06</v>
      </c>
      <c r="U21" s="308">
        <v>12.31</v>
      </c>
      <c r="V21" s="308">
        <v>12.66</v>
      </c>
      <c r="W21" s="308">
        <v>12.71</v>
      </c>
      <c r="X21" s="308">
        <v>12.21</v>
      </c>
      <c r="Y21" s="308">
        <v>12.21</v>
      </c>
      <c r="Z21" s="308">
        <v>12.21</v>
      </c>
      <c r="AA21" s="308">
        <v>11.484400000000001</v>
      </c>
      <c r="AB21" s="308">
        <v>11.674899999999999</v>
      </c>
      <c r="AC21" s="308">
        <v>11.919700000000001</v>
      </c>
      <c r="AD21" s="308">
        <v>12.2646</v>
      </c>
      <c r="AE21" s="308">
        <v>11.5647</v>
      </c>
      <c r="AF21" s="308">
        <v>11.715</v>
      </c>
      <c r="AG21" s="308">
        <v>10.8249</v>
      </c>
      <c r="AH21" s="308">
        <v>10.354900000000001</v>
      </c>
      <c r="AI21" s="308">
        <v>10.855</v>
      </c>
      <c r="AJ21" s="308">
        <v>10.694699999999999</v>
      </c>
      <c r="AK21" s="308">
        <v>10.6449</v>
      </c>
      <c r="AL21" s="308">
        <v>10.395200000000001</v>
      </c>
      <c r="AM21" s="308">
        <v>10.614699999999999</v>
      </c>
      <c r="AN21" s="308">
        <v>10.815300000000001</v>
      </c>
      <c r="AO21" s="308">
        <v>10.914999999999999</v>
      </c>
      <c r="AP21" s="308">
        <v>10.92</v>
      </c>
      <c r="AQ21" s="308">
        <v>10.725</v>
      </c>
      <c r="AR21" s="308">
        <v>10.38</v>
      </c>
      <c r="AS21" s="308">
        <v>10.718999999999999</v>
      </c>
      <c r="AT21" s="308">
        <v>10.848800000000001</v>
      </c>
      <c r="AU21" s="308">
        <v>10.64</v>
      </c>
      <c r="AV21" s="308">
        <v>10.719900000000001</v>
      </c>
      <c r="AW21" s="308">
        <v>10.680868249</v>
      </c>
      <c r="AX21" s="308">
        <v>10.621214820000001</v>
      </c>
      <c r="AY21" s="923">
        <v>10.740865751999999</v>
      </c>
      <c r="AZ21" s="377" t="s">
        <v>1602</v>
      </c>
      <c r="BA21" s="377" t="s">
        <v>1602</v>
      </c>
      <c r="BB21" s="377" t="s">
        <v>1602</v>
      </c>
      <c r="BC21" s="377" t="s">
        <v>1602</v>
      </c>
      <c r="BD21" s="377" t="s">
        <v>1602</v>
      </c>
      <c r="BE21" s="377" t="s">
        <v>1602</v>
      </c>
      <c r="BF21" s="377" t="s">
        <v>1602</v>
      </c>
      <c r="BG21" s="377" t="s">
        <v>1602</v>
      </c>
      <c r="BH21" s="377" t="s">
        <v>1602</v>
      </c>
      <c r="BI21" s="377" t="s">
        <v>1602</v>
      </c>
      <c r="BJ21" s="377" t="s">
        <v>1602</v>
      </c>
      <c r="BK21" s="377" t="s">
        <v>1602</v>
      </c>
      <c r="BL21" s="377" t="s">
        <v>1602</v>
      </c>
      <c r="BM21" s="377" t="s">
        <v>1602</v>
      </c>
      <c r="BN21" s="377" t="s">
        <v>1602</v>
      </c>
      <c r="BO21" s="377" t="s">
        <v>1602</v>
      </c>
      <c r="BP21" s="377" t="s">
        <v>1602</v>
      </c>
      <c r="BQ21" s="377" t="s">
        <v>1602</v>
      </c>
      <c r="BR21" s="377" t="s">
        <v>1602</v>
      </c>
      <c r="BS21" s="377" t="s">
        <v>1602</v>
      </c>
      <c r="BT21" s="377" t="s">
        <v>1602</v>
      </c>
      <c r="BU21" s="377" t="s">
        <v>1602</v>
      </c>
      <c r="BV21" s="377" t="s">
        <v>1602</v>
      </c>
      <c r="BW21" s="197"/>
    </row>
    <row r="22" spans="1:75" ht="11.05" customHeight="1" x14ac:dyDescent="0.2">
      <c r="A22" s="345" t="s">
        <v>865</v>
      </c>
      <c r="B22" s="415" t="s">
        <v>996</v>
      </c>
      <c r="C22" s="308">
        <v>3.5992999999999999</v>
      </c>
      <c r="D22" s="308">
        <v>3.5992999999999999</v>
      </c>
      <c r="E22" s="308">
        <v>3.5992999999999999</v>
      </c>
      <c r="F22" s="308">
        <v>3.6743000000000001</v>
      </c>
      <c r="G22" s="308">
        <v>3.7042999999999999</v>
      </c>
      <c r="H22" s="308">
        <v>3.7543000000000002</v>
      </c>
      <c r="I22" s="308">
        <v>3.8092999999999999</v>
      </c>
      <c r="J22" s="308">
        <v>3.8677000000000001</v>
      </c>
      <c r="K22" s="308">
        <v>3.8923000000000001</v>
      </c>
      <c r="L22" s="308">
        <v>3.9369999999999998</v>
      </c>
      <c r="M22" s="308">
        <v>3.9615999999999998</v>
      </c>
      <c r="N22" s="308">
        <v>4.0162000000000004</v>
      </c>
      <c r="O22" s="308">
        <v>4.0765000000000002</v>
      </c>
      <c r="P22" s="308">
        <v>4.1115000000000004</v>
      </c>
      <c r="Q22" s="308">
        <v>4.1364999999999998</v>
      </c>
      <c r="R22" s="308">
        <v>4.1764999999999999</v>
      </c>
      <c r="S22" s="308">
        <v>4.2111000000000001</v>
      </c>
      <c r="T22" s="308">
        <v>4.2557999999999998</v>
      </c>
      <c r="U22" s="308">
        <v>4.3103999999999996</v>
      </c>
      <c r="V22" s="308">
        <v>4.3604000000000003</v>
      </c>
      <c r="W22" s="308">
        <v>4.3704000000000001</v>
      </c>
      <c r="X22" s="308">
        <v>4.3604000000000003</v>
      </c>
      <c r="Y22" s="308">
        <v>4.2304000000000004</v>
      </c>
      <c r="Z22" s="308">
        <v>4.2304000000000004</v>
      </c>
      <c r="AA22" s="308">
        <v>4.2687999999999997</v>
      </c>
      <c r="AB22" s="308">
        <v>4.2691999999999997</v>
      </c>
      <c r="AC22" s="308">
        <v>4.2690999999999999</v>
      </c>
      <c r="AD22" s="308">
        <v>4.2389000000000001</v>
      </c>
      <c r="AE22" s="308">
        <v>4.109</v>
      </c>
      <c r="AF22" s="308">
        <v>4.1093000000000002</v>
      </c>
      <c r="AG22" s="308">
        <v>4.1092000000000004</v>
      </c>
      <c r="AH22" s="308">
        <v>4.1192000000000002</v>
      </c>
      <c r="AI22" s="308">
        <v>4.1292999999999997</v>
      </c>
      <c r="AJ22" s="308">
        <v>4.1390000000000002</v>
      </c>
      <c r="AK22" s="308">
        <v>4.0991999999999997</v>
      </c>
      <c r="AL22" s="308">
        <v>4.0994999999999999</v>
      </c>
      <c r="AM22" s="308">
        <v>4.1589999999999998</v>
      </c>
      <c r="AN22" s="308">
        <v>4.1496000000000004</v>
      </c>
      <c r="AO22" s="308">
        <v>4.1493000000000002</v>
      </c>
      <c r="AP22" s="308">
        <v>4.1993</v>
      </c>
      <c r="AQ22" s="308">
        <v>4.1792999999999996</v>
      </c>
      <c r="AR22" s="308">
        <v>4.1493000000000002</v>
      </c>
      <c r="AS22" s="308">
        <v>4.1984000000000004</v>
      </c>
      <c r="AT22" s="308">
        <v>4.1783000000000001</v>
      </c>
      <c r="AU22" s="308">
        <v>4.1993</v>
      </c>
      <c r="AV22" s="308">
        <v>4.1791999999999998</v>
      </c>
      <c r="AW22" s="308">
        <v>4.1894104107999999</v>
      </c>
      <c r="AX22" s="308">
        <v>4.1196949587000002</v>
      </c>
      <c r="AY22" s="923">
        <v>4.1493886971</v>
      </c>
      <c r="AZ22" s="377" t="s">
        <v>1602</v>
      </c>
      <c r="BA22" s="377" t="s">
        <v>1602</v>
      </c>
      <c r="BB22" s="377" t="s">
        <v>1602</v>
      </c>
      <c r="BC22" s="377" t="s">
        <v>1602</v>
      </c>
      <c r="BD22" s="377" t="s">
        <v>1602</v>
      </c>
      <c r="BE22" s="377" t="s">
        <v>1602</v>
      </c>
      <c r="BF22" s="377" t="s">
        <v>1602</v>
      </c>
      <c r="BG22" s="377" t="s">
        <v>1602</v>
      </c>
      <c r="BH22" s="377" t="s">
        <v>1602</v>
      </c>
      <c r="BI22" s="377" t="s">
        <v>1602</v>
      </c>
      <c r="BJ22" s="377" t="s">
        <v>1602</v>
      </c>
      <c r="BK22" s="377" t="s">
        <v>1602</v>
      </c>
      <c r="BL22" s="377" t="s">
        <v>1602</v>
      </c>
      <c r="BM22" s="377" t="s">
        <v>1602</v>
      </c>
      <c r="BN22" s="377" t="s">
        <v>1602</v>
      </c>
      <c r="BO22" s="377" t="s">
        <v>1602</v>
      </c>
      <c r="BP22" s="377" t="s">
        <v>1602</v>
      </c>
      <c r="BQ22" s="377" t="s">
        <v>1602</v>
      </c>
      <c r="BR22" s="377" t="s">
        <v>1602</v>
      </c>
      <c r="BS22" s="377" t="s">
        <v>1602</v>
      </c>
      <c r="BT22" s="377" t="s">
        <v>1602</v>
      </c>
      <c r="BU22" s="377" t="s">
        <v>1602</v>
      </c>
      <c r="BV22" s="377" t="s">
        <v>1602</v>
      </c>
      <c r="BW22" s="197"/>
    </row>
    <row r="23" spans="1:75" ht="11.05" customHeight="1" x14ac:dyDescent="0.2">
      <c r="A23" s="345" t="s">
        <v>866</v>
      </c>
      <c r="B23" s="415" t="s">
        <v>997</v>
      </c>
      <c r="C23" s="308">
        <v>0.54920000000000002</v>
      </c>
      <c r="D23" s="308">
        <v>0.58919999999999995</v>
      </c>
      <c r="E23" s="308">
        <v>0.57920000000000005</v>
      </c>
      <c r="F23" s="308">
        <v>0.53920000000000001</v>
      </c>
      <c r="G23" s="308">
        <v>0.58420000000000005</v>
      </c>
      <c r="H23" s="308">
        <v>0.59919999999999995</v>
      </c>
      <c r="I23" s="308">
        <v>0.58919999999999995</v>
      </c>
      <c r="J23" s="308">
        <v>0.57879999999999998</v>
      </c>
      <c r="K23" s="308">
        <v>0.57879999999999998</v>
      </c>
      <c r="L23" s="308">
        <v>0.64880000000000004</v>
      </c>
      <c r="M23" s="308">
        <v>0.7288</v>
      </c>
      <c r="N23" s="308">
        <v>0.79879999999999995</v>
      </c>
      <c r="O23" s="308">
        <v>0.72889999999999999</v>
      </c>
      <c r="P23" s="308">
        <v>0.74890000000000001</v>
      </c>
      <c r="Q23" s="308">
        <v>0.77390000000000003</v>
      </c>
      <c r="R23" s="308">
        <v>0.79890000000000005</v>
      </c>
      <c r="S23" s="308">
        <v>0.76890000000000003</v>
      </c>
      <c r="T23" s="308">
        <v>0.74890000000000001</v>
      </c>
      <c r="U23" s="308">
        <v>0.66890000000000005</v>
      </c>
      <c r="V23" s="308">
        <v>0.74890000000000001</v>
      </c>
      <c r="W23" s="308">
        <v>0.71889999999999998</v>
      </c>
      <c r="X23" s="308">
        <v>0.76890000000000003</v>
      </c>
      <c r="Y23" s="308">
        <v>0.71889999999999998</v>
      </c>
      <c r="Z23" s="308">
        <v>0.71889999999999998</v>
      </c>
      <c r="AA23" s="308">
        <v>0.78890000000000005</v>
      </c>
      <c r="AB23" s="308">
        <v>0.73919999999999997</v>
      </c>
      <c r="AC23" s="308">
        <v>0.76910000000000001</v>
      </c>
      <c r="AD23" s="308">
        <v>0.80900000000000005</v>
      </c>
      <c r="AE23" s="308">
        <v>0.82909999999999995</v>
      </c>
      <c r="AF23" s="308">
        <v>0.82920000000000005</v>
      </c>
      <c r="AG23" s="308">
        <v>0.85919999999999996</v>
      </c>
      <c r="AH23" s="308">
        <v>0.82920000000000005</v>
      </c>
      <c r="AI23" s="308">
        <v>0.80420000000000003</v>
      </c>
      <c r="AJ23" s="308">
        <v>0.80410000000000004</v>
      </c>
      <c r="AK23" s="308">
        <v>0.81920000000000004</v>
      </c>
      <c r="AL23" s="308">
        <v>0.82930000000000004</v>
      </c>
      <c r="AM23" s="308">
        <v>0.83909999999999996</v>
      </c>
      <c r="AN23" s="308">
        <v>0.87439999999999996</v>
      </c>
      <c r="AO23" s="308">
        <v>0.87419999999999998</v>
      </c>
      <c r="AP23" s="308">
        <v>0.88919999999999999</v>
      </c>
      <c r="AQ23" s="308">
        <v>0.90920000000000001</v>
      </c>
      <c r="AR23" s="308">
        <v>0.8992</v>
      </c>
      <c r="AS23" s="308">
        <v>0.90880000000000005</v>
      </c>
      <c r="AT23" s="308">
        <v>0.92869999999999997</v>
      </c>
      <c r="AU23" s="308">
        <v>0.93920000000000003</v>
      </c>
      <c r="AV23" s="308">
        <v>0.94920000000000004</v>
      </c>
      <c r="AW23" s="308">
        <v>0.88923622307000005</v>
      </c>
      <c r="AX23" s="308">
        <v>0.92939067397999997</v>
      </c>
      <c r="AY23" s="923">
        <v>0.96922443701000005</v>
      </c>
      <c r="AZ23" s="377" t="s">
        <v>1602</v>
      </c>
      <c r="BA23" s="377" t="s">
        <v>1602</v>
      </c>
      <c r="BB23" s="377" t="s">
        <v>1602</v>
      </c>
      <c r="BC23" s="377" t="s">
        <v>1602</v>
      </c>
      <c r="BD23" s="377" t="s">
        <v>1602</v>
      </c>
      <c r="BE23" s="377" t="s">
        <v>1602</v>
      </c>
      <c r="BF23" s="377" t="s">
        <v>1602</v>
      </c>
      <c r="BG23" s="377" t="s">
        <v>1602</v>
      </c>
      <c r="BH23" s="377" t="s">
        <v>1602</v>
      </c>
      <c r="BI23" s="377" t="s">
        <v>1602</v>
      </c>
      <c r="BJ23" s="377" t="s">
        <v>1602</v>
      </c>
      <c r="BK23" s="377" t="s">
        <v>1602</v>
      </c>
      <c r="BL23" s="377" t="s">
        <v>1602</v>
      </c>
      <c r="BM23" s="377" t="s">
        <v>1602</v>
      </c>
      <c r="BN23" s="377" t="s">
        <v>1602</v>
      </c>
      <c r="BO23" s="377" t="s">
        <v>1602</v>
      </c>
      <c r="BP23" s="377" t="s">
        <v>1602</v>
      </c>
      <c r="BQ23" s="377" t="s">
        <v>1602</v>
      </c>
      <c r="BR23" s="377" t="s">
        <v>1602</v>
      </c>
      <c r="BS23" s="377" t="s">
        <v>1602</v>
      </c>
      <c r="BT23" s="377" t="s">
        <v>1602</v>
      </c>
      <c r="BU23" s="377" t="s">
        <v>1602</v>
      </c>
      <c r="BV23" s="377" t="s">
        <v>1602</v>
      </c>
      <c r="BW23" s="197"/>
    </row>
    <row r="24" spans="1:75" ht="11.05" customHeight="1" x14ac:dyDescent="0.2">
      <c r="A24" s="345"/>
      <c r="B24" s="412"/>
      <c r="C24" s="308"/>
      <c r="D24" s="308"/>
      <c r="E24" s="308"/>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308"/>
      <c r="AE24" s="308"/>
      <c r="AF24" s="308"/>
      <c r="AG24" s="308"/>
      <c r="AH24" s="308"/>
      <c r="AI24" s="308"/>
      <c r="AJ24" s="308"/>
      <c r="AK24" s="308"/>
      <c r="AL24" s="308"/>
      <c r="AM24" s="308"/>
      <c r="AN24" s="308"/>
      <c r="AO24" s="308"/>
      <c r="AP24" s="308"/>
      <c r="AQ24" s="308"/>
      <c r="AR24" s="308"/>
      <c r="AS24" s="308"/>
      <c r="AT24" s="308"/>
      <c r="AU24" s="308"/>
      <c r="AV24" s="308"/>
      <c r="AW24" s="308"/>
      <c r="AX24" s="308"/>
      <c r="AY24" s="923"/>
      <c r="AZ24" s="377"/>
      <c r="BA24" s="377"/>
      <c r="BB24" s="377"/>
      <c r="BC24" s="377"/>
      <c r="BD24" s="377"/>
      <c r="BE24" s="377"/>
      <c r="BF24" s="377"/>
      <c r="BG24" s="377"/>
      <c r="BH24" s="377"/>
      <c r="BI24" s="377"/>
      <c r="BJ24" s="377"/>
      <c r="BK24" s="377"/>
      <c r="BL24" s="377"/>
      <c r="BM24" s="377"/>
      <c r="BN24" s="377"/>
      <c r="BO24" s="377"/>
      <c r="BP24" s="377"/>
      <c r="BQ24" s="377"/>
      <c r="BR24" s="377"/>
      <c r="BS24" s="377"/>
      <c r="BT24" s="377"/>
      <c r="BU24" s="377"/>
      <c r="BV24" s="377"/>
    </row>
    <row r="25" spans="1:75" s="280" customFormat="1" ht="11.05" customHeight="1" x14ac:dyDescent="0.2">
      <c r="A25" s="417" t="s">
        <v>852</v>
      </c>
      <c r="B25" s="414" t="s">
        <v>867</v>
      </c>
      <c r="C25" s="106">
        <v>41.562199999999997</v>
      </c>
      <c r="D25" s="106">
        <v>40.900199999999998</v>
      </c>
      <c r="E25" s="106">
        <v>40.984999999999999</v>
      </c>
      <c r="F25" s="106">
        <v>41.168999999999997</v>
      </c>
      <c r="G25" s="106">
        <v>41.675400000000003</v>
      </c>
      <c r="H25" s="106">
        <v>42.142299999999999</v>
      </c>
      <c r="I25" s="106">
        <v>42.818199999999997</v>
      </c>
      <c r="J25" s="106">
        <v>42.590499999999999</v>
      </c>
      <c r="K25" s="106">
        <v>43.358600000000003</v>
      </c>
      <c r="L25" s="106">
        <v>44.0092</v>
      </c>
      <c r="M25" s="106">
        <v>44.385100000000001</v>
      </c>
      <c r="N25" s="106">
        <v>44.527200000000001</v>
      </c>
      <c r="O25" s="106">
        <v>44.8033</v>
      </c>
      <c r="P25" s="106">
        <v>45.374200000000002</v>
      </c>
      <c r="Q25" s="106">
        <v>44.931699999999999</v>
      </c>
      <c r="R25" s="106">
        <v>44.245100000000001</v>
      </c>
      <c r="S25" s="106">
        <v>44.354900000000001</v>
      </c>
      <c r="T25" s="106">
        <v>44.792200000000001</v>
      </c>
      <c r="U25" s="106">
        <v>45.3782</v>
      </c>
      <c r="V25" s="106">
        <v>45.4497</v>
      </c>
      <c r="W25" s="106">
        <v>45.661999999999999</v>
      </c>
      <c r="X25" s="106">
        <v>45.302700000000002</v>
      </c>
      <c r="Y25" s="106">
        <v>45.477200000000003</v>
      </c>
      <c r="Z25" s="106">
        <v>45.489699999999999</v>
      </c>
      <c r="AA25" s="106">
        <v>44.914099999999998</v>
      </c>
      <c r="AB25" s="106">
        <v>45.334299999999999</v>
      </c>
      <c r="AC25" s="106">
        <v>45.168999999999997</v>
      </c>
      <c r="AD25" s="106">
        <v>44.991500000000002</v>
      </c>
      <c r="AE25" s="106">
        <v>44.062600000000003</v>
      </c>
      <c r="AF25" s="106">
        <v>44.227800000000002</v>
      </c>
      <c r="AG25" s="106">
        <v>43.0351</v>
      </c>
      <c r="AH25" s="106">
        <v>42.602899999999998</v>
      </c>
      <c r="AI25" s="106">
        <v>43.498600000000003</v>
      </c>
      <c r="AJ25" s="106">
        <v>43.526899999999998</v>
      </c>
      <c r="AK25" s="106">
        <v>43.383699999999997</v>
      </c>
      <c r="AL25" s="106">
        <v>43.2866</v>
      </c>
      <c r="AM25" s="106">
        <v>43.289900000000003</v>
      </c>
      <c r="AN25" s="106">
        <v>43.242400000000004</v>
      </c>
      <c r="AO25" s="106">
        <v>43.415199999999999</v>
      </c>
      <c r="AP25" s="106">
        <v>43.183900000000001</v>
      </c>
      <c r="AQ25" s="106">
        <v>42.683700000000002</v>
      </c>
      <c r="AR25" s="106">
        <v>42.204099999999997</v>
      </c>
      <c r="AS25" s="106">
        <v>42.739600000000003</v>
      </c>
      <c r="AT25" s="106">
        <v>42.592100000000002</v>
      </c>
      <c r="AU25" s="106">
        <v>42.3611</v>
      </c>
      <c r="AV25" s="106">
        <v>42.185200000000002</v>
      </c>
      <c r="AW25" s="106">
        <v>42.273923218999997</v>
      </c>
      <c r="AX25" s="106">
        <v>42.265005446000004</v>
      </c>
      <c r="AY25" s="934">
        <v>42.413338934000002</v>
      </c>
      <c r="AZ25" s="410">
        <v>42.490288051</v>
      </c>
      <c r="BA25" s="410">
        <v>42.595930256000003</v>
      </c>
      <c r="BB25" s="410">
        <v>42.750570492999998</v>
      </c>
      <c r="BC25" s="410">
        <v>42.793299447999999</v>
      </c>
      <c r="BD25" s="410">
        <v>42.832840304000001</v>
      </c>
      <c r="BE25" s="410">
        <v>42.866978601</v>
      </c>
      <c r="BF25" s="410">
        <v>42.899669830999997</v>
      </c>
      <c r="BG25" s="410">
        <v>42.981998466999997</v>
      </c>
      <c r="BH25" s="410">
        <v>43.061042327999999</v>
      </c>
      <c r="BI25" s="410">
        <v>43.156124691000002</v>
      </c>
      <c r="BJ25" s="410">
        <v>43.220222685000003</v>
      </c>
      <c r="BK25" s="410">
        <v>43.247279225</v>
      </c>
      <c r="BL25" s="410">
        <v>43.327568851000002</v>
      </c>
      <c r="BM25" s="410">
        <v>43.362468808000003</v>
      </c>
      <c r="BN25" s="410">
        <v>43.371191209999999</v>
      </c>
      <c r="BO25" s="410">
        <v>43.305980841999997</v>
      </c>
      <c r="BP25" s="410">
        <v>43.408306064999998</v>
      </c>
      <c r="BQ25" s="410">
        <v>43.367173729000001</v>
      </c>
      <c r="BR25" s="410">
        <v>43.341613035999998</v>
      </c>
      <c r="BS25" s="410">
        <v>43.477312679999997</v>
      </c>
      <c r="BT25" s="410">
        <v>43.466580344999997</v>
      </c>
      <c r="BU25" s="410">
        <v>43.547266536999999</v>
      </c>
      <c r="BV25" s="410">
        <v>43.561632256999999</v>
      </c>
      <c r="BW25" s="420"/>
    </row>
    <row r="26" spans="1:75" s="280" customFormat="1" ht="11.05" customHeight="1" x14ac:dyDescent="0.2">
      <c r="A26" s="417" t="s">
        <v>868</v>
      </c>
      <c r="B26" s="430" t="s">
        <v>983</v>
      </c>
      <c r="C26" s="106">
        <v>24.5001</v>
      </c>
      <c r="D26" s="106">
        <v>23.7958</v>
      </c>
      <c r="E26" s="106">
        <v>23.803100000000001</v>
      </c>
      <c r="F26" s="106">
        <v>23.848800000000001</v>
      </c>
      <c r="G26" s="106">
        <v>24.307600000000001</v>
      </c>
      <c r="H26" s="106">
        <v>24.791799999999999</v>
      </c>
      <c r="I26" s="106">
        <v>25.474599999999999</v>
      </c>
      <c r="J26" s="106">
        <v>25.576699999999999</v>
      </c>
      <c r="K26" s="106">
        <v>25.930399999999999</v>
      </c>
      <c r="L26" s="106">
        <v>26.186199999999999</v>
      </c>
      <c r="M26" s="106">
        <v>26.321999999999999</v>
      </c>
      <c r="N26" s="106">
        <v>26.446999999999999</v>
      </c>
      <c r="O26" s="106">
        <v>26.645299999999999</v>
      </c>
      <c r="P26" s="106">
        <v>27.103200000000001</v>
      </c>
      <c r="Q26" s="106">
        <v>26.741099999999999</v>
      </c>
      <c r="R26" s="106">
        <v>27.2164</v>
      </c>
      <c r="S26" s="106">
        <v>27.084199999999999</v>
      </c>
      <c r="T26" s="106">
        <v>27.359000000000002</v>
      </c>
      <c r="U26" s="106">
        <v>27.7639</v>
      </c>
      <c r="V26" s="106">
        <v>28.0809</v>
      </c>
      <c r="W26" s="106">
        <v>28.252600000000001</v>
      </c>
      <c r="X26" s="106">
        <v>27.761500000000002</v>
      </c>
      <c r="Y26" s="106">
        <v>27.426600000000001</v>
      </c>
      <c r="Z26" s="106">
        <v>27.379300000000001</v>
      </c>
      <c r="AA26" s="106">
        <v>26.811900000000001</v>
      </c>
      <c r="AB26" s="106">
        <v>27.059699999999999</v>
      </c>
      <c r="AC26" s="106">
        <v>27.204899999999999</v>
      </c>
      <c r="AD26" s="106">
        <v>27.131699999999999</v>
      </c>
      <c r="AE26" s="106">
        <v>26.428699999999999</v>
      </c>
      <c r="AF26" s="106">
        <v>26.551100000000002</v>
      </c>
      <c r="AG26" s="106">
        <v>25.617999999999999</v>
      </c>
      <c r="AH26" s="106">
        <v>25.2639</v>
      </c>
      <c r="AI26" s="106">
        <v>25.898700000000002</v>
      </c>
      <c r="AJ26" s="106">
        <v>25.747900000000001</v>
      </c>
      <c r="AK26" s="106">
        <v>25.607900000000001</v>
      </c>
      <c r="AL26" s="106">
        <v>25.497900000000001</v>
      </c>
      <c r="AM26" s="106">
        <v>25.5808</v>
      </c>
      <c r="AN26" s="106">
        <v>25.720800000000001</v>
      </c>
      <c r="AO26" s="106">
        <v>25.9893</v>
      </c>
      <c r="AP26" s="106">
        <v>25.963200000000001</v>
      </c>
      <c r="AQ26" s="106">
        <v>25.779499999999999</v>
      </c>
      <c r="AR26" s="106">
        <v>25.345800000000001</v>
      </c>
      <c r="AS26" s="106">
        <v>25.855799999999999</v>
      </c>
      <c r="AT26" s="106">
        <v>25.956</v>
      </c>
      <c r="AU26" s="106">
        <v>25.516500000000001</v>
      </c>
      <c r="AV26" s="106">
        <v>25.535299999999999</v>
      </c>
      <c r="AW26" s="106">
        <v>25.440915063999999</v>
      </c>
      <c r="AX26" s="106">
        <v>25.434348282999999</v>
      </c>
      <c r="AY26" s="934">
        <v>25.548939604000001</v>
      </c>
      <c r="AZ26" s="410">
        <v>25.692026332000001</v>
      </c>
      <c r="BA26" s="410">
        <v>25.685466785999999</v>
      </c>
      <c r="BB26" s="410">
        <v>25.823108079000001</v>
      </c>
      <c r="BC26" s="410">
        <v>25.863549494000001</v>
      </c>
      <c r="BD26" s="410">
        <v>25.884459118999999</v>
      </c>
      <c r="BE26" s="410">
        <v>25.930523434000001</v>
      </c>
      <c r="BF26" s="410">
        <v>25.959628935000001</v>
      </c>
      <c r="BG26" s="410">
        <v>25.992907685999999</v>
      </c>
      <c r="BH26" s="410">
        <v>26.037421672000001</v>
      </c>
      <c r="BI26" s="410">
        <v>26.066752237999999</v>
      </c>
      <c r="BJ26" s="410">
        <v>26.103348110999999</v>
      </c>
      <c r="BK26" s="410">
        <v>26.148089380999998</v>
      </c>
      <c r="BL26" s="410">
        <v>26.190190267999998</v>
      </c>
      <c r="BM26" s="410">
        <v>26.214155712</v>
      </c>
      <c r="BN26" s="410">
        <v>26.24434188</v>
      </c>
      <c r="BO26" s="410">
        <v>26.273779949000001</v>
      </c>
      <c r="BP26" s="410">
        <v>26.329794299</v>
      </c>
      <c r="BQ26" s="410">
        <v>26.344356919999999</v>
      </c>
      <c r="BR26" s="410">
        <v>26.384969130999998</v>
      </c>
      <c r="BS26" s="410">
        <v>26.419773020000001</v>
      </c>
      <c r="BT26" s="410">
        <v>26.426792618</v>
      </c>
      <c r="BU26" s="410">
        <v>26.424676107</v>
      </c>
      <c r="BV26" s="410">
        <v>26.422809673</v>
      </c>
      <c r="BW26" s="420"/>
    </row>
    <row r="27" spans="1:75" s="280" customFormat="1" ht="11.05" customHeight="1" x14ac:dyDescent="0.2">
      <c r="A27" s="417" t="s">
        <v>869</v>
      </c>
      <c r="B27" s="431" t="s">
        <v>984</v>
      </c>
      <c r="C27" s="106">
        <v>17.062100000000001</v>
      </c>
      <c r="D27" s="106">
        <v>17.104399999999998</v>
      </c>
      <c r="E27" s="106">
        <v>17.181899999999999</v>
      </c>
      <c r="F27" s="106">
        <v>17.3202</v>
      </c>
      <c r="G27" s="106">
        <v>17.367799999999999</v>
      </c>
      <c r="H27" s="106">
        <v>17.3505</v>
      </c>
      <c r="I27" s="106">
        <v>17.343599999999999</v>
      </c>
      <c r="J27" s="106">
        <v>17.0138</v>
      </c>
      <c r="K27" s="106">
        <v>17.4282</v>
      </c>
      <c r="L27" s="106">
        <v>17.823</v>
      </c>
      <c r="M27" s="106">
        <v>18.063099999999999</v>
      </c>
      <c r="N27" s="106">
        <v>18.080200000000001</v>
      </c>
      <c r="O27" s="106">
        <v>18.158000000000001</v>
      </c>
      <c r="P27" s="106">
        <v>18.271000000000001</v>
      </c>
      <c r="Q27" s="106">
        <v>18.1906</v>
      </c>
      <c r="R27" s="106">
        <v>17.028700000000001</v>
      </c>
      <c r="S27" s="106">
        <v>17.270700000000001</v>
      </c>
      <c r="T27" s="106">
        <v>17.433199999999999</v>
      </c>
      <c r="U27" s="106">
        <v>17.6143</v>
      </c>
      <c r="V27" s="106">
        <v>17.3688</v>
      </c>
      <c r="W27" s="106">
        <v>17.409400000000002</v>
      </c>
      <c r="X27" s="106">
        <v>17.5412</v>
      </c>
      <c r="Y27" s="106">
        <v>18.050599999999999</v>
      </c>
      <c r="Z27" s="106">
        <v>18.110399999999998</v>
      </c>
      <c r="AA27" s="106">
        <v>18.1022</v>
      </c>
      <c r="AB27" s="106">
        <v>18.2746</v>
      </c>
      <c r="AC27" s="106">
        <v>17.964099999999998</v>
      </c>
      <c r="AD27" s="106">
        <v>17.8598</v>
      </c>
      <c r="AE27" s="106">
        <v>17.633900000000001</v>
      </c>
      <c r="AF27" s="106">
        <v>17.6767</v>
      </c>
      <c r="AG27" s="106">
        <v>17.417100000000001</v>
      </c>
      <c r="AH27" s="106">
        <v>17.338999999999999</v>
      </c>
      <c r="AI27" s="106">
        <v>17.599900000000002</v>
      </c>
      <c r="AJ27" s="106">
        <v>17.779</v>
      </c>
      <c r="AK27" s="106">
        <v>17.7758</v>
      </c>
      <c r="AL27" s="106">
        <v>17.788699999999999</v>
      </c>
      <c r="AM27" s="106">
        <v>17.709099999999999</v>
      </c>
      <c r="AN27" s="106">
        <v>17.521599999999999</v>
      </c>
      <c r="AO27" s="106">
        <v>17.425899999999999</v>
      </c>
      <c r="AP27" s="106">
        <v>17.220700000000001</v>
      </c>
      <c r="AQ27" s="106">
        <v>16.904199999999999</v>
      </c>
      <c r="AR27" s="106">
        <v>16.8583</v>
      </c>
      <c r="AS27" s="106">
        <v>16.883800000000001</v>
      </c>
      <c r="AT27" s="106">
        <v>16.636099999999999</v>
      </c>
      <c r="AU27" s="106">
        <v>16.8446</v>
      </c>
      <c r="AV27" s="106">
        <v>16.649899999999999</v>
      </c>
      <c r="AW27" s="106">
        <v>16.833008155000002</v>
      </c>
      <c r="AX27" s="106">
        <v>16.830657163000001</v>
      </c>
      <c r="AY27" s="934">
        <v>16.864399330000001</v>
      </c>
      <c r="AZ27" s="410">
        <v>16.798261718999999</v>
      </c>
      <c r="BA27" s="410">
        <v>16.910463471</v>
      </c>
      <c r="BB27" s="410">
        <v>16.927462414000001</v>
      </c>
      <c r="BC27" s="410">
        <v>16.929749953999998</v>
      </c>
      <c r="BD27" s="410">
        <v>16.948381184999999</v>
      </c>
      <c r="BE27" s="410">
        <v>16.936455166999998</v>
      </c>
      <c r="BF27" s="410">
        <v>16.940040895999999</v>
      </c>
      <c r="BG27" s="410">
        <v>16.989090781000002</v>
      </c>
      <c r="BH27" s="410">
        <v>17.023620655999999</v>
      </c>
      <c r="BI27" s="410">
        <v>17.089372452999999</v>
      </c>
      <c r="BJ27" s="410">
        <v>17.116874574000001</v>
      </c>
      <c r="BK27" s="410">
        <v>17.099189843000001</v>
      </c>
      <c r="BL27" s="410">
        <v>17.137378583</v>
      </c>
      <c r="BM27" s="410">
        <v>17.148313095999999</v>
      </c>
      <c r="BN27" s="410">
        <v>17.126849329999999</v>
      </c>
      <c r="BO27" s="410">
        <v>17.032200892999999</v>
      </c>
      <c r="BP27" s="410">
        <v>17.078511765999998</v>
      </c>
      <c r="BQ27" s="410">
        <v>17.022816808999998</v>
      </c>
      <c r="BR27" s="410">
        <v>16.956643905</v>
      </c>
      <c r="BS27" s="410">
        <v>17.057539659</v>
      </c>
      <c r="BT27" s="410">
        <v>17.039787727</v>
      </c>
      <c r="BU27" s="410">
        <v>17.122590429999999</v>
      </c>
      <c r="BV27" s="410">
        <v>17.138822585</v>
      </c>
      <c r="BW27" s="420"/>
    </row>
    <row r="28" spans="1:75" ht="11.05" customHeight="1" x14ac:dyDescent="0.2">
      <c r="A28" s="345" t="s">
        <v>870</v>
      </c>
      <c r="B28" s="432" t="s">
        <v>203</v>
      </c>
      <c r="C28" s="308">
        <v>0.75480000000000003</v>
      </c>
      <c r="D28" s="308">
        <v>0.74380000000000002</v>
      </c>
      <c r="E28" s="308">
        <v>0.73760000000000003</v>
      </c>
      <c r="F28" s="308">
        <v>0.70079999999999998</v>
      </c>
      <c r="G28" s="308">
        <v>0.67679999999999996</v>
      </c>
      <c r="H28" s="308">
        <v>0.70789999999999997</v>
      </c>
      <c r="I28" s="308">
        <v>0.7198</v>
      </c>
      <c r="J28" s="308">
        <v>0.71419999999999995</v>
      </c>
      <c r="K28" s="308">
        <v>0.70569999999999999</v>
      </c>
      <c r="L28" s="308">
        <v>0.70699999999999996</v>
      </c>
      <c r="M28" s="308">
        <v>0.71099999999999997</v>
      </c>
      <c r="N28" s="308">
        <v>0.72019999999999995</v>
      </c>
      <c r="O28" s="308">
        <v>0.70350000000000001</v>
      </c>
      <c r="P28" s="308">
        <v>0.68679999999999997</v>
      </c>
      <c r="Q28" s="308">
        <v>0.69910000000000005</v>
      </c>
      <c r="R28" s="308">
        <v>0.69579999999999997</v>
      </c>
      <c r="S28" s="308">
        <v>0.68259999999999998</v>
      </c>
      <c r="T28" s="308">
        <v>0.6351</v>
      </c>
      <c r="U28" s="308">
        <v>0.66169999999999995</v>
      </c>
      <c r="V28" s="308">
        <v>0.64370000000000005</v>
      </c>
      <c r="W28" s="308">
        <v>0.65669999999999995</v>
      </c>
      <c r="X28" s="308">
        <v>0.66649999999999998</v>
      </c>
      <c r="Y28" s="308">
        <v>0.66949999999999998</v>
      </c>
      <c r="Z28" s="308">
        <v>0.67069999999999996</v>
      </c>
      <c r="AA28" s="308">
        <v>0.65469999999999995</v>
      </c>
      <c r="AB28" s="308">
        <v>0.65080000000000005</v>
      </c>
      <c r="AC28" s="308">
        <v>0.63480000000000003</v>
      </c>
      <c r="AD28" s="308">
        <v>0.62870000000000004</v>
      </c>
      <c r="AE28" s="308">
        <v>0.61480000000000001</v>
      </c>
      <c r="AF28" s="308">
        <v>0.61280000000000001</v>
      </c>
      <c r="AG28" s="308">
        <v>0.62380000000000002</v>
      </c>
      <c r="AH28" s="308">
        <v>0.62280000000000002</v>
      </c>
      <c r="AI28" s="308">
        <v>0.60980000000000001</v>
      </c>
      <c r="AJ28" s="308">
        <v>0.60570000000000002</v>
      </c>
      <c r="AK28" s="308">
        <v>0.61180000000000001</v>
      </c>
      <c r="AL28" s="308">
        <v>0.6069</v>
      </c>
      <c r="AM28" s="308">
        <v>0.60070000000000001</v>
      </c>
      <c r="AN28" s="308">
        <v>0.6008</v>
      </c>
      <c r="AO28" s="308">
        <v>0.60770000000000002</v>
      </c>
      <c r="AP28" s="308">
        <v>0.60670000000000002</v>
      </c>
      <c r="AQ28" s="308">
        <v>0.57230000000000003</v>
      </c>
      <c r="AR28" s="308">
        <v>0.60060000000000002</v>
      </c>
      <c r="AS28" s="308">
        <v>0.60040000000000004</v>
      </c>
      <c r="AT28" s="308">
        <v>0.58330000000000004</v>
      </c>
      <c r="AU28" s="308">
        <v>0.58499999999999996</v>
      </c>
      <c r="AV28" s="308">
        <v>0.59409999999999996</v>
      </c>
      <c r="AW28" s="308">
        <v>0.60039671000999995</v>
      </c>
      <c r="AX28" s="308">
        <v>0.61194798851999999</v>
      </c>
      <c r="AY28" s="923">
        <v>0.60805142295000003</v>
      </c>
      <c r="AZ28" s="377">
        <v>0.61434129785000002</v>
      </c>
      <c r="BA28" s="377">
        <v>0.62203850241000003</v>
      </c>
      <c r="BB28" s="377">
        <v>0.62193795522999995</v>
      </c>
      <c r="BC28" s="377">
        <v>0.62931423327000002</v>
      </c>
      <c r="BD28" s="377">
        <v>0.63645104088000004</v>
      </c>
      <c r="BE28" s="377">
        <v>0.64146589220000005</v>
      </c>
      <c r="BF28" s="377">
        <v>0.64794772327000005</v>
      </c>
      <c r="BG28" s="377">
        <v>0.64395783509000004</v>
      </c>
      <c r="BH28" s="377">
        <v>0.64512185705000002</v>
      </c>
      <c r="BI28" s="377">
        <v>0.64169374295000003</v>
      </c>
      <c r="BJ28" s="377">
        <v>0.63819727062999998</v>
      </c>
      <c r="BK28" s="377">
        <v>0.63437151917000001</v>
      </c>
      <c r="BL28" s="377">
        <v>0.63107567179000001</v>
      </c>
      <c r="BM28" s="377">
        <v>0.62756795164000001</v>
      </c>
      <c r="BN28" s="377">
        <v>0.61917085939000005</v>
      </c>
      <c r="BO28" s="377">
        <v>0.61581574000999995</v>
      </c>
      <c r="BP28" s="377">
        <v>0.61252614828999996</v>
      </c>
      <c r="BQ28" s="377">
        <v>0.60918304328999995</v>
      </c>
      <c r="BR28" s="377">
        <v>0.60589612111000002</v>
      </c>
      <c r="BS28" s="377">
        <v>0.60268539596000004</v>
      </c>
      <c r="BT28" s="377">
        <v>0.60435272000999996</v>
      </c>
      <c r="BU28" s="377">
        <v>0.60122154879</v>
      </c>
      <c r="BV28" s="377">
        <v>0.59817229268000005</v>
      </c>
      <c r="BW28" s="197"/>
    </row>
    <row r="29" spans="1:75" ht="11.05" customHeight="1" x14ac:dyDescent="0.2">
      <c r="A29" s="345" t="s">
        <v>871</v>
      </c>
      <c r="B29" s="432" t="s">
        <v>872</v>
      </c>
      <c r="C29" s="308">
        <v>0.1837</v>
      </c>
      <c r="D29" s="308">
        <v>0.1837</v>
      </c>
      <c r="E29" s="308">
        <v>0.1837</v>
      </c>
      <c r="F29" s="308">
        <v>0.18360000000000001</v>
      </c>
      <c r="G29" s="308">
        <v>0.18559999999999999</v>
      </c>
      <c r="H29" s="308">
        <v>0.18759999999999999</v>
      </c>
      <c r="I29" s="308">
        <v>0.19059999999999999</v>
      </c>
      <c r="J29" s="308">
        <v>0.19239999999999999</v>
      </c>
      <c r="K29" s="308">
        <v>0.19439999999999999</v>
      </c>
      <c r="L29" s="308">
        <v>0.18140000000000001</v>
      </c>
      <c r="M29" s="308">
        <v>0.19839999999999999</v>
      </c>
      <c r="N29" s="308">
        <v>0.1973</v>
      </c>
      <c r="O29" s="308">
        <v>0.17430000000000001</v>
      </c>
      <c r="P29" s="308">
        <v>0.1943</v>
      </c>
      <c r="Q29" s="308">
        <v>0.21129999999999999</v>
      </c>
      <c r="R29" s="308">
        <v>0.20319999999999999</v>
      </c>
      <c r="S29" s="308">
        <v>0.1802</v>
      </c>
      <c r="T29" s="308">
        <v>0.2152</v>
      </c>
      <c r="U29" s="308">
        <v>0.2152</v>
      </c>
      <c r="V29" s="308">
        <v>0.21310000000000001</v>
      </c>
      <c r="W29" s="308">
        <v>0.21709999999999999</v>
      </c>
      <c r="X29" s="308">
        <v>0.21410000000000001</v>
      </c>
      <c r="Y29" s="308">
        <v>0.1671</v>
      </c>
      <c r="Z29" s="308">
        <v>0.21299999999999999</v>
      </c>
      <c r="AA29" s="308">
        <v>0.15</v>
      </c>
      <c r="AB29" s="308">
        <v>0.18010000000000001</v>
      </c>
      <c r="AC29" s="308">
        <v>0.20910000000000001</v>
      </c>
      <c r="AD29" s="308">
        <v>0.20100000000000001</v>
      </c>
      <c r="AE29" s="308">
        <v>0.20899999999999999</v>
      </c>
      <c r="AF29" s="308">
        <v>0.215</v>
      </c>
      <c r="AG29" s="308">
        <v>0.13100000000000001</v>
      </c>
      <c r="AH29" s="308">
        <v>0.2029</v>
      </c>
      <c r="AI29" s="308">
        <v>0.21190000000000001</v>
      </c>
      <c r="AJ29" s="308">
        <v>0.21490000000000001</v>
      </c>
      <c r="AK29" s="308">
        <v>0.21290000000000001</v>
      </c>
      <c r="AL29" s="308">
        <v>0.1779</v>
      </c>
      <c r="AM29" s="308">
        <v>0.20979999999999999</v>
      </c>
      <c r="AN29" s="308">
        <v>0.16089999999999999</v>
      </c>
      <c r="AO29" s="308">
        <v>0.17080000000000001</v>
      </c>
      <c r="AP29" s="308">
        <v>0.20069999999999999</v>
      </c>
      <c r="AQ29" s="308">
        <v>0.19769999999999999</v>
      </c>
      <c r="AR29" s="308">
        <v>0.19070000000000001</v>
      </c>
      <c r="AS29" s="308">
        <v>0.18959999999999999</v>
      </c>
      <c r="AT29" s="308">
        <v>0.16539999999999999</v>
      </c>
      <c r="AU29" s="308">
        <v>0.1686</v>
      </c>
      <c r="AV29" s="308">
        <v>0.18859999999999999</v>
      </c>
      <c r="AW29" s="308">
        <v>0.19814747115</v>
      </c>
      <c r="AX29" s="308">
        <v>0.2002075498</v>
      </c>
      <c r="AY29" s="923">
        <v>0.16476544873000001</v>
      </c>
      <c r="AZ29" s="377">
        <v>0.18083962604000001</v>
      </c>
      <c r="BA29" s="377">
        <v>0.18802672406000001</v>
      </c>
      <c r="BB29" s="377">
        <v>0.19278708854000001</v>
      </c>
      <c r="BC29" s="377">
        <v>0.18176500449999999</v>
      </c>
      <c r="BD29" s="377">
        <v>0.18895860383999999</v>
      </c>
      <c r="BE29" s="377">
        <v>0.17672121445</v>
      </c>
      <c r="BF29" s="377">
        <v>0.18739134647</v>
      </c>
      <c r="BG29" s="377">
        <v>0.19197732174000001</v>
      </c>
      <c r="BH29" s="377">
        <v>0.18978538375000001</v>
      </c>
      <c r="BI29" s="377">
        <v>0.18498637599000001</v>
      </c>
      <c r="BJ29" s="377">
        <v>0.17266316441999999</v>
      </c>
      <c r="BK29" s="377">
        <v>0.16121017226000001</v>
      </c>
      <c r="BL29" s="377">
        <v>0.17731057205</v>
      </c>
      <c r="BM29" s="377">
        <v>0.18449716894000001</v>
      </c>
      <c r="BN29" s="377">
        <v>0.18925978526000001</v>
      </c>
      <c r="BO29" s="377">
        <v>0.17823373427</v>
      </c>
      <c r="BP29" s="377">
        <v>0.18543756790999999</v>
      </c>
      <c r="BQ29" s="377">
        <v>0.17319637824</v>
      </c>
      <c r="BR29" s="377">
        <v>0.18386397152</v>
      </c>
      <c r="BS29" s="377">
        <v>0.18844997111</v>
      </c>
      <c r="BT29" s="377">
        <v>0.18625530335000001</v>
      </c>
      <c r="BU29" s="377">
        <v>0.18145987816</v>
      </c>
      <c r="BV29" s="377">
        <v>0.16913831248</v>
      </c>
      <c r="BW29" s="197"/>
    </row>
    <row r="30" spans="1:75" ht="11.05" customHeight="1" x14ac:dyDescent="0.2">
      <c r="A30" s="345" t="s">
        <v>873</v>
      </c>
      <c r="B30" s="432" t="s">
        <v>874</v>
      </c>
      <c r="C30" s="308">
        <v>0.1202</v>
      </c>
      <c r="D30" s="308">
        <v>0.11890000000000001</v>
      </c>
      <c r="E30" s="308">
        <v>0.10589999999999999</v>
      </c>
      <c r="F30" s="308">
        <v>0.1106</v>
      </c>
      <c r="G30" s="308">
        <v>0.1144</v>
      </c>
      <c r="H30" s="308">
        <v>0.109</v>
      </c>
      <c r="I30" s="308">
        <v>8.3400000000000002E-2</v>
      </c>
      <c r="J30" s="308">
        <v>0.11169999999999999</v>
      </c>
      <c r="K30" s="308">
        <v>9.6100000000000005E-2</v>
      </c>
      <c r="L30" s="308">
        <v>9.8000000000000004E-2</v>
      </c>
      <c r="M30" s="308">
        <v>0.1043</v>
      </c>
      <c r="N30" s="308">
        <v>0.108</v>
      </c>
      <c r="O30" s="308">
        <v>0.1027</v>
      </c>
      <c r="P30" s="308">
        <v>0.10539999999999999</v>
      </c>
      <c r="Q30" s="308">
        <v>0.1026</v>
      </c>
      <c r="R30" s="308">
        <v>0.1056</v>
      </c>
      <c r="S30" s="308">
        <v>9.1999999999999998E-2</v>
      </c>
      <c r="T30" s="308">
        <v>8.8599999999999998E-2</v>
      </c>
      <c r="U30" s="308">
        <v>8.9700000000000002E-2</v>
      </c>
      <c r="V30" s="308">
        <v>9.9900000000000003E-2</v>
      </c>
      <c r="W30" s="308">
        <v>7.3300000000000004E-2</v>
      </c>
      <c r="X30" s="308">
        <v>6.7900000000000002E-2</v>
      </c>
      <c r="Y30" s="308">
        <v>9.8799999999999999E-2</v>
      </c>
      <c r="Z30" s="308">
        <v>9.7199999999999995E-2</v>
      </c>
      <c r="AA30" s="308">
        <v>9.5600000000000004E-2</v>
      </c>
      <c r="AB30" s="308">
        <v>9.4899999999999998E-2</v>
      </c>
      <c r="AC30" s="308">
        <v>0.12479999999999999</v>
      </c>
      <c r="AD30" s="308">
        <v>9.7000000000000003E-2</v>
      </c>
      <c r="AE30" s="308">
        <v>5.9900000000000002E-2</v>
      </c>
      <c r="AF30" s="308">
        <v>8.5300000000000001E-2</v>
      </c>
      <c r="AG30" s="308">
        <v>9.8699999999999996E-2</v>
      </c>
      <c r="AH30" s="308">
        <v>8.8599999999999998E-2</v>
      </c>
      <c r="AI30" s="308">
        <v>8.1900000000000001E-2</v>
      </c>
      <c r="AJ30" s="308">
        <v>9.4500000000000001E-2</v>
      </c>
      <c r="AK30" s="308">
        <v>0.10539999999999999</v>
      </c>
      <c r="AL30" s="308">
        <v>0.1076</v>
      </c>
      <c r="AM30" s="308">
        <v>0.1086</v>
      </c>
      <c r="AN30" s="308">
        <v>0.10009999999999999</v>
      </c>
      <c r="AO30" s="308">
        <v>0.1003</v>
      </c>
      <c r="AP30" s="308">
        <v>9.3899999999999997E-2</v>
      </c>
      <c r="AQ30" s="308">
        <v>7.1599999999999997E-2</v>
      </c>
      <c r="AR30" s="308">
        <v>8.9499999999999996E-2</v>
      </c>
      <c r="AS30" s="308">
        <v>0.1129</v>
      </c>
      <c r="AT30" s="308">
        <v>0.1129</v>
      </c>
      <c r="AU30" s="308">
        <v>0.1143</v>
      </c>
      <c r="AV30" s="308">
        <v>0.10340000000000001</v>
      </c>
      <c r="AW30" s="308">
        <v>0.10467832565</v>
      </c>
      <c r="AX30" s="308">
        <v>0.1115033144</v>
      </c>
      <c r="AY30" s="923">
        <v>9.7507151481999996E-2</v>
      </c>
      <c r="AZ30" s="377">
        <v>9.7533988836999999E-2</v>
      </c>
      <c r="BA30" s="377">
        <v>9.7809977734999998E-2</v>
      </c>
      <c r="BB30" s="377">
        <v>9.6405574118999998E-2</v>
      </c>
      <c r="BC30" s="377">
        <v>9.5859731072000007E-2</v>
      </c>
      <c r="BD30" s="377">
        <v>9.7686479532999998E-2</v>
      </c>
      <c r="BE30" s="377">
        <v>9.8435304808000001E-2</v>
      </c>
      <c r="BF30" s="377">
        <v>9.8042252974999994E-2</v>
      </c>
      <c r="BG30" s="377">
        <v>9.8552073140000002E-2</v>
      </c>
      <c r="BH30" s="377">
        <v>9.9090461717999997E-2</v>
      </c>
      <c r="BI30" s="377">
        <v>9.9407650328999994E-2</v>
      </c>
      <c r="BJ30" s="377">
        <v>9.9457931508999994E-2</v>
      </c>
      <c r="BK30" s="377">
        <v>9.9247803984999994E-2</v>
      </c>
      <c r="BL30" s="377">
        <v>9.8830341542999994E-2</v>
      </c>
      <c r="BM30" s="377">
        <v>9.8967640632999995E-2</v>
      </c>
      <c r="BN30" s="377">
        <v>9.8664680490999995E-2</v>
      </c>
      <c r="BO30" s="377">
        <v>9.8387317486000006E-2</v>
      </c>
      <c r="BP30" s="377">
        <v>9.9862492706999997E-2</v>
      </c>
      <c r="BQ30" s="377">
        <v>0.10055080338</v>
      </c>
      <c r="BR30" s="377">
        <v>9.9678086196999999E-2</v>
      </c>
      <c r="BS30" s="377">
        <v>9.9267498243000005E-2</v>
      </c>
      <c r="BT30" s="377">
        <v>9.8517869029999997E-2</v>
      </c>
      <c r="BU30" s="377">
        <v>9.8464400231000004E-2</v>
      </c>
      <c r="BV30" s="377">
        <v>9.8486841926000004E-2</v>
      </c>
      <c r="BW30" s="197"/>
    </row>
    <row r="31" spans="1:75" ht="11.05" customHeight="1" x14ac:dyDescent="0.2">
      <c r="A31" s="345" t="s">
        <v>875</v>
      </c>
      <c r="B31" s="432" t="s">
        <v>204</v>
      </c>
      <c r="C31" s="308">
        <v>1.8013999999999999</v>
      </c>
      <c r="D31" s="308">
        <v>1.9204000000000001</v>
      </c>
      <c r="E31" s="308">
        <v>1.8798999999999999</v>
      </c>
      <c r="F31" s="308">
        <v>1.8458000000000001</v>
      </c>
      <c r="G31" s="308">
        <v>1.8756999999999999</v>
      </c>
      <c r="H31" s="308">
        <v>1.8546</v>
      </c>
      <c r="I31" s="308">
        <v>1.8575999999999999</v>
      </c>
      <c r="J31" s="308">
        <v>1.6144000000000001</v>
      </c>
      <c r="K31" s="308">
        <v>1.6883999999999999</v>
      </c>
      <c r="L31" s="308">
        <v>1.9521999999999999</v>
      </c>
      <c r="M31" s="308">
        <v>2.0367000000000002</v>
      </c>
      <c r="N31" s="308">
        <v>2.0379999999999998</v>
      </c>
      <c r="O31" s="308">
        <v>2.0164</v>
      </c>
      <c r="P31" s="308">
        <v>2.0278</v>
      </c>
      <c r="Q31" s="308">
        <v>1.9761</v>
      </c>
      <c r="R31" s="308">
        <v>1.8005</v>
      </c>
      <c r="S31" s="308">
        <v>1.9480999999999999</v>
      </c>
      <c r="T31" s="308">
        <v>1.5671999999999999</v>
      </c>
      <c r="U31" s="308">
        <v>1.7668999999999999</v>
      </c>
      <c r="V31" s="308">
        <v>1.5881000000000001</v>
      </c>
      <c r="W31" s="308">
        <v>1.5082</v>
      </c>
      <c r="X31" s="308">
        <v>1.6626000000000001</v>
      </c>
      <c r="Y31" s="308">
        <v>2.0436999999999999</v>
      </c>
      <c r="Z31" s="308">
        <v>2.0512000000000001</v>
      </c>
      <c r="AA31" s="308">
        <v>2.0379999999999998</v>
      </c>
      <c r="AB31" s="308">
        <v>2.0146000000000002</v>
      </c>
      <c r="AC31" s="308">
        <v>2.0055000000000001</v>
      </c>
      <c r="AD31" s="308">
        <v>2.0076999999999998</v>
      </c>
      <c r="AE31" s="308">
        <v>1.9173</v>
      </c>
      <c r="AF31" s="308">
        <v>1.982</v>
      </c>
      <c r="AG31" s="308">
        <v>1.8562000000000001</v>
      </c>
      <c r="AH31" s="308">
        <v>1.8035000000000001</v>
      </c>
      <c r="AI31" s="308">
        <v>1.8896999999999999</v>
      </c>
      <c r="AJ31" s="308">
        <v>2.0131000000000001</v>
      </c>
      <c r="AK31" s="308">
        <v>1.9654</v>
      </c>
      <c r="AL31" s="308">
        <v>2.0003000000000002</v>
      </c>
      <c r="AM31" s="308">
        <v>1.9984999999999999</v>
      </c>
      <c r="AN31" s="308">
        <v>1.9910000000000001</v>
      </c>
      <c r="AO31" s="308">
        <v>1.9975000000000001</v>
      </c>
      <c r="AP31" s="308">
        <v>1.9363999999999999</v>
      </c>
      <c r="AQ31" s="308">
        <v>1.8424</v>
      </c>
      <c r="AR31" s="308">
        <v>1.9108000000000001</v>
      </c>
      <c r="AS31" s="308">
        <v>1.9367000000000001</v>
      </c>
      <c r="AT31" s="308">
        <v>1.8212999999999999</v>
      </c>
      <c r="AU31" s="308">
        <v>1.9582999999999999</v>
      </c>
      <c r="AV31" s="308">
        <v>1.7141</v>
      </c>
      <c r="AW31" s="308">
        <v>1.8780200140000001</v>
      </c>
      <c r="AX31" s="308">
        <v>1.8575969617000001</v>
      </c>
      <c r="AY31" s="923">
        <v>1.9231222990000001</v>
      </c>
      <c r="AZ31" s="377">
        <v>1.9340317687999999</v>
      </c>
      <c r="BA31" s="377">
        <v>1.9292571300000001</v>
      </c>
      <c r="BB31" s="377">
        <v>1.9267057344</v>
      </c>
      <c r="BC31" s="377">
        <v>1.9127818570999999</v>
      </c>
      <c r="BD31" s="377">
        <v>1.9195865295000001</v>
      </c>
      <c r="BE31" s="377">
        <v>1.9298126921000001</v>
      </c>
      <c r="BF31" s="377">
        <v>1.8691599210000001</v>
      </c>
      <c r="BG31" s="377">
        <v>1.8827679777999999</v>
      </c>
      <c r="BH31" s="377">
        <v>1.929666294</v>
      </c>
      <c r="BI31" s="377">
        <v>1.9769285897</v>
      </c>
      <c r="BJ31" s="377">
        <v>1.9879903049000001</v>
      </c>
      <c r="BK31" s="377">
        <v>2.0091834871000001</v>
      </c>
      <c r="BL31" s="377">
        <v>2.0208000388</v>
      </c>
      <c r="BM31" s="377">
        <v>2.0272776296999999</v>
      </c>
      <c r="BN31" s="377">
        <v>2.0394734729000001</v>
      </c>
      <c r="BO31" s="377">
        <v>1.9914315805</v>
      </c>
      <c r="BP31" s="377">
        <v>2.0649339886</v>
      </c>
      <c r="BQ31" s="377">
        <v>2.0631233548000001</v>
      </c>
      <c r="BR31" s="377">
        <v>1.9389843716999999</v>
      </c>
      <c r="BS31" s="377">
        <v>2.0056815382000002</v>
      </c>
      <c r="BT31" s="377">
        <v>2.0043618782000001</v>
      </c>
      <c r="BU31" s="377">
        <v>2.0730000080000002</v>
      </c>
      <c r="BV31" s="377">
        <v>2.0700339135000001</v>
      </c>
      <c r="BW31" s="197"/>
    </row>
    <row r="32" spans="1:75" ht="11.05" customHeight="1" x14ac:dyDescent="0.2">
      <c r="A32" s="345" t="s">
        <v>876</v>
      </c>
      <c r="B32" s="432" t="s">
        <v>194</v>
      </c>
      <c r="C32" s="308">
        <v>0.67910000000000004</v>
      </c>
      <c r="D32" s="308">
        <v>0.65290000000000004</v>
      </c>
      <c r="E32" s="308">
        <v>0.61929999999999996</v>
      </c>
      <c r="F32" s="308">
        <v>0.61099999999999999</v>
      </c>
      <c r="G32" s="308">
        <v>0.63200000000000001</v>
      </c>
      <c r="H32" s="308">
        <v>0.63100000000000001</v>
      </c>
      <c r="I32" s="308">
        <v>0.5806</v>
      </c>
      <c r="J32" s="308">
        <v>0.56289999999999996</v>
      </c>
      <c r="K32" s="308">
        <v>0.57579999999999998</v>
      </c>
      <c r="L32" s="308">
        <v>0.56189999999999996</v>
      </c>
      <c r="M32" s="308">
        <v>0.60089999999999999</v>
      </c>
      <c r="N32" s="308">
        <v>0.59889999999999999</v>
      </c>
      <c r="O32" s="308">
        <v>0.59909999999999997</v>
      </c>
      <c r="P32" s="308">
        <v>0.6431</v>
      </c>
      <c r="Q32" s="308">
        <v>0.61109999999999998</v>
      </c>
      <c r="R32" s="308">
        <v>0.60209999999999997</v>
      </c>
      <c r="S32" s="308">
        <v>0.58389999999999997</v>
      </c>
      <c r="T32" s="308">
        <v>0.60870000000000002</v>
      </c>
      <c r="U32" s="308">
        <v>0.54559999999999997</v>
      </c>
      <c r="V32" s="308">
        <v>0.59240000000000004</v>
      </c>
      <c r="W32" s="308">
        <v>0.59619999999999995</v>
      </c>
      <c r="X32" s="308">
        <v>0.60109999999999997</v>
      </c>
      <c r="Y32" s="308">
        <v>0.62690000000000001</v>
      </c>
      <c r="Z32" s="308">
        <v>0.62470000000000003</v>
      </c>
      <c r="AA32" s="308">
        <v>0.60560000000000003</v>
      </c>
      <c r="AB32" s="308">
        <v>0.62280000000000002</v>
      </c>
      <c r="AC32" s="308">
        <v>0.60650000000000004</v>
      </c>
      <c r="AD32" s="308">
        <v>0.60229999999999995</v>
      </c>
      <c r="AE32" s="308">
        <v>0.55220000000000002</v>
      </c>
      <c r="AF32" s="308">
        <v>0.59219999999999995</v>
      </c>
      <c r="AG32" s="308">
        <v>0.59699999999999998</v>
      </c>
      <c r="AH32" s="308">
        <v>0.54779999999999995</v>
      </c>
      <c r="AI32" s="308">
        <v>0.59870000000000001</v>
      </c>
      <c r="AJ32" s="308">
        <v>0.60840000000000005</v>
      </c>
      <c r="AK32" s="308">
        <v>0.61439999999999995</v>
      </c>
      <c r="AL32" s="308">
        <v>0.62039999999999995</v>
      </c>
      <c r="AM32" s="308">
        <v>0.59989999999999999</v>
      </c>
      <c r="AN32" s="308">
        <v>0.59419999999999995</v>
      </c>
      <c r="AO32" s="308">
        <v>0.5827</v>
      </c>
      <c r="AP32" s="308">
        <v>0.5786</v>
      </c>
      <c r="AQ32" s="308">
        <v>0.58689999999999998</v>
      </c>
      <c r="AR32" s="308">
        <v>0.55620000000000003</v>
      </c>
      <c r="AS32" s="308">
        <v>0.53210000000000002</v>
      </c>
      <c r="AT32" s="308">
        <v>0.50180000000000002</v>
      </c>
      <c r="AU32" s="308">
        <v>0.56269999999999998</v>
      </c>
      <c r="AV32" s="308">
        <v>0.58479999999999999</v>
      </c>
      <c r="AW32" s="308">
        <v>0.58044370193999995</v>
      </c>
      <c r="AX32" s="308">
        <v>0.58133766024</v>
      </c>
      <c r="AY32" s="923">
        <v>0.58438471309999995</v>
      </c>
      <c r="AZ32" s="377">
        <v>0.58504798270000002</v>
      </c>
      <c r="BA32" s="377">
        <v>0.58547038173999999</v>
      </c>
      <c r="BB32" s="377">
        <v>0.58549188880000003</v>
      </c>
      <c r="BC32" s="377">
        <v>0.58821900689999995</v>
      </c>
      <c r="BD32" s="377">
        <v>0.59003906347000001</v>
      </c>
      <c r="BE32" s="377">
        <v>0.59264947801000001</v>
      </c>
      <c r="BF32" s="377">
        <v>0.59224802614000005</v>
      </c>
      <c r="BG32" s="377">
        <v>0.59197835822</v>
      </c>
      <c r="BH32" s="377">
        <v>0.59141606068999997</v>
      </c>
      <c r="BI32" s="377">
        <v>0.59117056068999996</v>
      </c>
      <c r="BJ32" s="377">
        <v>0.59528752994</v>
      </c>
      <c r="BK32" s="377">
        <v>0.55967972412</v>
      </c>
      <c r="BL32" s="377">
        <v>0.56164720511999999</v>
      </c>
      <c r="BM32" s="377">
        <v>0.56324424074000001</v>
      </c>
      <c r="BN32" s="377">
        <v>0.56645336281000003</v>
      </c>
      <c r="BO32" s="377">
        <v>0.56633770240000003</v>
      </c>
      <c r="BP32" s="377">
        <v>0.56438334415000002</v>
      </c>
      <c r="BQ32" s="377">
        <v>0.56215117891999999</v>
      </c>
      <c r="BR32" s="377">
        <v>0.55991296070999996</v>
      </c>
      <c r="BS32" s="377">
        <v>0.55781864407000004</v>
      </c>
      <c r="BT32" s="377">
        <v>0.55541811313</v>
      </c>
      <c r="BU32" s="377">
        <v>0.55336464690999998</v>
      </c>
      <c r="BV32" s="377">
        <v>0.55139103799</v>
      </c>
      <c r="BW32" s="197"/>
    </row>
    <row r="33" spans="1:75" ht="11.05" customHeight="1" x14ac:dyDescent="0.2">
      <c r="A33" s="345" t="s">
        <v>176</v>
      </c>
      <c r="B33" s="432" t="s">
        <v>195</v>
      </c>
      <c r="C33" s="308">
        <v>1.9180999999999999</v>
      </c>
      <c r="D33" s="308">
        <v>1.9441999999999999</v>
      </c>
      <c r="E33" s="308">
        <v>1.9686999999999999</v>
      </c>
      <c r="F33" s="308">
        <v>1.9645999999999999</v>
      </c>
      <c r="G33" s="308">
        <v>1.9762</v>
      </c>
      <c r="H33" s="308">
        <v>1.9841</v>
      </c>
      <c r="I33" s="308">
        <v>1.9858</v>
      </c>
      <c r="J33" s="308">
        <v>1.9278</v>
      </c>
      <c r="K33" s="308">
        <v>1.9681999999999999</v>
      </c>
      <c r="L33" s="308">
        <v>1.9801</v>
      </c>
      <c r="M33" s="308">
        <v>2.0030000000000001</v>
      </c>
      <c r="N33" s="308">
        <v>2.0055000000000001</v>
      </c>
      <c r="O33" s="308">
        <v>2.0274999999999999</v>
      </c>
      <c r="P33" s="308">
        <v>2.0091000000000001</v>
      </c>
      <c r="Q33" s="308">
        <v>2.0308999999999999</v>
      </c>
      <c r="R33" s="308">
        <v>2.0184000000000002</v>
      </c>
      <c r="S33" s="308">
        <v>2.0335000000000001</v>
      </c>
      <c r="T33" s="308">
        <v>2.0419</v>
      </c>
      <c r="U33" s="308">
        <v>2.0211999999999999</v>
      </c>
      <c r="V33" s="308">
        <v>2.0348999999999999</v>
      </c>
      <c r="W33" s="308">
        <v>2.0384000000000002</v>
      </c>
      <c r="X33" s="308">
        <v>2.0327999999999999</v>
      </c>
      <c r="Y33" s="308">
        <v>2.0383</v>
      </c>
      <c r="Z33" s="308">
        <v>2.0301</v>
      </c>
      <c r="AA33" s="308">
        <v>2.1225000000000001</v>
      </c>
      <c r="AB33" s="308">
        <v>2.1120999999999999</v>
      </c>
      <c r="AC33" s="308">
        <v>2.1221000000000001</v>
      </c>
      <c r="AD33" s="308">
        <v>2.1604999999999999</v>
      </c>
      <c r="AE33" s="308">
        <v>2.1640000000000001</v>
      </c>
      <c r="AF33" s="308">
        <v>2.1480000000000001</v>
      </c>
      <c r="AG33" s="308">
        <v>2.0912000000000002</v>
      </c>
      <c r="AH33" s="308">
        <v>2.1089000000000002</v>
      </c>
      <c r="AI33" s="308">
        <v>2.1214</v>
      </c>
      <c r="AJ33" s="308">
        <v>2.0975999999999999</v>
      </c>
      <c r="AK33" s="308">
        <v>2.0977000000000001</v>
      </c>
      <c r="AL33" s="308">
        <v>2.0855999999999999</v>
      </c>
      <c r="AM33" s="308">
        <v>2.0543999999999998</v>
      </c>
      <c r="AN33" s="308">
        <v>2.0463</v>
      </c>
      <c r="AO33" s="308">
        <v>2.0415999999999999</v>
      </c>
      <c r="AP33" s="308">
        <v>2.0036999999999998</v>
      </c>
      <c r="AQ33" s="308">
        <v>1.9936</v>
      </c>
      <c r="AR33" s="308">
        <v>2.0125000000000002</v>
      </c>
      <c r="AS33" s="308">
        <v>2.0392000000000001</v>
      </c>
      <c r="AT33" s="308">
        <v>2.0375000000000001</v>
      </c>
      <c r="AU33" s="308">
        <v>2.0428000000000002</v>
      </c>
      <c r="AV33" s="308">
        <v>1.9982</v>
      </c>
      <c r="AW33" s="308">
        <v>1.9577363904</v>
      </c>
      <c r="AX33" s="308">
        <v>1.9306756237</v>
      </c>
      <c r="AY33" s="923">
        <v>1.9357237386999999</v>
      </c>
      <c r="AZ33" s="377">
        <v>1.9344360171999999</v>
      </c>
      <c r="BA33" s="377">
        <v>1.9277455351999999</v>
      </c>
      <c r="BB33" s="377">
        <v>1.9089285479</v>
      </c>
      <c r="BC33" s="377">
        <v>1.9001097390999999</v>
      </c>
      <c r="BD33" s="377">
        <v>1.8932964555</v>
      </c>
      <c r="BE33" s="377">
        <v>1.8811342091000001</v>
      </c>
      <c r="BF33" s="377">
        <v>1.8788433490000001</v>
      </c>
      <c r="BG33" s="377">
        <v>1.8739498333</v>
      </c>
      <c r="BH33" s="377">
        <v>1.8586389592999999</v>
      </c>
      <c r="BI33" s="377">
        <v>1.844791104</v>
      </c>
      <c r="BJ33" s="377">
        <v>1.8429598827</v>
      </c>
      <c r="BK33" s="377">
        <v>1.8507035485000001</v>
      </c>
      <c r="BL33" s="377">
        <v>1.8521677979</v>
      </c>
      <c r="BM33" s="377">
        <v>1.8478163798</v>
      </c>
      <c r="BN33" s="377">
        <v>1.8311243141</v>
      </c>
      <c r="BO33" s="377">
        <v>1.8241865768000001</v>
      </c>
      <c r="BP33" s="377">
        <v>1.8191510814</v>
      </c>
      <c r="BQ33" s="377">
        <v>1.8085208681</v>
      </c>
      <c r="BR33" s="377">
        <v>1.8076210032</v>
      </c>
      <c r="BS33" s="377">
        <v>1.804001478</v>
      </c>
      <c r="BT33" s="377">
        <v>1.7898303416000001</v>
      </c>
      <c r="BU33" s="377">
        <v>1.7770533266999999</v>
      </c>
      <c r="BV33" s="377">
        <v>1.7761858642999999</v>
      </c>
      <c r="BW33" s="197"/>
    </row>
    <row r="34" spans="1:75" ht="11.05" customHeight="1" x14ac:dyDescent="0.2">
      <c r="A34" s="345" t="s">
        <v>877</v>
      </c>
      <c r="B34" s="432" t="s">
        <v>207</v>
      </c>
      <c r="C34" s="308">
        <v>0.96740000000000004</v>
      </c>
      <c r="D34" s="308">
        <v>0.95840000000000003</v>
      </c>
      <c r="E34" s="308">
        <v>0.96140000000000003</v>
      </c>
      <c r="F34" s="308">
        <v>0.95940000000000003</v>
      </c>
      <c r="G34" s="308">
        <v>0.96440000000000003</v>
      </c>
      <c r="H34" s="308">
        <v>0.97140000000000004</v>
      </c>
      <c r="I34" s="308">
        <v>0.97540000000000004</v>
      </c>
      <c r="J34" s="308">
        <v>0.98229999999999995</v>
      </c>
      <c r="K34" s="308">
        <v>0.99229999999999996</v>
      </c>
      <c r="L34" s="308">
        <v>1.0013000000000001</v>
      </c>
      <c r="M34" s="308">
        <v>1.0073000000000001</v>
      </c>
      <c r="N34" s="308">
        <v>1.0193000000000001</v>
      </c>
      <c r="O34" s="308">
        <v>1.0373000000000001</v>
      </c>
      <c r="P34" s="308">
        <v>1.0463</v>
      </c>
      <c r="Q34" s="308">
        <v>1.0532999999999999</v>
      </c>
      <c r="R34" s="308">
        <v>1.0583</v>
      </c>
      <c r="S34" s="308">
        <v>1.0623</v>
      </c>
      <c r="T34" s="308">
        <v>1.0783</v>
      </c>
      <c r="U34" s="308">
        <v>1.0932999999999999</v>
      </c>
      <c r="V34" s="308">
        <v>1.1003000000000001</v>
      </c>
      <c r="W34" s="308">
        <v>1.1003000000000001</v>
      </c>
      <c r="X34" s="308">
        <v>1.1032999999999999</v>
      </c>
      <c r="Y34" s="308">
        <v>1.0703</v>
      </c>
      <c r="Z34" s="308">
        <v>1.0652999999999999</v>
      </c>
      <c r="AA34" s="308">
        <v>1.0743</v>
      </c>
      <c r="AB34" s="308">
        <v>1.0704</v>
      </c>
      <c r="AC34" s="308">
        <v>1.0723</v>
      </c>
      <c r="AD34" s="308">
        <v>1.0752999999999999</v>
      </c>
      <c r="AE34" s="308">
        <v>1.0532999999999999</v>
      </c>
      <c r="AF34" s="308">
        <v>1.0495000000000001</v>
      </c>
      <c r="AG34" s="308">
        <v>1.0478000000000001</v>
      </c>
      <c r="AH34" s="308">
        <v>1.0504</v>
      </c>
      <c r="AI34" s="308">
        <v>1.0501</v>
      </c>
      <c r="AJ34" s="308">
        <v>1.0499000000000001</v>
      </c>
      <c r="AK34" s="308">
        <v>1.0457000000000001</v>
      </c>
      <c r="AL34" s="308">
        <v>1.0490999999999999</v>
      </c>
      <c r="AM34" s="308">
        <v>1.0167999999999999</v>
      </c>
      <c r="AN34" s="308">
        <v>1.0037</v>
      </c>
      <c r="AO34" s="308">
        <v>1.0033000000000001</v>
      </c>
      <c r="AP34" s="308">
        <v>1.0015000000000001</v>
      </c>
      <c r="AQ34" s="308">
        <v>1.0011000000000001</v>
      </c>
      <c r="AR34" s="308">
        <v>1.0006999999999999</v>
      </c>
      <c r="AS34" s="308">
        <v>1.0012000000000001</v>
      </c>
      <c r="AT34" s="308">
        <v>1.0018</v>
      </c>
      <c r="AU34" s="308">
        <v>1.0006999999999999</v>
      </c>
      <c r="AV34" s="308">
        <v>1.0006999999999999</v>
      </c>
      <c r="AW34" s="308">
        <v>0.99196952395000004</v>
      </c>
      <c r="AX34" s="308">
        <v>0.99419591776000005</v>
      </c>
      <c r="AY34" s="923">
        <v>1.0076186074</v>
      </c>
      <c r="AZ34" s="377">
        <v>1.0075591766000001</v>
      </c>
      <c r="BA34" s="377">
        <v>1.0075098449</v>
      </c>
      <c r="BB34" s="377">
        <v>1.0094415336</v>
      </c>
      <c r="BC34" s="377">
        <v>1.0124293054</v>
      </c>
      <c r="BD34" s="377">
        <v>1.0144086277</v>
      </c>
      <c r="BE34" s="377">
        <v>1.0163833548000001</v>
      </c>
      <c r="BF34" s="377">
        <v>1.0193490723</v>
      </c>
      <c r="BG34" s="377">
        <v>1.0213922699</v>
      </c>
      <c r="BH34" s="377">
        <v>1.0233539410000001</v>
      </c>
      <c r="BI34" s="377">
        <v>1.0263440561999999</v>
      </c>
      <c r="BJ34" s="377">
        <v>1.0284577446000001</v>
      </c>
      <c r="BK34" s="377">
        <v>1.0208667945000001</v>
      </c>
      <c r="BL34" s="377">
        <v>1.023823363</v>
      </c>
      <c r="BM34" s="377">
        <v>1.0257784987</v>
      </c>
      <c r="BN34" s="377">
        <v>1.0277156381000001</v>
      </c>
      <c r="BO34" s="377">
        <v>1.0307060443</v>
      </c>
      <c r="BP34" s="377">
        <v>1.0326938564999999</v>
      </c>
      <c r="BQ34" s="377">
        <v>1.0346709547999999</v>
      </c>
      <c r="BR34" s="377">
        <v>1.0376394219</v>
      </c>
      <c r="BS34" s="377">
        <v>1.0396863059999999</v>
      </c>
      <c r="BT34" s="377">
        <v>1.0396503501000001</v>
      </c>
      <c r="BU34" s="377">
        <v>1.0396453779999999</v>
      </c>
      <c r="BV34" s="377">
        <v>1.0397630238</v>
      </c>
      <c r="BW34" s="197"/>
    </row>
    <row r="35" spans="1:75" ht="11.05" customHeight="1" x14ac:dyDescent="0.2">
      <c r="A35" s="345" t="s">
        <v>878</v>
      </c>
      <c r="B35" s="432" t="s">
        <v>205</v>
      </c>
      <c r="C35" s="308">
        <v>10.404</v>
      </c>
      <c r="D35" s="308">
        <v>10.3528</v>
      </c>
      <c r="E35" s="308">
        <v>10.508599999999999</v>
      </c>
      <c r="F35" s="308">
        <v>10.7279</v>
      </c>
      <c r="G35" s="308">
        <v>10.724500000000001</v>
      </c>
      <c r="H35" s="308">
        <v>10.682</v>
      </c>
      <c r="I35" s="308">
        <v>10.7301</v>
      </c>
      <c r="J35" s="308">
        <v>10.696199999999999</v>
      </c>
      <c r="K35" s="308">
        <v>10.989000000000001</v>
      </c>
      <c r="L35" s="308">
        <v>11.1182</v>
      </c>
      <c r="M35" s="308">
        <v>11.1816</v>
      </c>
      <c r="N35" s="308">
        <v>11.1785</v>
      </c>
      <c r="O35" s="308">
        <v>11.2776</v>
      </c>
      <c r="P35" s="308">
        <v>11.3308</v>
      </c>
      <c r="Q35" s="308">
        <v>11.287100000000001</v>
      </c>
      <c r="R35" s="308">
        <v>10.3225</v>
      </c>
      <c r="S35" s="308">
        <v>10.467499999999999</v>
      </c>
      <c r="T35" s="308">
        <v>10.977499999999999</v>
      </c>
      <c r="U35" s="308">
        <v>10.9992</v>
      </c>
      <c r="V35" s="308">
        <v>10.8743</v>
      </c>
      <c r="W35" s="308">
        <v>10.991400000000001</v>
      </c>
      <c r="X35" s="308">
        <v>10.9664</v>
      </c>
      <c r="Y35" s="308">
        <v>11.116400000000001</v>
      </c>
      <c r="Z35" s="308">
        <v>11.144399999999999</v>
      </c>
      <c r="AA35" s="308">
        <v>11.1532</v>
      </c>
      <c r="AB35" s="308">
        <v>11.323399999999999</v>
      </c>
      <c r="AC35" s="308">
        <v>10.9947</v>
      </c>
      <c r="AD35" s="308">
        <v>10.898899999999999</v>
      </c>
      <c r="AE35" s="308">
        <v>10.859400000000001</v>
      </c>
      <c r="AF35" s="308">
        <v>10.7743</v>
      </c>
      <c r="AG35" s="308">
        <v>10.745699999999999</v>
      </c>
      <c r="AH35" s="308">
        <v>10.688700000000001</v>
      </c>
      <c r="AI35" s="308">
        <v>10.8087</v>
      </c>
      <c r="AJ35" s="308">
        <v>10.8657</v>
      </c>
      <c r="AK35" s="308">
        <v>10.8912</v>
      </c>
      <c r="AL35" s="308">
        <v>10.908099999999999</v>
      </c>
      <c r="AM35" s="308">
        <v>10.8886</v>
      </c>
      <c r="AN35" s="308">
        <v>10.812799999999999</v>
      </c>
      <c r="AO35" s="308">
        <v>10.7902</v>
      </c>
      <c r="AP35" s="308">
        <v>10.6874</v>
      </c>
      <c r="AQ35" s="308">
        <v>10.546799999999999</v>
      </c>
      <c r="AR35" s="308">
        <v>10.4055</v>
      </c>
      <c r="AS35" s="308">
        <v>10.38</v>
      </c>
      <c r="AT35" s="308">
        <v>10.320399999999999</v>
      </c>
      <c r="AU35" s="308">
        <v>10.320399999999999</v>
      </c>
      <c r="AV35" s="308">
        <v>10.3742</v>
      </c>
      <c r="AW35" s="308">
        <v>10.429480028</v>
      </c>
      <c r="AX35" s="308">
        <v>10.451024531</v>
      </c>
      <c r="AY35" s="923">
        <v>10.451080758</v>
      </c>
      <c r="AZ35" s="377">
        <v>10.352282942</v>
      </c>
      <c r="BA35" s="377">
        <v>10.355441237999999</v>
      </c>
      <c r="BB35" s="377">
        <v>10.389610708999999</v>
      </c>
      <c r="BC35" s="377">
        <v>10.414107086</v>
      </c>
      <c r="BD35" s="377">
        <v>10.413768999</v>
      </c>
      <c r="BE35" s="377">
        <v>10.411670647999999</v>
      </c>
      <c r="BF35" s="377">
        <v>10.459881241</v>
      </c>
      <c r="BG35" s="377">
        <v>10.498326244999999</v>
      </c>
      <c r="BH35" s="377">
        <v>10.501381983</v>
      </c>
      <c r="BI35" s="377">
        <v>10.539870969000001</v>
      </c>
      <c r="BJ35" s="377">
        <v>10.568648765000001</v>
      </c>
      <c r="BK35" s="377">
        <v>10.585722108000001</v>
      </c>
      <c r="BL35" s="377">
        <v>10.594460783000001</v>
      </c>
      <c r="BM35" s="377">
        <v>10.596926175</v>
      </c>
      <c r="BN35" s="377">
        <v>10.579759612</v>
      </c>
      <c r="BO35" s="377">
        <v>10.552866517</v>
      </c>
      <c r="BP35" s="377">
        <v>10.52626074</v>
      </c>
      <c r="BQ35" s="377">
        <v>10.499163100000001</v>
      </c>
      <c r="BR35" s="377">
        <v>10.551796936000001</v>
      </c>
      <c r="BS35" s="377">
        <v>10.589687122000001</v>
      </c>
      <c r="BT35" s="377">
        <v>10.592164361</v>
      </c>
      <c r="BU35" s="377">
        <v>10.630128968999999</v>
      </c>
      <c r="BV35" s="377">
        <v>10.668365729</v>
      </c>
      <c r="BW35" s="197"/>
    </row>
    <row r="36" spans="1:75" ht="11.05" customHeight="1" x14ac:dyDescent="0.2">
      <c r="A36" s="345" t="s">
        <v>879</v>
      </c>
      <c r="B36" s="432" t="s">
        <v>561</v>
      </c>
      <c r="C36" s="308">
        <v>0.1673</v>
      </c>
      <c r="D36" s="308">
        <v>0.16270000000000001</v>
      </c>
      <c r="E36" s="308">
        <v>0.15229999999999999</v>
      </c>
      <c r="F36" s="308">
        <v>0.15409999999999999</v>
      </c>
      <c r="G36" s="308">
        <v>0.15579999999999999</v>
      </c>
      <c r="H36" s="308">
        <v>0.1605</v>
      </c>
      <c r="I36" s="308">
        <v>0.15790000000000001</v>
      </c>
      <c r="J36" s="308">
        <v>0.14960000000000001</v>
      </c>
      <c r="K36" s="308">
        <v>0.156</v>
      </c>
      <c r="L36" s="308">
        <v>0.16059999999999999</v>
      </c>
      <c r="M36" s="308">
        <v>0.15759999999999999</v>
      </c>
      <c r="N36" s="308">
        <v>0.151</v>
      </c>
      <c r="O36" s="308">
        <v>0.15390000000000001</v>
      </c>
      <c r="P36" s="308">
        <v>0.1598</v>
      </c>
      <c r="Q36" s="308">
        <v>0.15079999999999999</v>
      </c>
      <c r="R36" s="308">
        <v>0.155</v>
      </c>
      <c r="S36" s="308">
        <v>0.15329999999999999</v>
      </c>
      <c r="T36" s="308">
        <v>0.1552</v>
      </c>
      <c r="U36" s="308">
        <v>0.15679999999999999</v>
      </c>
      <c r="V36" s="308">
        <v>0.15809999999999999</v>
      </c>
      <c r="W36" s="308">
        <v>0.16259999999999999</v>
      </c>
      <c r="X36" s="308">
        <v>0.15939999999999999</v>
      </c>
      <c r="Y36" s="308">
        <v>0.15140000000000001</v>
      </c>
      <c r="Z36" s="308">
        <v>0.14499999999999999</v>
      </c>
      <c r="AA36" s="308">
        <v>0.13950000000000001</v>
      </c>
      <c r="AB36" s="308">
        <v>0.13600000000000001</v>
      </c>
      <c r="AC36" s="308">
        <v>0.1245</v>
      </c>
      <c r="AD36" s="308">
        <v>0.1176</v>
      </c>
      <c r="AE36" s="308">
        <v>0.13400000000000001</v>
      </c>
      <c r="AF36" s="308">
        <v>0.14729999999999999</v>
      </c>
      <c r="AG36" s="308">
        <v>0.157</v>
      </c>
      <c r="AH36" s="308">
        <v>0.15720000000000001</v>
      </c>
      <c r="AI36" s="308">
        <v>0.16</v>
      </c>
      <c r="AJ36" s="308">
        <v>0.16</v>
      </c>
      <c r="AK36" s="308">
        <v>0.16</v>
      </c>
      <c r="AL36" s="308">
        <v>0.16</v>
      </c>
      <c r="AM36" s="308">
        <v>0.16</v>
      </c>
      <c r="AN36" s="308">
        <v>0.16</v>
      </c>
      <c r="AO36" s="308">
        <v>0.08</v>
      </c>
      <c r="AP36" s="308">
        <v>7.0000000000000007E-2</v>
      </c>
      <c r="AQ36" s="308">
        <v>0.06</v>
      </c>
      <c r="AR36" s="308">
        <v>0.06</v>
      </c>
      <c r="AS36" s="308">
        <v>0.06</v>
      </c>
      <c r="AT36" s="308">
        <v>0.06</v>
      </c>
      <c r="AU36" s="308">
        <v>0.06</v>
      </c>
      <c r="AV36" s="308">
        <v>0.06</v>
      </c>
      <c r="AW36" s="308">
        <v>0.06</v>
      </c>
      <c r="AX36" s="308">
        <v>0.06</v>
      </c>
      <c r="AY36" s="923">
        <v>0.06</v>
      </c>
      <c r="AZ36" s="377">
        <v>0.06</v>
      </c>
      <c r="BA36" s="377">
        <v>0.14499999999999999</v>
      </c>
      <c r="BB36" s="377">
        <v>0.14499999999999999</v>
      </c>
      <c r="BC36" s="377">
        <v>0.14499999999999999</v>
      </c>
      <c r="BD36" s="377">
        <v>0.14499999999999999</v>
      </c>
      <c r="BE36" s="377">
        <v>0.14000000000000001</v>
      </c>
      <c r="BF36" s="377">
        <v>0.14000000000000001</v>
      </c>
      <c r="BG36" s="377">
        <v>0.14000000000000001</v>
      </c>
      <c r="BH36" s="377">
        <v>0.14000000000000001</v>
      </c>
      <c r="BI36" s="377">
        <v>0.14000000000000001</v>
      </c>
      <c r="BJ36" s="377">
        <v>0.14000000000000001</v>
      </c>
      <c r="BK36" s="377">
        <v>0.13</v>
      </c>
      <c r="BL36" s="377">
        <v>0.13</v>
      </c>
      <c r="BM36" s="377">
        <v>0.13</v>
      </c>
      <c r="BN36" s="377">
        <v>0.13</v>
      </c>
      <c r="BO36" s="377">
        <v>0.13</v>
      </c>
      <c r="BP36" s="377">
        <v>0.13</v>
      </c>
      <c r="BQ36" s="377">
        <v>0.13</v>
      </c>
      <c r="BR36" s="377">
        <v>0.13</v>
      </c>
      <c r="BS36" s="377">
        <v>0.13</v>
      </c>
      <c r="BT36" s="377">
        <v>0.13</v>
      </c>
      <c r="BU36" s="377">
        <v>0.13</v>
      </c>
      <c r="BV36" s="377">
        <v>0.13</v>
      </c>
      <c r="BW36" s="197"/>
    </row>
    <row r="37" spans="1:75" ht="11.05" customHeight="1" x14ac:dyDescent="0.2">
      <c r="A37" s="345" t="s">
        <v>880</v>
      </c>
      <c r="B37" s="433" t="s">
        <v>881</v>
      </c>
      <c r="C37" s="351">
        <v>6.6100000000000006E-2</v>
      </c>
      <c r="D37" s="351">
        <v>6.6600000000000006E-2</v>
      </c>
      <c r="E37" s="351">
        <v>6.4500000000000002E-2</v>
      </c>
      <c r="F37" s="351">
        <v>6.2399999999999997E-2</v>
      </c>
      <c r="G37" s="351">
        <v>6.2399999999999997E-2</v>
      </c>
      <c r="H37" s="351">
        <v>6.2399999999999997E-2</v>
      </c>
      <c r="I37" s="351">
        <v>6.2399999999999997E-2</v>
      </c>
      <c r="J37" s="351">
        <v>6.2300000000000001E-2</v>
      </c>
      <c r="K37" s="351">
        <v>6.2300000000000001E-2</v>
      </c>
      <c r="L37" s="351">
        <v>6.2300000000000001E-2</v>
      </c>
      <c r="M37" s="351">
        <v>6.2300000000000001E-2</v>
      </c>
      <c r="N37" s="351">
        <v>6.3500000000000001E-2</v>
      </c>
      <c r="O37" s="351">
        <v>6.5699999999999995E-2</v>
      </c>
      <c r="P37" s="351">
        <v>6.7599999999999993E-2</v>
      </c>
      <c r="Q37" s="351">
        <v>6.83E-2</v>
      </c>
      <c r="R37" s="351">
        <v>6.7299999999999999E-2</v>
      </c>
      <c r="S37" s="351">
        <v>6.7299999999999999E-2</v>
      </c>
      <c r="T37" s="351">
        <v>6.5500000000000003E-2</v>
      </c>
      <c r="U37" s="351">
        <v>6.4699999999999994E-2</v>
      </c>
      <c r="V37" s="351">
        <v>6.4000000000000001E-2</v>
      </c>
      <c r="W37" s="351">
        <v>6.5199999999999994E-2</v>
      </c>
      <c r="X37" s="351">
        <v>6.7100000000000007E-2</v>
      </c>
      <c r="Y37" s="351">
        <v>6.8199999999999997E-2</v>
      </c>
      <c r="Z37" s="351">
        <v>6.88E-2</v>
      </c>
      <c r="AA37" s="351">
        <v>6.88E-2</v>
      </c>
      <c r="AB37" s="351">
        <v>6.9500000000000006E-2</v>
      </c>
      <c r="AC37" s="351">
        <v>6.9800000000000001E-2</v>
      </c>
      <c r="AD37" s="351">
        <v>7.0800000000000002E-2</v>
      </c>
      <c r="AE37" s="351">
        <v>7.0000000000000007E-2</v>
      </c>
      <c r="AF37" s="351">
        <v>7.0300000000000001E-2</v>
      </c>
      <c r="AG37" s="351">
        <v>6.8699999999999997E-2</v>
      </c>
      <c r="AH37" s="351">
        <v>6.8199999999999997E-2</v>
      </c>
      <c r="AI37" s="351">
        <v>6.7699999999999996E-2</v>
      </c>
      <c r="AJ37" s="351">
        <v>6.9199999999999998E-2</v>
      </c>
      <c r="AK37" s="351">
        <v>7.1300000000000002E-2</v>
      </c>
      <c r="AL37" s="351">
        <v>7.2800000000000004E-2</v>
      </c>
      <c r="AM37" s="351">
        <v>7.1800000000000003E-2</v>
      </c>
      <c r="AN37" s="351">
        <v>5.1799999999999999E-2</v>
      </c>
      <c r="AO37" s="351">
        <v>5.1799999999999999E-2</v>
      </c>
      <c r="AP37" s="351">
        <v>4.1799999999999997E-2</v>
      </c>
      <c r="AQ37" s="351">
        <v>3.1800000000000002E-2</v>
      </c>
      <c r="AR37" s="351">
        <v>3.1800000000000002E-2</v>
      </c>
      <c r="AS37" s="351">
        <v>3.1699999999999999E-2</v>
      </c>
      <c r="AT37" s="351">
        <v>3.1699999999999999E-2</v>
      </c>
      <c r="AU37" s="351">
        <v>3.1800000000000002E-2</v>
      </c>
      <c r="AV37" s="351">
        <v>3.1800000000000002E-2</v>
      </c>
      <c r="AW37" s="351">
        <v>3.2135990018999999E-2</v>
      </c>
      <c r="AX37" s="351">
        <v>3.2167616039999999E-2</v>
      </c>
      <c r="AY37" s="936">
        <v>3.2145190970000001E-2</v>
      </c>
      <c r="AZ37" s="422">
        <v>3.2188919029999999E-2</v>
      </c>
      <c r="BA37" s="422">
        <v>5.2164136431999998E-2</v>
      </c>
      <c r="BB37" s="422">
        <v>5.1153382083999999E-2</v>
      </c>
      <c r="BC37" s="422">
        <v>5.0163990090999998E-2</v>
      </c>
      <c r="BD37" s="422">
        <v>4.9185385579999998E-2</v>
      </c>
      <c r="BE37" s="422">
        <v>4.8182374214999997E-2</v>
      </c>
      <c r="BF37" s="422">
        <v>4.7177964053000003E-2</v>
      </c>
      <c r="BG37" s="422">
        <v>4.6188867011000001E-2</v>
      </c>
      <c r="BH37" s="422">
        <v>4.5165716343999997E-2</v>
      </c>
      <c r="BI37" s="422">
        <v>4.4179403892000001E-2</v>
      </c>
      <c r="BJ37" s="422">
        <v>4.3211979565000003E-2</v>
      </c>
      <c r="BK37" s="422">
        <v>4.8204685216E-2</v>
      </c>
      <c r="BL37" s="422">
        <v>4.7262810342999999E-2</v>
      </c>
      <c r="BM37" s="422">
        <v>4.6237410848000003E-2</v>
      </c>
      <c r="BN37" s="422">
        <v>4.5227605374000002E-2</v>
      </c>
      <c r="BO37" s="422">
        <v>4.4235680616E-2</v>
      </c>
      <c r="BP37" s="422">
        <v>4.3262547195000001E-2</v>
      </c>
      <c r="BQ37" s="422">
        <v>4.2257127370000001E-2</v>
      </c>
      <c r="BR37" s="422">
        <v>4.1251032552000001E-2</v>
      </c>
      <c r="BS37" s="422">
        <v>4.0261706081999998E-2</v>
      </c>
      <c r="BT37" s="422">
        <v>3.9236789653000002E-2</v>
      </c>
      <c r="BU37" s="422">
        <v>3.8252274327999998E-2</v>
      </c>
      <c r="BV37" s="422">
        <v>3.7285569345999997E-2</v>
      </c>
      <c r="BW37" s="197"/>
    </row>
    <row r="38" spans="1:75" ht="11.95" customHeight="1" x14ac:dyDescent="0.2">
      <c r="B38" s="1037" t="s">
        <v>843</v>
      </c>
      <c r="C38" s="1036"/>
      <c r="D38" s="1036"/>
      <c r="E38" s="1036"/>
      <c r="F38" s="1036"/>
      <c r="G38" s="1036"/>
      <c r="H38" s="1036"/>
      <c r="I38" s="1036"/>
      <c r="J38" s="1036"/>
      <c r="K38" s="1036"/>
      <c r="L38" s="1036"/>
      <c r="M38" s="1036"/>
      <c r="N38" s="1036"/>
      <c r="O38" s="1036"/>
      <c r="P38" s="1036"/>
      <c r="Q38" s="1036"/>
      <c r="R38" s="106"/>
      <c r="S38" s="106"/>
      <c r="T38" s="106"/>
      <c r="U38" s="106"/>
      <c r="V38" s="106"/>
      <c r="W38" s="106"/>
      <c r="X38" s="106"/>
      <c r="Y38" s="106"/>
      <c r="Z38" s="106"/>
      <c r="AA38" s="106"/>
      <c r="AB38" s="106"/>
      <c r="AC38" s="106"/>
      <c r="AD38" s="106"/>
      <c r="AE38" s="106"/>
      <c r="AF38" s="106"/>
      <c r="AG38" s="106"/>
      <c r="AH38" s="106"/>
      <c r="AI38" s="106"/>
      <c r="AJ38" s="106"/>
      <c r="AK38" s="106"/>
      <c r="AL38" s="106"/>
      <c r="AM38" s="106"/>
      <c r="AN38" s="106"/>
      <c r="AO38" s="106"/>
      <c r="AP38" s="106"/>
      <c r="AQ38" s="106"/>
      <c r="AR38" s="106"/>
      <c r="AS38" s="106"/>
      <c r="AT38" s="106"/>
      <c r="AU38" s="106"/>
      <c r="AV38" s="106"/>
      <c r="AW38" s="106"/>
      <c r="AX38" s="106"/>
      <c r="AY38" s="665"/>
      <c r="AZ38" s="152"/>
      <c r="BA38" s="152"/>
      <c r="BB38" s="152"/>
      <c r="BC38" s="152"/>
      <c r="BD38" s="665"/>
      <c r="BE38" s="152"/>
      <c r="BF38" s="665"/>
      <c r="BG38" s="665"/>
      <c r="BH38" s="665"/>
      <c r="BI38" s="665"/>
      <c r="BJ38" s="152"/>
      <c r="BK38" s="152"/>
      <c r="BL38" s="152"/>
      <c r="BM38" s="152"/>
      <c r="BN38" s="152"/>
      <c r="BO38" s="152"/>
      <c r="BP38" s="152"/>
      <c r="BQ38" s="152"/>
      <c r="BR38" s="152"/>
      <c r="BS38" s="152"/>
      <c r="BT38" s="152"/>
      <c r="BU38" s="152"/>
      <c r="BV38" s="152"/>
      <c r="BW38" s="197"/>
    </row>
    <row r="39" spans="1:75" ht="11.95" customHeight="1" x14ac:dyDescent="0.2">
      <c r="B39" s="1048" t="s">
        <v>844</v>
      </c>
      <c r="C39" s="1048"/>
      <c r="D39" s="1048"/>
      <c r="E39" s="1048"/>
      <c r="F39" s="1048"/>
      <c r="G39" s="1048"/>
      <c r="H39" s="1048"/>
      <c r="I39" s="1048"/>
      <c r="J39" s="1048"/>
      <c r="K39" s="1048"/>
      <c r="L39" s="1048"/>
      <c r="M39" s="1048"/>
      <c r="N39" s="1048"/>
      <c r="O39" s="1048"/>
      <c r="P39" s="1048"/>
      <c r="Q39" s="1048"/>
      <c r="BD39" s="663"/>
      <c r="BE39" s="197"/>
      <c r="BF39" s="663"/>
      <c r="BK39" s="197"/>
      <c r="BL39" s="197"/>
      <c r="BM39" s="197"/>
      <c r="BN39" s="197"/>
      <c r="BO39" s="197"/>
      <c r="BP39" s="197"/>
      <c r="BQ39" s="197"/>
      <c r="BR39" s="197"/>
      <c r="BS39" s="197"/>
      <c r="BT39" s="197"/>
      <c r="BU39" s="197"/>
      <c r="BV39" s="197"/>
      <c r="BW39" s="197"/>
    </row>
    <row r="40" spans="1:75" ht="11.95" customHeight="1" x14ac:dyDescent="0.2">
      <c r="B40" s="1048" t="s">
        <v>845</v>
      </c>
      <c r="C40" s="1048"/>
      <c r="D40" s="1048"/>
      <c r="E40" s="1048"/>
      <c r="F40" s="1048"/>
      <c r="G40" s="1048"/>
      <c r="H40" s="1048"/>
      <c r="I40" s="1048"/>
      <c r="J40" s="1048"/>
      <c r="K40" s="1048"/>
      <c r="L40" s="1048"/>
      <c r="M40" s="1048"/>
      <c r="N40" s="1048"/>
      <c r="O40" s="1048"/>
      <c r="P40" s="1048"/>
      <c r="Q40" s="1048"/>
      <c r="BD40" s="663"/>
      <c r="BE40" s="197"/>
      <c r="BF40" s="663"/>
      <c r="BK40" s="197"/>
      <c r="BL40" s="197"/>
      <c r="BM40" s="197"/>
      <c r="BN40" s="197"/>
      <c r="BO40" s="197"/>
      <c r="BP40" s="197"/>
      <c r="BQ40" s="197"/>
      <c r="BR40" s="197"/>
      <c r="BS40" s="197"/>
      <c r="BT40" s="197"/>
      <c r="BU40" s="197"/>
      <c r="BV40" s="197"/>
      <c r="BW40" s="197"/>
    </row>
    <row r="41" spans="1:75" s="162" customFormat="1" ht="11.95" customHeight="1" x14ac:dyDescent="0.2">
      <c r="A41" s="161"/>
      <c r="B41" s="1037" t="s">
        <v>847</v>
      </c>
      <c r="C41" s="1036"/>
      <c r="D41" s="1036"/>
      <c r="E41" s="1036"/>
      <c r="F41" s="1036"/>
      <c r="G41" s="1036"/>
      <c r="H41" s="1036"/>
      <c r="I41" s="1036"/>
      <c r="J41" s="1036"/>
      <c r="K41" s="1036"/>
      <c r="L41" s="1036"/>
      <c r="M41" s="1036"/>
      <c r="N41" s="1036"/>
      <c r="O41" s="1036"/>
      <c r="P41" s="1036"/>
      <c r="Q41" s="1036"/>
      <c r="R41" s="319"/>
      <c r="AY41" s="849"/>
      <c r="AZ41" s="227"/>
      <c r="BA41" s="227"/>
      <c r="BB41" s="227"/>
      <c r="BC41" s="227"/>
      <c r="BD41" s="658"/>
      <c r="BE41" s="283"/>
      <c r="BF41" s="658"/>
      <c r="BG41" s="849"/>
      <c r="BH41" s="849"/>
      <c r="BI41" s="849"/>
      <c r="BJ41" s="227"/>
    </row>
    <row r="42" spans="1:75" s="163" customFormat="1" ht="11.95" customHeight="1" x14ac:dyDescent="0.2">
      <c r="A42" s="164"/>
      <c r="B42" s="799" t="s">
        <v>826</v>
      </c>
      <c r="C42" s="814"/>
      <c r="D42" s="814"/>
      <c r="E42" s="814"/>
      <c r="F42" s="814"/>
      <c r="G42" s="814"/>
      <c r="H42" s="826"/>
      <c r="I42" s="814"/>
      <c r="J42" s="814"/>
      <c r="K42" s="814"/>
      <c r="L42" s="814"/>
      <c r="M42" s="814"/>
      <c r="N42" s="814"/>
      <c r="O42" s="814"/>
      <c r="P42" s="814"/>
      <c r="Q42" s="814"/>
      <c r="AY42" s="664"/>
      <c r="AZ42" s="226"/>
      <c r="BA42" s="226"/>
      <c r="BB42" s="226"/>
      <c r="BC42" s="226"/>
      <c r="BD42" s="664"/>
      <c r="BE42" s="226"/>
      <c r="BF42" s="664"/>
      <c r="BG42" s="664"/>
      <c r="BH42" s="664"/>
      <c r="BI42" s="664"/>
      <c r="BJ42" s="226"/>
      <c r="BK42" s="226"/>
      <c r="BL42" s="226"/>
      <c r="BM42" s="226"/>
      <c r="BN42" s="226"/>
      <c r="BO42" s="226"/>
      <c r="BP42" s="226"/>
      <c r="BQ42" s="226"/>
      <c r="BR42" s="226"/>
      <c r="BS42" s="226"/>
      <c r="BT42" s="226"/>
      <c r="BU42" s="226"/>
      <c r="BV42" s="226"/>
      <c r="BW42" s="226"/>
    </row>
    <row r="43" spans="1:75" s="163" customFormat="1" ht="11.95" customHeight="1" x14ac:dyDescent="0.2">
      <c r="A43" s="164"/>
      <c r="B43" s="823" t="str">
        <f>Dates!$G$2</f>
        <v>EIA completed modeling and analysis for this report on Thursday, February 6, 2025.</v>
      </c>
      <c r="C43" s="812"/>
      <c r="D43" s="812"/>
      <c r="E43" s="812"/>
      <c r="F43" s="812"/>
      <c r="G43" s="812"/>
      <c r="H43" s="812"/>
      <c r="I43" s="812"/>
      <c r="J43" s="812"/>
      <c r="K43" s="812"/>
      <c r="L43" s="812"/>
      <c r="M43" s="812"/>
      <c r="N43" s="812"/>
      <c r="O43" s="812"/>
      <c r="P43" s="812"/>
      <c r="Q43" s="812"/>
      <c r="AY43" s="664"/>
      <c r="AZ43" s="226"/>
      <c r="BA43" s="226"/>
      <c r="BB43" s="226"/>
      <c r="BC43" s="226"/>
      <c r="BD43" s="662"/>
      <c r="BE43" s="282"/>
      <c r="BF43" s="662"/>
      <c r="BG43" s="664"/>
      <c r="BH43" s="664"/>
      <c r="BI43" s="664"/>
      <c r="BJ43" s="226"/>
    </row>
    <row r="44" spans="1:75" s="163" customFormat="1" ht="11.95" customHeight="1" x14ac:dyDescent="0.2">
      <c r="A44" s="164"/>
      <c r="B44" s="1033" t="s">
        <v>483</v>
      </c>
      <c r="C44" s="1034"/>
      <c r="D44" s="1034"/>
      <c r="E44" s="1034"/>
      <c r="F44" s="1034"/>
      <c r="G44" s="1034"/>
      <c r="H44" s="1034"/>
      <c r="I44" s="1034"/>
      <c r="J44" s="1034"/>
      <c r="K44" s="1034"/>
      <c r="L44" s="1034"/>
      <c r="M44" s="1034"/>
      <c r="N44" s="1034"/>
      <c r="O44" s="1034"/>
      <c r="P44" s="1034"/>
      <c r="Q44" s="1034"/>
      <c r="AY44" s="664"/>
      <c r="AZ44" s="226"/>
      <c r="BA44" s="226"/>
      <c r="BB44" s="226"/>
      <c r="BC44" s="226"/>
      <c r="BD44" s="662"/>
      <c r="BE44" s="282"/>
      <c r="BF44" s="662"/>
      <c r="BG44" s="664"/>
      <c r="BH44" s="664"/>
      <c r="BI44" s="664"/>
      <c r="BJ44" s="226"/>
    </row>
    <row r="45" spans="1:75" s="163" customFormat="1" ht="11.95" customHeight="1" x14ac:dyDescent="0.2">
      <c r="A45" s="164"/>
      <c r="B45" s="1009" t="s">
        <v>1440</v>
      </c>
      <c r="C45" s="1010"/>
      <c r="D45" s="1010"/>
      <c r="E45" s="1010"/>
      <c r="F45" s="1010"/>
      <c r="G45" s="1010"/>
      <c r="H45" s="1010"/>
      <c r="I45" s="1010"/>
      <c r="J45" s="1010"/>
      <c r="K45" s="1010"/>
      <c r="L45" s="1010"/>
      <c r="M45" s="1010"/>
      <c r="N45" s="1010"/>
      <c r="O45" s="1010"/>
      <c r="P45" s="1010"/>
      <c r="Q45" s="1010"/>
      <c r="AY45" s="664"/>
      <c r="AZ45" s="226"/>
      <c r="BA45" s="226"/>
      <c r="BB45" s="226"/>
      <c r="BC45" s="226"/>
      <c r="BD45" s="662"/>
      <c r="BE45" s="282"/>
      <c r="BF45" s="662"/>
      <c r="BG45" s="664"/>
      <c r="BH45" s="664"/>
      <c r="BI45" s="664"/>
      <c r="BJ45" s="226"/>
    </row>
    <row r="46" spans="1:75" s="163" customFormat="1" ht="11.95" customHeight="1" x14ac:dyDescent="0.2">
      <c r="A46" s="164"/>
      <c r="B46" s="1004" t="s">
        <v>492</v>
      </c>
      <c r="C46" s="1036"/>
      <c r="D46" s="1036"/>
      <c r="E46" s="1036"/>
      <c r="F46" s="1036"/>
      <c r="G46" s="1036"/>
      <c r="H46" s="1036"/>
      <c r="I46" s="1036"/>
      <c r="J46" s="1036"/>
      <c r="K46" s="1036"/>
      <c r="L46" s="1036"/>
      <c r="M46" s="1036"/>
      <c r="N46" s="1036"/>
      <c r="O46" s="1036"/>
      <c r="P46" s="1036"/>
      <c r="Q46" s="1036"/>
      <c r="AY46" s="664"/>
      <c r="AZ46" s="226"/>
      <c r="BA46" s="226"/>
      <c r="BB46" s="226"/>
      <c r="BC46" s="226"/>
      <c r="BD46" s="662"/>
      <c r="BE46" s="282"/>
      <c r="BF46" s="662"/>
      <c r="BG46" s="664"/>
      <c r="BH46" s="664"/>
      <c r="BI46" s="664"/>
      <c r="BJ46" s="226"/>
    </row>
    <row r="47" spans="1:75" s="163" customFormat="1" ht="11.95" customHeight="1" x14ac:dyDescent="0.2">
      <c r="A47" s="160"/>
      <c r="B47" s="816" t="s">
        <v>840</v>
      </c>
      <c r="C47" s="817"/>
      <c r="D47" s="817"/>
      <c r="E47" s="817"/>
      <c r="F47" s="817"/>
      <c r="G47" s="817"/>
      <c r="H47" s="827"/>
      <c r="I47" s="817"/>
      <c r="J47" s="817"/>
      <c r="K47" s="817"/>
      <c r="L47" s="817"/>
      <c r="M47" s="817"/>
      <c r="N47" s="817"/>
      <c r="O47" s="817"/>
      <c r="P47" s="817"/>
      <c r="Q47" s="815"/>
      <c r="AY47" s="664"/>
      <c r="AZ47" s="226"/>
      <c r="BA47" s="226"/>
      <c r="BB47" s="226"/>
      <c r="BC47" s="226"/>
      <c r="BD47" s="662"/>
      <c r="BE47" s="282"/>
      <c r="BF47" s="662"/>
      <c r="BG47" s="664"/>
      <c r="BH47" s="664"/>
      <c r="BI47" s="664"/>
      <c r="BJ47" s="226"/>
    </row>
    <row r="48" spans="1:75" ht="12.85" x14ac:dyDescent="0.2">
      <c r="B48" s="1050" t="s">
        <v>841</v>
      </c>
      <c r="C48" s="1036"/>
      <c r="D48" s="1036"/>
      <c r="E48" s="1036"/>
      <c r="F48" s="1036"/>
      <c r="G48" s="1036"/>
      <c r="H48" s="1036"/>
      <c r="I48" s="1036"/>
      <c r="J48" s="1036"/>
      <c r="K48" s="1036"/>
      <c r="L48" s="1036"/>
      <c r="M48" s="1036"/>
      <c r="N48" s="1036"/>
      <c r="O48" s="1036"/>
      <c r="P48" s="1036"/>
      <c r="Q48" s="1036"/>
      <c r="BK48" s="153"/>
      <c r="BL48" s="153"/>
      <c r="BM48" s="153"/>
      <c r="BN48" s="153"/>
      <c r="BO48" s="153"/>
      <c r="BP48" s="153"/>
      <c r="BQ48" s="153"/>
      <c r="BR48" s="153"/>
      <c r="BS48" s="153"/>
      <c r="BT48" s="153"/>
      <c r="BU48" s="153"/>
      <c r="BV48" s="153"/>
    </row>
    <row r="49" spans="2:74" ht="12.85" x14ac:dyDescent="0.2">
      <c r="B49" s="1025" t="s">
        <v>842</v>
      </c>
      <c r="C49" s="1036"/>
      <c r="D49" s="1036"/>
      <c r="E49" s="1036"/>
      <c r="F49" s="1036"/>
      <c r="G49" s="1036"/>
      <c r="H49" s="1036"/>
      <c r="I49" s="1036"/>
      <c r="J49" s="1036"/>
      <c r="K49" s="1036"/>
      <c r="L49" s="1036"/>
      <c r="M49" s="1036"/>
      <c r="N49" s="1036"/>
      <c r="O49" s="1036"/>
      <c r="P49" s="1036"/>
      <c r="Q49" s="1036"/>
      <c r="BK49" s="153"/>
      <c r="BL49" s="153"/>
      <c r="BM49" s="153"/>
      <c r="BN49" s="153"/>
      <c r="BO49" s="153"/>
      <c r="BP49" s="153"/>
      <c r="BQ49" s="153"/>
      <c r="BR49" s="153"/>
      <c r="BS49" s="153"/>
      <c r="BT49" s="153"/>
      <c r="BU49" s="153"/>
      <c r="BV49" s="153"/>
    </row>
    <row r="50" spans="2:74" x14ac:dyDescent="0.2">
      <c r="BK50" s="153"/>
      <c r="BL50" s="153"/>
      <c r="BM50" s="153"/>
      <c r="BN50" s="153"/>
      <c r="BO50" s="153"/>
      <c r="BP50" s="153"/>
      <c r="BQ50" s="153"/>
      <c r="BR50" s="153"/>
      <c r="BS50" s="153"/>
      <c r="BT50" s="153"/>
      <c r="BU50" s="153"/>
      <c r="BV50" s="153"/>
    </row>
    <row r="51" spans="2:74" x14ac:dyDescent="0.2">
      <c r="BK51" s="153"/>
      <c r="BL51" s="153"/>
      <c r="BM51" s="153"/>
      <c r="BN51" s="153"/>
      <c r="BO51" s="153"/>
      <c r="BP51" s="153"/>
      <c r="BQ51" s="153"/>
      <c r="BR51" s="153"/>
      <c r="BS51" s="153"/>
      <c r="BT51" s="153"/>
      <c r="BU51" s="153"/>
      <c r="BV51" s="153"/>
    </row>
    <row r="52" spans="2:74" x14ac:dyDescent="0.2">
      <c r="BK52" s="153"/>
      <c r="BL52" s="153"/>
      <c r="BM52" s="153"/>
      <c r="BN52" s="153"/>
      <c r="BO52" s="153"/>
      <c r="BP52" s="153"/>
      <c r="BQ52" s="153"/>
      <c r="BR52" s="153"/>
      <c r="BS52" s="153"/>
      <c r="BT52" s="153"/>
      <c r="BU52" s="153"/>
      <c r="BV52" s="153"/>
    </row>
    <row r="53" spans="2:74" x14ac:dyDescent="0.2">
      <c r="BK53" s="153"/>
      <c r="BL53" s="153"/>
      <c r="BM53" s="153"/>
      <c r="BN53" s="153"/>
      <c r="BO53" s="153"/>
      <c r="BP53" s="153"/>
      <c r="BQ53" s="153"/>
      <c r="BR53" s="153"/>
      <c r="BS53" s="153"/>
      <c r="BT53" s="153"/>
      <c r="BU53" s="153"/>
      <c r="BV53" s="153"/>
    </row>
    <row r="54" spans="2:74" x14ac:dyDescent="0.2">
      <c r="BK54" s="153"/>
      <c r="BL54" s="153"/>
      <c r="BM54" s="153"/>
      <c r="BN54" s="153"/>
      <c r="BO54" s="153"/>
      <c r="BP54" s="153"/>
      <c r="BQ54" s="153"/>
      <c r="BR54" s="153"/>
      <c r="BS54" s="153"/>
      <c r="BT54" s="153"/>
      <c r="BU54" s="153"/>
      <c r="BV54" s="153"/>
    </row>
    <row r="55" spans="2:74" x14ac:dyDescent="0.2">
      <c r="BK55" s="153"/>
      <c r="BL55" s="153"/>
      <c r="BM55" s="153"/>
      <c r="BN55" s="153"/>
      <c r="BO55" s="153"/>
      <c r="BP55" s="153"/>
      <c r="BQ55" s="153"/>
      <c r="BR55" s="153"/>
      <c r="BS55" s="153"/>
      <c r="BT55" s="153"/>
      <c r="BU55" s="153"/>
      <c r="BV55" s="153"/>
    </row>
    <row r="56" spans="2:74" x14ac:dyDescent="0.2">
      <c r="BK56" s="153"/>
      <c r="BL56" s="153"/>
      <c r="BM56" s="153"/>
      <c r="BN56" s="153"/>
      <c r="BO56" s="153"/>
      <c r="BP56" s="153"/>
      <c r="BQ56" s="153"/>
      <c r="BR56" s="153"/>
      <c r="BS56" s="153"/>
      <c r="BT56" s="153"/>
      <c r="BU56" s="153"/>
      <c r="BV56" s="153"/>
    </row>
    <row r="57" spans="2:74" x14ac:dyDescent="0.2">
      <c r="BK57" s="153"/>
      <c r="BL57" s="153"/>
      <c r="BM57" s="153"/>
      <c r="BN57" s="153"/>
      <c r="BO57" s="153"/>
      <c r="BP57" s="153"/>
      <c r="BQ57" s="153"/>
      <c r="BR57" s="153"/>
      <c r="BS57" s="153"/>
      <c r="BT57" s="153"/>
      <c r="BU57" s="153"/>
      <c r="BV57" s="153"/>
    </row>
    <row r="58" spans="2:74" x14ac:dyDescent="0.2">
      <c r="BK58" s="153"/>
      <c r="BL58" s="153"/>
      <c r="BM58" s="153"/>
      <c r="BN58" s="153"/>
      <c r="BO58" s="153"/>
      <c r="BP58" s="153"/>
      <c r="BQ58" s="153"/>
      <c r="BR58" s="153"/>
      <c r="BS58" s="153"/>
      <c r="BT58" s="153"/>
      <c r="BU58" s="153"/>
      <c r="BV58" s="153"/>
    </row>
    <row r="59" spans="2:74" x14ac:dyDescent="0.2">
      <c r="BK59" s="153"/>
      <c r="BL59" s="153"/>
      <c r="BM59" s="153"/>
      <c r="BN59" s="153"/>
      <c r="BO59" s="153"/>
      <c r="BP59" s="153"/>
      <c r="BQ59" s="153"/>
      <c r="BR59" s="153"/>
      <c r="BS59" s="153"/>
      <c r="BT59" s="153"/>
      <c r="BU59" s="153"/>
      <c r="BV59" s="153"/>
    </row>
    <row r="60" spans="2:74" x14ac:dyDescent="0.2">
      <c r="BK60" s="153"/>
      <c r="BL60" s="153"/>
      <c r="BM60" s="153"/>
      <c r="BN60" s="153"/>
      <c r="BO60" s="153"/>
      <c r="BP60" s="153"/>
      <c r="BQ60" s="153"/>
      <c r="BR60" s="153"/>
      <c r="BS60" s="153"/>
      <c r="BT60" s="153"/>
      <c r="BU60" s="153"/>
      <c r="BV60" s="153"/>
    </row>
    <row r="61" spans="2:74" x14ac:dyDescent="0.2">
      <c r="BK61" s="153"/>
      <c r="BL61" s="153"/>
      <c r="BM61" s="153"/>
      <c r="BN61" s="153"/>
      <c r="BO61" s="153"/>
      <c r="BP61" s="153"/>
      <c r="BQ61" s="153"/>
      <c r="BR61" s="153"/>
      <c r="BS61" s="153"/>
      <c r="BT61" s="153"/>
      <c r="BU61" s="153"/>
      <c r="BV61" s="153"/>
    </row>
    <row r="62" spans="2:74" x14ac:dyDescent="0.2">
      <c r="BK62" s="153"/>
      <c r="BL62" s="153"/>
      <c r="BM62" s="153"/>
      <c r="BN62" s="153"/>
      <c r="BO62" s="153"/>
      <c r="BP62" s="153"/>
      <c r="BQ62" s="153"/>
      <c r="BR62" s="153"/>
      <c r="BS62" s="153"/>
      <c r="BT62" s="153"/>
      <c r="BU62" s="153"/>
      <c r="BV62" s="153"/>
    </row>
    <row r="63" spans="2:74" x14ac:dyDescent="0.2">
      <c r="BK63" s="153"/>
      <c r="BL63" s="153"/>
      <c r="BM63" s="153"/>
      <c r="BN63" s="153"/>
      <c r="BO63" s="153"/>
      <c r="BP63" s="153"/>
      <c r="BQ63" s="153"/>
      <c r="BR63" s="153"/>
      <c r="BS63" s="153"/>
      <c r="BT63" s="153"/>
      <c r="BU63" s="153"/>
      <c r="BV63" s="153"/>
    </row>
    <row r="64" spans="2:74" x14ac:dyDescent="0.2">
      <c r="BK64" s="153"/>
      <c r="BL64" s="153"/>
      <c r="BM64" s="153"/>
      <c r="BN64" s="153"/>
      <c r="BO64" s="153"/>
      <c r="BP64" s="153"/>
      <c r="BQ64" s="153"/>
      <c r="BR64" s="153"/>
      <c r="BS64" s="153"/>
      <c r="BT64" s="153"/>
      <c r="BU64" s="153"/>
      <c r="BV64" s="153"/>
    </row>
    <row r="65" spans="63:74" x14ac:dyDescent="0.2">
      <c r="BK65" s="153"/>
      <c r="BL65" s="153"/>
      <c r="BM65" s="153"/>
      <c r="BN65" s="153"/>
      <c r="BO65" s="153"/>
      <c r="BP65" s="153"/>
      <c r="BQ65" s="153"/>
      <c r="BR65" s="153"/>
      <c r="BS65" s="153"/>
      <c r="BT65" s="153"/>
      <c r="BU65" s="153"/>
      <c r="BV65" s="153"/>
    </row>
    <row r="66" spans="63:74" x14ac:dyDescent="0.2">
      <c r="BK66" s="153"/>
      <c r="BL66" s="153"/>
      <c r="BM66" s="153"/>
      <c r="BN66" s="153"/>
      <c r="BO66" s="153"/>
      <c r="BP66" s="153"/>
      <c r="BQ66" s="153"/>
      <c r="BR66" s="153"/>
      <c r="BS66" s="153"/>
      <c r="BT66" s="153"/>
      <c r="BU66" s="153"/>
      <c r="BV66" s="153"/>
    </row>
    <row r="67" spans="63:74" x14ac:dyDescent="0.2">
      <c r="BK67" s="153"/>
      <c r="BL67" s="153"/>
      <c r="BM67" s="153"/>
      <c r="BN67" s="153"/>
      <c r="BO67" s="153"/>
      <c r="BP67" s="153"/>
      <c r="BQ67" s="153"/>
      <c r="BR67" s="153"/>
      <c r="BS67" s="153"/>
      <c r="BT67" s="153"/>
      <c r="BU67" s="153"/>
      <c r="BV67" s="153"/>
    </row>
    <row r="68" spans="63:74" x14ac:dyDescent="0.2">
      <c r="BK68" s="153"/>
      <c r="BL68" s="153"/>
      <c r="BM68" s="153"/>
      <c r="BN68" s="153"/>
      <c r="BO68" s="153"/>
      <c r="BP68" s="153"/>
      <c r="BQ68" s="153"/>
      <c r="BR68" s="153"/>
      <c r="BS68" s="153"/>
      <c r="BT68" s="153"/>
      <c r="BU68" s="153"/>
      <c r="BV68" s="153"/>
    </row>
    <row r="69" spans="63:74" x14ac:dyDescent="0.2">
      <c r="BK69" s="153"/>
      <c r="BL69" s="153"/>
      <c r="BM69" s="153"/>
      <c r="BN69" s="153"/>
      <c r="BO69" s="153"/>
      <c r="BP69" s="153"/>
      <c r="BQ69" s="153"/>
      <c r="BR69" s="153"/>
      <c r="BS69" s="153"/>
      <c r="BT69" s="153"/>
      <c r="BU69" s="153"/>
      <c r="BV69" s="153"/>
    </row>
    <row r="70" spans="63:74" x14ac:dyDescent="0.2">
      <c r="BK70" s="153"/>
      <c r="BL70" s="153"/>
      <c r="BM70" s="153"/>
      <c r="BN70" s="153"/>
      <c r="BO70" s="153"/>
      <c r="BP70" s="153"/>
      <c r="BQ70" s="153"/>
      <c r="BR70" s="153"/>
      <c r="BS70" s="153"/>
      <c r="BT70" s="153"/>
      <c r="BU70" s="153"/>
      <c r="BV70" s="153"/>
    </row>
    <row r="71" spans="63:74" x14ac:dyDescent="0.2">
      <c r="BK71" s="153"/>
      <c r="BL71" s="153"/>
      <c r="BM71" s="153"/>
      <c r="BN71" s="153"/>
      <c r="BO71" s="153"/>
      <c r="BP71" s="153"/>
      <c r="BQ71" s="153"/>
      <c r="BR71" s="153"/>
      <c r="BS71" s="153"/>
      <c r="BT71" s="153"/>
      <c r="BU71" s="153"/>
      <c r="BV71" s="153"/>
    </row>
    <row r="72" spans="63:74" x14ac:dyDescent="0.2">
      <c r="BK72" s="153"/>
      <c r="BL72" s="153"/>
      <c r="BM72" s="153"/>
      <c r="BN72" s="153"/>
      <c r="BO72" s="153"/>
      <c r="BP72" s="153"/>
      <c r="BQ72" s="153"/>
      <c r="BR72" s="153"/>
      <c r="BS72" s="153"/>
      <c r="BT72" s="153"/>
      <c r="BU72" s="153"/>
      <c r="BV72" s="153"/>
    </row>
    <row r="73" spans="63:74" x14ac:dyDescent="0.2">
      <c r="BK73" s="153"/>
      <c r="BL73" s="153"/>
      <c r="BM73" s="153"/>
      <c r="BN73" s="153"/>
      <c r="BO73" s="153"/>
      <c r="BP73" s="153"/>
      <c r="BQ73" s="153"/>
      <c r="BR73" s="153"/>
      <c r="BS73" s="153"/>
      <c r="BT73" s="153"/>
      <c r="BU73" s="153"/>
      <c r="BV73" s="153"/>
    </row>
    <row r="74" spans="63:74" x14ac:dyDescent="0.2">
      <c r="BK74" s="153"/>
      <c r="BL74" s="153"/>
      <c r="BM74" s="153"/>
      <c r="BN74" s="153"/>
      <c r="BO74" s="153"/>
      <c r="BP74" s="153"/>
      <c r="BQ74" s="153"/>
      <c r="BR74" s="153"/>
      <c r="BS74" s="153"/>
      <c r="BT74" s="153"/>
      <c r="BU74" s="153"/>
      <c r="BV74" s="153"/>
    </row>
    <row r="75" spans="63:74" x14ac:dyDescent="0.2">
      <c r="BK75" s="153"/>
      <c r="BL75" s="153"/>
      <c r="BM75" s="153"/>
      <c r="BN75" s="153"/>
      <c r="BO75" s="153"/>
      <c r="BP75" s="153"/>
      <c r="BQ75" s="153"/>
      <c r="BR75" s="153"/>
      <c r="BS75" s="153"/>
      <c r="BT75" s="153"/>
      <c r="BU75" s="153"/>
      <c r="BV75" s="153"/>
    </row>
    <row r="76" spans="63:74" x14ac:dyDescent="0.2">
      <c r="BK76" s="153"/>
      <c r="BL76" s="153"/>
      <c r="BM76" s="153"/>
      <c r="BN76" s="153"/>
      <c r="BO76" s="153"/>
      <c r="BP76" s="153"/>
      <c r="BQ76" s="153"/>
      <c r="BR76" s="153"/>
      <c r="BS76" s="153"/>
      <c r="BT76" s="153"/>
      <c r="BU76" s="153"/>
      <c r="BV76" s="153"/>
    </row>
    <row r="77" spans="63:74" x14ac:dyDescent="0.2">
      <c r="BK77" s="153"/>
      <c r="BL77" s="153"/>
      <c r="BM77" s="153"/>
      <c r="BN77" s="153"/>
      <c r="BO77" s="153"/>
      <c r="BP77" s="153"/>
      <c r="BQ77" s="153"/>
      <c r="BR77" s="153"/>
      <c r="BS77" s="153"/>
      <c r="BT77" s="153"/>
      <c r="BU77" s="153"/>
      <c r="BV77" s="153"/>
    </row>
    <row r="78" spans="63:74" x14ac:dyDescent="0.2">
      <c r="BK78" s="153"/>
      <c r="BL78" s="153"/>
      <c r="BM78" s="153"/>
      <c r="BN78" s="153"/>
      <c r="BO78" s="153"/>
      <c r="BP78" s="153"/>
      <c r="BQ78" s="153"/>
      <c r="BR78" s="153"/>
      <c r="BS78" s="153"/>
      <c r="BT78" s="153"/>
      <c r="BU78" s="153"/>
      <c r="BV78" s="153"/>
    </row>
    <row r="79" spans="63:74" x14ac:dyDescent="0.2">
      <c r="BK79" s="153"/>
      <c r="BL79" s="153"/>
      <c r="BM79" s="153"/>
      <c r="BN79" s="153"/>
      <c r="BO79" s="153"/>
      <c r="BP79" s="153"/>
      <c r="BQ79" s="153"/>
      <c r="BR79" s="153"/>
      <c r="BS79" s="153"/>
      <c r="BT79" s="153"/>
      <c r="BU79" s="153"/>
      <c r="BV79" s="153"/>
    </row>
    <row r="80" spans="63:74" x14ac:dyDescent="0.2">
      <c r="BK80" s="153"/>
      <c r="BL80" s="153"/>
      <c r="BM80" s="153"/>
      <c r="BN80" s="153"/>
      <c r="BO80" s="153"/>
      <c r="BP80" s="153"/>
      <c r="BQ80" s="153"/>
      <c r="BR80" s="153"/>
      <c r="BS80" s="153"/>
      <c r="BT80" s="153"/>
      <c r="BU80" s="153"/>
      <c r="BV80" s="153"/>
    </row>
    <row r="81" spans="63:74" x14ac:dyDescent="0.2">
      <c r="BK81" s="153"/>
      <c r="BL81" s="153"/>
      <c r="BM81" s="153"/>
      <c r="BN81" s="153"/>
      <c r="BO81" s="153"/>
      <c r="BP81" s="153"/>
      <c r="BQ81" s="153"/>
      <c r="BR81" s="153"/>
      <c r="BS81" s="153"/>
      <c r="BT81" s="153"/>
      <c r="BU81" s="153"/>
      <c r="BV81" s="153"/>
    </row>
    <row r="82" spans="63:74" x14ac:dyDescent="0.2">
      <c r="BK82" s="153"/>
      <c r="BL82" s="153"/>
      <c r="BM82" s="153"/>
      <c r="BN82" s="153"/>
      <c r="BO82" s="153"/>
      <c r="BP82" s="153"/>
      <c r="BQ82" s="153"/>
      <c r="BR82" s="153"/>
      <c r="BS82" s="153"/>
      <c r="BT82" s="153"/>
      <c r="BU82" s="153"/>
      <c r="BV82" s="153"/>
    </row>
    <row r="83" spans="63:74" x14ac:dyDescent="0.2">
      <c r="BK83" s="153"/>
      <c r="BL83" s="153"/>
      <c r="BM83" s="153"/>
      <c r="BN83" s="153"/>
      <c r="BO83" s="153"/>
      <c r="BP83" s="153"/>
      <c r="BQ83" s="153"/>
      <c r="BR83" s="153"/>
      <c r="BS83" s="153"/>
      <c r="BT83" s="153"/>
      <c r="BU83" s="153"/>
      <c r="BV83" s="153"/>
    </row>
    <row r="84" spans="63:74" x14ac:dyDescent="0.2">
      <c r="BK84" s="153"/>
      <c r="BL84" s="153"/>
      <c r="BM84" s="153"/>
      <c r="BN84" s="153"/>
      <c r="BO84" s="153"/>
      <c r="BP84" s="153"/>
      <c r="BQ84" s="153"/>
      <c r="BR84" s="153"/>
      <c r="BS84" s="153"/>
      <c r="BT84" s="153"/>
      <c r="BU84" s="153"/>
      <c r="BV84" s="153"/>
    </row>
    <row r="85" spans="63:74" x14ac:dyDescent="0.2">
      <c r="BK85" s="153"/>
      <c r="BL85" s="153"/>
      <c r="BM85" s="153"/>
      <c r="BN85" s="153"/>
      <c r="BO85" s="153"/>
      <c r="BP85" s="153"/>
      <c r="BQ85" s="153"/>
      <c r="BR85" s="153"/>
      <c r="BS85" s="153"/>
      <c r="BT85" s="153"/>
      <c r="BU85" s="153"/>
      <c r="BV85" s="153"/>
    </row>
    <row r="86" spans="63:74" x14ac:dyDescent="0.2">
      <c r="BK86" s="153"/>
      <c r="BL86" s="153"/>
      <c r="BM86" s="153"/>
      <c r="BN86" s="153"/>
      <c r="BO86" s="153"/>
      <c r="BP86" s="153"/>
      <c r="BQ86" s="153"/>
      <c r="BR86" s="153"/>
      <c r="BS86" s="153"/>
      <c r="BT86" s="153"/>
      <c r="BU86" s="153"/>
      <c r="BV86" s="153"/>
    </row>
    <row r="87" spans="63:74" x14ac:dyDescent="0.2">
      <c r="BK87" s="153"/>
      <c r="BL87" s="153"/>
      <c r="BM87" s="153"/>
      <c r="BN87" s="153"/>
      <c r="BO87" s="153"/>
      <c r="BP87" s="153"/>
      <c r="BQ87" s="153"/>
      <c r="BR87" s="153"/>
      <c r="BS87" s="153"/>
      <c r="BT87" s="153"/>
      <c r="BU87" s="153"/>
      <c r="BV87" s="153"/>
    </row>
    <row r="88" spans="63:74" x14ac:dyDescent="0.2">
      <c r="BK88" s="153"/>
      <c r="BL88" s="153"/>
      <c r="BM88" s="153"/>
      <c r="BN88" s="153"/>
      <c r="BO88" s="153"/>
      <c r="BP88" s="153"/>
      <c r="BQ88" s="153"/>
      <c r="BR88" s="153"/>
      <c r="BS88" s="153"/>
      <c r="BT88" s="153"/>
      <c r="BU88" s="153"/>
      <c r="BV88" s="153"/>
    </row>
    <row r="89" spans="63:74" x14ac:dyDescent="0.2">
      <c r="BK89" s="153"/>
      <c r="BL89" s="153"/>
      <c r="BM89" s="153"/>
      <c r="BN89" s="153"/>
      <c r="BO89" s="153"/>
      <c r="BP89" s="153"/>
      <c r="BQ89" s="153"/>
      <c r="BR89" s="153"/>
      <c r="BS89" s="153"/>
      <c r="BT89" s="153"/>
      <c r="BU89" s="153"/>
      <c r="BV89" s="153"/>
    </row>
    <row r="90" spans="63:74" x14ac:dyDescent="0.2">
      <c r="BK90" s="153"/>
      <c r="BL90" s="153"/>
      <c r="BM90" s="153"/>
      <c r="BN90" s="153"/>
      <c r="BO90" s="153"/>
      <c r="BP90" s="153"/>
      <c r="BQ90" s="153"/>
      <c r="BR90" s="153"/>
      <c r="BS90" s="153"/>
      <c r="BT90" s="153"/>
      <c r="BU90" s="153"/>
      <c r="BV90" s="153"/>
    </row>
    <row r="91" spans="63:74" x14ac:dyDescent="0.2">
      <c r="BK91" s="153"/>
      <c r="BL91" s="153"/>
      <c r="BM91" s="153"/>
      <c r="BN91" s="153"/>
      <c r="BO91" s="153"/>
      <c r="BP91" s="153"/>
      <c r="BQ91" s="153"/>
      <c r="BR91" s="153"/>
      <c r="BS91" s="153"/>
      <c r="BT91" s="153"/>
      <c r="BU91" s="153"/>
      <c r="BV91" s="153"/>
    </row>
    <row r="92" spans="63:74" x14ac:dyDescent="0.2">
      <c r="BK92" s="153"/>
      <c r="BL92" s="153"/>
      <c r="BM92" s="153"/>
      <c r="BN92" s="153"/>
      <c r="BO92" s="153"/>
      <c r="BP92" s="153"/>
      <c r="BQ92" s="153"/>
      <c r="BR92" s="153"/>
      <c r="BS92" s="153"/>
      <c r="BT92" s="153"/>
      <c r="BU92" s="153"/>
      <c r="BV92" s="153"/>
    </row>
    <row r="93" spans="63:74" x14ac:dyDescent="0.2">
      <c r="BK93" s="153"/>
      <c r="BL93" s="153"/>
      <c r="BM93" s="153"/>
      <c r="BN93" s="153"/>
      <c r="BO93" s="153"/>
      <c r="BP93" s="153"/>
      <c r="BQ93" s="153"/>
      <c r="BR93" s="153"/>
      <c r="BS93" s="153"/>
      <c r="BT93" s="153"/>
      <c r="BU93" s="153"/>
      <c r="BV93" s="153"/>
    </row>
    <row r="94" spans="63:74" x14ac:dyDescent="0.2">
      <c r="BK94" s="153"/>
      <c r="BL94" s="153"/>
      <c r="BM94" s="153"/>
      <c r="BN94" s="153"/>
      <c r="BO94" s="153"/>
      <c r="BP94" s="153"/>
      <c r="BQ94" s="153"/>
      <c r="BR94" s="153"/>
      <c r="BS94" s="153"/>
      <c r="BT94" s="153"/>
      <c r="BU94" s="153"/>
      <c r="BV94" s="153"/>
    </row>
    <row r="95" spans="63:74" x14ac:dyDescent="0.2">
      <c r="BK95" s="153"/>
      <c r="BL95" s="153"/>
      <c r="BM95" s="153"/>
      <c r="BN95" s="153"/>
      <c r="BO95" s="153"/>
      <c r="BP95" s="153"/>
      <c r="BQ95" s="153"/>
      <c r="BR95" s="153"/>
      <c r="BS95" s="153"/>
      <c r="BT95" s="153"/>
      <c r="BU95" s="153"/>
      <c r="BV95" s="153"/>
    </row>
    <row r="96" spans="63:74" x14ac:dyDescent="0.2">
      <c r="BK96" s="153"/>
      <c r="BL96" s="153"/>
      <c r="BM96" s="153"/>
      <c r="BN96" s="153"/>
      <c r="BO96" s="153"/>
      <c r="BP96" s="153"/>
      <c r="BQ96" s="153"/>
      <c r="BR96" s="153"/>
      <c r="BS96" s="153"/>
      <c r="BT96" s="153"/>
      <c r="BU96" s="153"/>
      <c r="BV96" s="153"/>
    </row>
    <row r="97" spans="63:74" x14ac:dyDescent="0.2">
      <c r="BK97" s="153"/>
      <c r="BL97" s="153"/>
      <c r="BM97" s="153"/>
      <c r="BN97" s="153"/>
      <c r="BO97" s="153"/>
      <c r="BP97" s="153"/>
      <c r="BQ97" s="153"/>
      <c r="BR97" s="153"/>
      <c r="BS97" s="153"/>
      <c r="BT97" s="153"/>
      <c r="BU97" s="153"/>
      <c r="BV97" s="153"/>
    </row>
    <row r="98" spans="63:74" x14ac:dyDescent="0.2">
      <c r="BK98" s="153"/>
      <c r="BL98" s="153"/>
      <c r="BM98" s="153"/>
      <c r="BN98" s="153"/>
      <c r="BO98" s="153"/>
      <c r="BP98" s="153"/>
      <c r="BQ98" s="153"/>
      <c r="BR98" s="153"/>
      <c r="BS98" s="153"/>
      <c r="BT98" s="153"/>
      <c r="BU98" s="153"/>
      <c r="BV98" s="153"/>
    </row>
    <row r="99" spans="63:74" x14ac:dyDescent="0.2">
      <c r="BK99" s="153"/>
      <c r="BL99" s="153"/>
      <c r="BM99" s="153"/>
      <c r="BN99" s="153"/>
      <c r="BO99" s="153"/>
      <c r="BP99" s="153"/>
      <c r="BQ99" s="153"/>
      <c r="BR99" s="153"/>
      <c r="BS99" s="153"/>
      <c r="BT99" s="153"/>
      <c r="BU99" s="153"/>
      <c r="BV99" s="153"/>
    </row>
    <row r="100" spans="63:74" x14ac:dyDescent="0.2">
      <c r="BK100" s="153"/>
      <c r="BL100" s="153"/>
      <c r="BM100" s="153"/>
      <c r="BN100" s="153"/>
      <c r="BO100" s="153"/>
      <c r="BP100" s="153"/>
      <c r="BQ100" s="153"/>
      <c r="BR100" s="153"/>
      <c r="BS100" s="153"/>
      <c r="BT100" s="153"/>
      <c r="BU100" s="153"/>
      <c r="BV100" s="153"/>
    </row>
    <row r="101" spans="63:74" x14ac:dyDescent="0.2">
      <c r="BK101" s="153"/>
      <c r="BL101" s="153"/>
      <c r="BM101" s="153"/>
      <c r="BN101" s="153"/>
      <c r="BO101" s="153"/>
      <c r="BP101" s="153"/>
      <c r="BQ101" s="153"/>
      <c r="BR101" s="153"/>
      <c r="BS101" s="153"/>
      <c r="BT101" s="153"/>
      <c r="BU101" s="153"/>
      <c r="BV101" s="153"/>
    </row>
    <row r="102" spans="63:74" x14ac:dyDescent="0.2">
      <c r="BK102" s="153"/>
      <c r="BL102" s="153"/>
      <c r="BM102" s="153"/>
      <c r="BN102" s="153"/>
      <c r="BO102" s="153"/>
      <c r="BP102" s="153"/>
      <c r="BQ102" s="153"/>
      <c r="BR102" s="153"/>
      <c r="BS102" s="153"/>
      <c r="BT102" s="153"/>
      <c r="BU102" s="153"/>
      <c r="BV102" s="153"/>
    </row>
    <row r="103" spans="63:74" x14ac:dyDescent="0.2">
      <c r="BK103" s="153"/>
      <c r="BL103" s="153"/>
      <c r="BM103" s="153"/>
      <c r="BN103" s="153"/>
      <c r="BO103" s="153"/>
      <c r="BP103" s="153"/>
      <c r="BQ103" s="153"/>
      <c r="BR103" s="153"/>
      <c r="BS103" s="153"/>
      <c r="BT103" s="153"/>
      <c r="BU103" s="153"/>
      <c r="BV103" s="153"/>
    </row>
    <row r="104" spans="63:74" x14ac:dyDescent="0.2">
      <c r="BK104" s="153"/>
      <c r="BL104" s="153"/>
      <c r="BM104" s="153"/>
      <c r="BN104" s="153"/>
      <c r="BO104" s="153"/>
      <c r="BP104" s="153"/>
      <c r="BQ104" s="153"/>
      <c r="BR104" s="153"/>
      <c r="BS104" s="153"/>
      <c r="BT104" s="153"/>
      <c r="BU104" s="153"/>
      <c r="BV104" s="153"/>
    </row>
    <row r="105" spans="63:74" x14ac:dyDescent="0.2">
      <c r="BK105" s="153"/>
      <c r="BL105" s="153"/>
      <c r="BM105" s="153"/>
      <c r="BN105" s="153"/>
      <c r="BO105" s="153"/>
      <c r="BP105" s="153"/>
      <c r="BQ105" s="153"/>
      <c r="BR105" s="153"/>
      <c r="BS105" s="153"/>
      <c r="BT105" s="153"/>
      <c r="BU105" s="153"/>
      <c r="BV105" s="153"/>
    </row>
    <row r="106" spans="63:74" x14ac:dyDescent="0.2">
      <c r="BK106" s="153"/>
      <c r="BL106" s="153"/>
      <c r="BM106" s="153"/>
      <c r="BN106" s="153"/>
      <c r="BO106" s="153"/>
      <c r="BP106" s="153"/>
      <c r="BQ106" s="153"/>
      <c r="BR106" s="153"/>
      <c r="BS106" s="153"/>
      <c r="BT106" s="153"/>
      <c r="BU106" s="153"/>
      <c r="BV106" s="153"/>
    </row>
    <row r="107" spans="63:74" x14ac:dyDescent="0.2">
      <c r="BK107" s="153"/>
      <c r="BL107" s="153"/>
      <c r="BM107" s="153"/>
      <c r="BN107" s="153"/>
      <c r="BO107" s="153"/>
      <c r="BP107" s="153"/>
      <c r="BQ107" s="153"/>
      <c r="BR107" s="153"/>
      <c r="BS107" s="153"/>
      <c r="BT107" s="153"/>
      <c r="BU107" s="153"/>
      <c r="BV107" s="153"/>
    </row>
    <row r="108" spans="63:74" x14ac:dyDescent="0.2">
      <c r="BK108" s="153"/>
      <c r="BL108" s="153"/>
      <c r="BM108" s="153"/>
      <c r="BN108" s="153"/>
      <c r="BO108" s="153"/>
      <c r="BP108" s="153"/>
      <c r="BQ108" s="153"/>
      <c r="BR108" s="153"/>
      <c r="BS108" s="153"/>
      <c r="BT108" s="153"/>
      <c r="BU108" s="153"/>
      <c r="BV108" s="153"/>
    </row>
    <row r="109" spans="63:74" x14ac:dyDescent="0.2">
      <c r="BK109" s="153"/>
      <c r="BL109" s="153"/>
      <c r="BM109" s="153"/>
      <c r="BN109" s="153"/>
      <c r="BO109" s="153"/>
      <c r="BP109" s="153"/>
      <c r="BQ109" s="153"/>
      <c r="BR109" s="153"/>
      <c r="BS109" s="153"/>
      <c r="BT109" s="153"/>
      <c r="BU109" s="153"/>
      <c r="BV109" s="153"/>
    </row>
    <row r="110" spans="63:74" x14ac:dyDescent="0.2">
      <c r="BK110" s="153"/>
      <c r="BL110" s="153"/>
      <c r="BM110" s="153"/>
      <c r="BN110" s="153"/>
      <c r="BO110" s="153"/>
      <c r="BP110" s="153"/>
      <c r="BQ110" s="153"/>
      <c r="BR110" s="153"/>
      <c r="BS110" s="153"/>
      <c r="BT110" s="153"/>
      <c r="BU110" s="153"/>
      <c r="BV110" s="153"/>
    </row>
    <row r="111" spans="63:74" x14ac:dyDescent="0.2">
      <c r="BK111" s="153"/>
      <c r="BL111" s="153"/>
      <c r="BM111" s="153"/>
      <c r="BN111" s="153"/>
      <c r="BO111" s="153"/>
      <c r="BP111" s="153"/>
      <c r="BQ111" s="153"/>
      <c r="BR111" s="153"/>
      <c r="BS111" s="153"/>
      <c r="BT111" s="153"/>
      <c r="BU111" s="153"/>
      <c r="BV111" s="153"/>
    </row>
    <row r="112" spans="63:74" x14ac:dyDescent="0.2">
      <c r="BK112" s="153"/>
      <c r="BL112" s="153"/>
      <c r="BM112" s="153"/>
      <c r="BN112" s="153"/>
      <c r="BO112" s="153"/>
      <c r="BP112" s="153"/>
      <c r="BQ112" s="153"/>
      <c r="BR112" s="153"/>
      <c r="BS112" s="153"/>
      <c r="BT112" s="153"/>
      <c r="BU112" s="153"/>
      <c r="BV112" s="153"/>
    </row>
    <row r="113" spans="63:74" x14ac:dyDescent="0.2">
      <c r="BK113" s="153"/>
      <c r="BL113" s="153"/>
      <c r="BM113" s="153"/>
      <c r="BN113" s="153"/>
      <c r="BO113" s="153"/>
      <c r="BP113" s="153"/>
      <c r="BQ113" s="153"/>
      <c r="BR113" s="153"/>
      <c r="BS113" s="153"/>
      <c r="BT113" s="153"/>
      <c r="BU113" s="153"/>
      <c r="BV113" s="153"/>
    </row>
    <row r="114" spans="63:74" x14ac:dyDescent="0.2">
      <c r="BK114" s="153"/>
      <c r="BL114" s="153"/>
      <c r="BM114" s="153"/>
      <c r="BN114" s="153"/>
      <c r="BO114" s="153"/>
      <c r="BP114" s="153"/>
      <c r="BQ114" s="153"/>
      <c r="BR114" s="153"/>
      <c r="BS114" s="153"/>
      <c r="BT114" s="153"/>
      <c r="BU114" s="153"/>
      <c r="BV114" s="153"/>
    </row>
    <row r="115" spans="63:74" x14ac:dyDescent="0.2">
      <c r="BK115" s="153"/>
      <c r="BL115" s="153"/>
      <c r="BM115" s="153"/>
      <c r="BN115" s="153"/>
      <c r="BO115" s="153"/>
      <c r="BP115" s="153"/>
      <c r="BQ115" s="153"/>
      <c r="BR115" s="153"/>
      <c r="BS115" s="153"/>
      <c r="BT115" s="153"/>
      <c r="BU115" s="153"/>
      <c r="BV115" s="153"/>
    </row>
    <row r="116" spans="63:74" x14ac:dyDescent="0.2">
      <c r="BK116" s="153"/>
      <c r="BL116" s="153"/>
      <c r="BM116" s="153"/>
      <c r="BN116" s="153"/>
      <c r="BO116" s="153"/>
      <c r="BP116" s="153"/>
      <c r="BQ116" s="153"/>
      <c r="BR116" s="153"/>
      <c r="BS116" s="153"/>
      <c r="BT116" s="153"/>
      <c r="BU116" s="153"/>
      <c r="BV116" s="153"/>
    </row>
    <row r="117" spans="63:74" x14ac:dyDescent="0.2">
      <c r="BK117" s="153"/>
      <c r="BL117" s="153"/>
      <c r="BM117" s="153"/>
      <c r="BN117" s="153"/>
      <c r="BO117" s="153"/>
      <c r="BP117" s="153"/>
      <c r="BQ117" s="153"/>
      <c r="BR117" s="153"/>
      <c r="BS117" s="153"/>
      <c r="BT117" s="153"/>
      <c r="BU117" s="153"/>
      <c r="BV117" s="153"/>
    </row>
    <row r="118" spans="63:74" x14ac:dyDescent="0.2">
      <c r="BK118" s="153"/>
      <c r="BL118" s="153"/>
      <c r="BM118" s="153"/>
      <c r="BN118" s="153"/>
      <c r="BO118" s="153"/>
      <c r="BP118" s="153"/>
      <c r="BQ118" s="153"/>
      <c r="BR118" s="153"/>
      <c r="BS118" s="153"/>
      <c r="BT118" s="153"/>
      <c r="BU118" s="153"/>
      <c r="BV118" s="153"/>
    </row>
    <row r="119" spans="63:74" x14ac:dyDescent="0.2">
      <c r="BK119" s="153"/>
      <c r="BL119" s="153"/>
      <c r="BM119" s="153"/>
      <c r="BN119" s="153"/>
      <c r="BO119" s="153"/>
      <c r="BP119" s="153"/>
      <c r="BQ119" s="153"/>
      <c r="BR119" s="153"/>
      <c r="BS119" s="153"/>
      <c r="BT119" s="153"/>
      <c r="BU119" s="153"/>
      <c r="BV119" s="153"/>
    </row>
    <row r="120" spans="63:74" x14ac:dyDescent="0.2">
      <c r="BK120" s="153"/>
      <c r="BL120" s="153"/>
      <c r="BM120" s="153"/>
      <c r="BN120" s="153"/>
      <c r="BO120" s="153"/>
      <c r="BP120" s="153"/>
      <c r="BQ120" s="153"/>
      <c r="BR120" s="153"/>
      <c r="BS120" s="153"/>
      <c r="BT120" s="153"/>
      <c r="BU120" s="153"/>
      <c r="BV120" s="153"/>
    </row>
    <row r="121" spans="63:74" x14ac:dyDescent="0.2">
      <c r="BK121" s="153"/>
      <c r="BL121" s="153"/>
      <c r="BM121" s="153"/>
      <c r="BN121" s="153"/>
      <c r="BO121" s="153"/>
      <c r="BP121" s="153"/>
      <c r="BQ121" s="153"/>
      <c r="BR121" s="153"/>
      <c r="BS121" s="153"/>
      <c r="BT121" s="153"/>
      <c r="BU121" s="153"/>
      <c r="BV121" s="153"/>
    </row>
    <row r="122" spans="63:74" x14ac:dyDescent="0.2">
      <c r="BK122" s="153"/>
      <c r="BL122" s="153"/>
      <c r="BM122" s="153"/>
      <c r="BN122" s="153"/>
      <c r="BO122" s="153"/>
      <c r="BP122" s="153"/>
      <c r="BQ122" s="153"/>
      <c r="BR122" s="153"/>
      <c r="BS122" s="153"/>
      <c r="BT122" s="153"/>
      <c r="BU122" s="153"/>
      <c r="BV122" s="153"/>
    </row>
    <row r="123" spans="63:74" x14ac:dyDescent="0.2">
      <c r="BK123" s="153"/>
      <c r="BL123" s="153"/>
      <c r="BM123" s="153"/>
      <c r="BN123" s="153"/>
      <c r="BO123" s="153"/>
      <c r="BP123" s="153"/>
      <c r="BQ123" s="153"/>
      <c r="BR123" s="153"/>
      <c r="BS123" s="153"/>
      <c r="BT123" s="153"/>
      <c r="BU123" s="153"/>
      <c r="BV123" s="153"/>
    </row>
    <row r="124" spans="63:74" x14ac:dyDescent="0.2">
      <c r="BK124" s="153"/>
      <c r="BL124" s="153"/>
      <c r="BM124" s="153"/>
      <c r="BN124" s="153"/>
      <c r="BO124" s="153"/>
      <c r="BP124" s="153"/>
      <c r="BQ124" s="153"/>
      <c r="BR124" s="153"/>
      <c r="BS124" s="153"/>
      <c r="BT124" s="153"/>
      <c r="BU124" s="153"/>
      <c r="BV124" s="153"/>
    </row>
    <row r="125" spans="63:74" x14ac:dyDescent="0.2">
      <c r="BK125" s="153"/>
      <c r="BL125" s="153"/>
      <c r="BM125" s="153"/>
      <c r="BN125" s="153"/>
      <c r="BO125" s="153"/>
      <c r="BP125" s="153"/>
      <c r="BQ125" s="153"/>
      <c r="BR125" s="153"/>
      <c r="BS125" s="153"/>
      <c r="BT125" s="153"/>
      <c r="BU125" s="153"/>
      <c r="BV125" s="153"/>
    </row>
    <row r="126" spans="63:74" x14ac:dyDescent="0.2">
      <c r="BK126" s="153"/>
      <c r="BL126" s="153"/>
      <c r="BM126" s="153"/>
      <c r="BN126" s="153"/>
      <c r="BO126" s="153"/>
      <c r="BP126" s="153"/>
      <c r="BQ126" s="153"/>
      <c r="BR126" s="153"/>
      <c r="BS126" s="153"/>
      <c r="BT126" s="153"/>
      <c r="BU126" s="153"/>
      <c r="BV126" s="153"/>
    </row>
    <row r="127" spans="63:74" x14ac:dyDescent="0.2">
      <c r="BK127" s="153"/>
      <c r="BL127" s="153"/>
      <c r="BM127" s="153"/>
      <c r="BN127" s="153"/>
      <c r="BO127" s="153"/>
      <c r="BP127" s="153"/>
      <c r="BQ127" s="153"/>
      <c r="BR127" s="153"/>
      <c r="BS127" s="153"/>
      <c r="BT127" s="153"/>
      <c r="BU127" s="153"/>
      <c r="BV127" s="153"/>
    </row>
    <row r="128" spans="63:74" x14ac:dyDescent="0.2">
      <c r="BK128" s="153"/>
      <c r="BL128" s="153"/>
      <c r="BM128" s="153"/>
      <c r="BN128" s="153"/>
      <c r="BO128" s="153"/>
      <c r="BP128" s="153"/>
      <c r="BQ128" s="153"/>
      <c r="BR128" s="153"/>
      <c r="BS128" s="153"/>
      <c r="BT128" s="153"/>
      <c r="BU128" s="153"/>
      <c r="BV128" s="153"/>
    </row>
    <row r="129" spans="63:74" x14ac:dyDescent="0.2">
      <c r="BK129" s="153"/>
      <c r="BL129" s="153"/>
      <c r="BM129" s="153"/>
      <c r="BN129" s="153"/>
      <c r="BO129" s="153"/>
      <c r="BP129" s="153"/>
      <c r="BQ129" s="153"/>
      <c r="BR129" s="153"/>
      <c r="BS129" s="153"/>
      <c r="BT129" s="153"/>
      <c r="BU129" s="153"/>
      <c r="BV129" s="153"/>
    </row>
  </sheetData>
  <mergeCells count="17">
    <mergeCell ref="A1:A2"/>
    <mergeCell ref="B40:Q40"/>
    <mergeCell ref="B44:Q44"/>
    <mergeCell ref="B45:Q45"/>
    <mergeCell ref="B1:AL1"/>
    <mergeCell ref="C3:N3"/>
    <mergeCell ref="O3:Z3"/>
    <mergeCell ref="AA3:AL3"/>
    <mergeCell ref="B39:Q39"/>
    <mergeCell ref="B38:Q38"/>
    <mergeCell ref="B41:Q41"/>
    <mergeCell ref="B48:Q48"/>
    <mergeCell ref="B49:Q49"/>
    <mergeCell ref="AM3:AX3"/>
    <mergeCell ref="AY3:BJ3"/>
    <mergeCell ref="BK3:BV3"/>
    <mergeCell ref="B46:Q46"/>
  </mergeCells>
  <phoneticPr fontId="4" type="noConversion"/>
  <hyperlinks>
    <hyperlink ref="A1:A2" location="Contents!A1" display="Table of Contents"/>
  </hyperlinks>
  <pageMargins left="0.25" right="0.25" top="0.25" bottom="0.25" header="0.5" footer="0.5"/>
  <pageSetup scale="3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V66"/>
  <sheetViews>
    <sheetView zoomScaleNormal="100" workbookViewId="0">
      <pane xSplit="2" ySplit="4" topLeftCell="AW5" activePane="bottomRight" state="frozen"/>
      <selection activeCell="BF63" sqref="BF63"/>
      <selection pane="topRight" activeCell="BF63" sqref="BF63"/>
      <selection pane="bottomLeft" activeCell="BF63" sqref="BF63"/>
      <selection pane="bottomRight" activeCell="B1" sqref="B1:BV1"/>
    </sheetView>
  </sheetViews>
  <sheetFormatPr defaultColWidth="8.5" defaultRowHeight="10.7" x14ac:dyDescent="0.2"/>
  <cols>
    <col min="1" max="1" width="17.5" style="90" customWidth="1"/>
    <col min="2" max="2" width="42.5" style="84" customWidth="1"/>
    <col min="3" max="50" width="6.5" style="84" customWidth="1"/>
    <col min="51" max="51" width="6.5" style="663" customWidth="1"/>
    <col min="52" max="55" width="6.5" style="197" customWidth="1"/>
    <col min="56" max="56" width="6.5" style="660" customWidth="1"/>
    <col min="57" max="57" width="6.5" style="280" customWidth="1"/>
    <col min="58" max="58" width="6.5" style="660" customWidth="1"/>
    <col min="59" max="61" width="6.5" style="663" customWidth="1"/>
    <col min="62" max="62" width="6.5" style="197" customWidth="1"/>
    <col min="63" max="74" width="6.5" style="84" customWidth="1"/>
    <col min="75" max="16384" width="8.5" style="84"/>
  </cols>
  <sheetData>
    <row r="1" spans="1:74" ht="12.85" customHeight="1" x14ac:dyDescent="0.2">
      <c r="A1" s="1020" t="s">
        <v>479</v>
      </c>
      <c r="B1" s="1053" t="s">
        <v>910</v>
      </c>
      <c r="C1" s="1053"/>
      <c r="D1" s="1053"/>
      <c r="E1" s="1053"/>
      <c r="F1" s="1053"/>
      <c r="G1" s="1053"/>
      <c r="H1" s="1053"/>
      <c r="I1" s="1053"/>
      <c r="J1" s="1053"/>
      <c r="K1" s="1053"/>
      <c r="L1" s="1053"/>
      <c r="M1" s="1053"/>
      <c r="N1" s="1053"/>
      <c r="O1" s="1053"/>
      <c r="P1" s="1053"/>
      <c r="Q1" s="1053"/>
      <c r="R1" s="1053"/>
      <c r="S1" s="1053"/>
      <c r="T1" s="1053"/>
      <c r="U1" s="1053"/>
      <c r="V1" s="1053"/>
      <c r="W1" s="1053"/>
      <c r="X1" s="1053"/>
      <c r="Y1" s="1053"/>
      <c r="Z1" s="1053"/>
      <c r="AA1" s="1053"/>
      <c r="AB1" s="1053"/>
      <c r="AC1" s="1053"/>
      <c r="AD1" s="1053"/>
      <c r="AE1" s="1053"/>
      <c r="AF1" s="1053"/>
      <c r="AG1" s="1053"/>
      <c r="AH1" s="1053"/>
      <c r="AI1" s="1053"/>
      <c r="AJ1" s="1053"/>
      <c r="AK1" s="1053"/>
      <c r="AL1" s="1053"/>
      <c r="AM1" s="1053"/>
      <c r="AN1" s="1053"/>
      <c r="AO1" s="1053"/>
      <c r="AP1" s="1053"/>
      <c r="AQ1" s="1053"/>
      <c r="AR1" s="1053"/>
      <c r="AS1" s="1053"/>
      <c r="AT1" s="1053"/>
      <c r="AU1" s="1053"/>
      <c r="AV1" s="1053"/>
      <c r="AW1" s="1053"/>
      <c r="AX1" s="1053"/>
      <c r="AY1" s="1053"/>
      <c r="AZ1" s="1053"/>
      <c r="BA1" s="1053"/>
      <c r="BB1" s="1053"/>
      <c r="BC1" s="1053"/>
      <c r="BD1" s="1053"/>
      <c r="BE1" s="1053"/>
      <c r="BF1" s="1053"/>
      <c r="BG1" s="1053"/>
      <c r="BH1" s="1053"/>
      <c r="BI1" s="1053"/>
      <c r="BJ1" s="1053"/>
      <c r="BK1" s="1053"/>
      <c r="BL1" s="1053"/>
      <c r="BM1" s="1053"/>
      <c r="BN1" s="1053"/>
      <c r="BO1" s="1053"/>
      <c r="BP1" s="1053"/>
      <c r="BQ1" s="1053"/>
      <c r="BR1" s="1053"/>
      <c r="BS1" s="1053"/>
      <c r="BT1" s="1053"/>
      <c r="BU1" s="1053"/>
      <c r="BV1" s="1053"/>
    </row>
    <row r="2" spans="1:74" ht="12.85" customHeight="1" x14ac:dyDescent="0.2">
      <c r="A2" s="1021"/>
      <c r="B2" s="228" t="str">
        <f>"U.S. Energy Information Administration  |  Short-Term Energy Outlook  - "&amp;Dates!D1</f>
        <v>U.S. Energy Information Administration  |  Short-Term Energy Outlook  - February 2025</v>
      </c>
      <c r="C2" s="229"/>
      <c r="D2" s="229"/>
      <c r="E2" s="229"/>
      <c r="F2" s="229"/>
      <c r="G2" s="318"/>
      <c r="H2" s="356"/>
      <c r="I2" s="356"/>
      <c r="J2" s="267"/>
      <c r="K2" s="267"/>
      <c r="L2" s="267"/>
      <c r="M2" s="267"/>
      <c r="N2" s="267"/>
      <c r="O2" s="267"/>
      <c r="P2" s="267"/>
      <c r="Q2" s="267"/>
      <c r="R2" s="267"/>
      <c r="S2" s="267"/>
      <c r="T2" s="267"/>
      <c r="U2" s="267"/>
      <c r="V2" s="267"/>
      <c r="W2" s="267"/>
      <c r="X2" s="267"/>
      <c r="Y2" s="267"/>
      <c r="Z2" s="267"/>
      <c r="AA2" s="267"/>
      <c r="AB2" s="267"/>
      <c r="AC2" s="267"/>
      <c r="AD2" s="267"/>
      <c r="AE2" s="267"/>
      <c r="AF2" s="267"/>
      <c r="AG2" s="267"/>
      <c r="AH2" s="267"/>
      <c r="AI2" s="267"/>
      <c r="AJ2" s="267"/>
      <c r="AK2" s="267"/>
      <c r="AL2" s="267"/>
      <c r="AM2" s="268"/>
      <c r="AN2" s="268"/>
      <c r="AO2" s="268"/>
      <c r="AP2" s="268"/>
      <c r="AQ2" s="268"/>
      <c r="AR2" s="268"/>
      <c r="AS2" s="268"/>
      <c r="AT2" s="268"/>
      <c r="AU2" s="268"/>
      <c r="AV2" s="268"/>
      <c r="AW2" s="268"/>
      <c r="AX2" s="268"/>
      <c r="AY2" s="850"/>
      <c r="AZ2" s="269"/>
      <c r="BA2" s="269"/>
      <c r="BB2" s="269"/>
      <c r="BC2" s="269"/>
      <c r="BD2" s="666"/>
      <c r="BE2" s="286"/>
      <c r="BF2" s="666"/>
      <c r="BG2" s="850"/>
      <c r="BH2" s="850"/>
      <c r="BI2" s="850"/>
      <c r="BJ2" s="269"/>
      <c r="BK2" s="268"/>
      <c r="BL2" s="268"/>
      <c r="BM2" s="268"/>
      <c r="BN2" s="268"/>
      <c r="BO2" s="268"/>
      <c r="BP2" s="268"/>
      <c r="BQ2" s="268"/>
      <c r="BR2" s="268"/>
      <c r="BS2" s="268"/>
      <c r="BT2" s="268"/>
      <c r="BU2" s="268"/>
      <c r="BV2" s="270"/>
    </row>
    <row r="3" spans="1:74" ht="12.85" x14ac:dyDescent="0.2">
      <c r="A3" s="338" t="s">
        <v>777</v>
      </c>
      <c r="B3" s="195"/>
      <c r="C3" s="1023">
        <f>Dates!D3</f>
        <v>2021</v>
      </c>
      <c r="D3" s="1015"/>
      <c r="E3" s="1015"/>
      <c r="F3" s="1015"/>
      <c r="G3" s="1015"/>
      <c r="H3" s="1015"/>
      <c r="I3" s="1015"/>
      <c r="J3" s="1015"/>
      <c r="K3" s="1015"/>
      <c r="L3" s="1015"/>
      <c r="M3" s="1015"/>
      <c r="N3" s="1016"/>
      <c r="O3" s="1023">
        <f>C3+1</f>
        <v>2022</v>
      </c>
      <c r="P3" s="1024"/>
      <c r="Q3" s="1024"/>
      <c r="R3" s="1024"/>
      <c r="S3" s="1024"/>
      <c r="T3" s="1024"/>
      <c r="U3" s="1024"/>
      <c r="V3" s="1024"/>
      <c r="W3" s="1024"/>
      <c r="X3" s="1015"/>
      <c r="Y3" s="1015"/>
      <c r="Z3" s="1016"/>
      <c r="AA3" s="1012">
        <f>O3+1</f>
        <v>2023</v>
      </c>
      <c r="AB3" s="1015"/>
      <c r="AC3" s="1015"/>
      <c r="AD3" s="1015"/>
      <c r="AE3" s="1015"/>
      <c r="AF3" s="1015"/>
      <c r="AG3" s="1015"/>
      <c r="AH3" s="1015"/>
      <c r="AI3" s="1015"/>
      <c r="AJ3" s="1015"/>
      <c r="AK3" s="1015"/>
      <c r="AL3" s="1016"/>
      <c r="AM3" s="1012">
        <f>AA3+1</f>
        <v>2024</v>
      </c>
      <c r="AN3" s="1015"/>
      <c r="AO3" s="1015"/>
      <c r="AP3" s="1015"/>
      <c r="AQ3" s="1015"/>
      <c r="AR3" s="1015"/>
      <c r="AS3" s="1015"/>
      <c r="AT3" s="1015"/>
      <c r="AU3" s="1015"/>
      <c r="AV3" s="1015"/>
      <c r="AW3" s="1015"/>
      <c r="AX3" s="1016"/>
      <c r="AY3" s="1012">
        <f>AM3+1</f>
        <v>2025</v>
      </c>
      <c r="AZ3" s="1013"/>
      <c r="BA3" s="1013"/>
      <c r="BB3" s="1013"/>
      <c r="BC3" s="1013"/>
      <c r="BD3" s="1013"/>
      <c r="BE3" s="1013"/>
      <c r="BF3" s="1013"/>
      <c r="BG3" s="1013"/>
      <c r="BH3" s="1013"/>
      <c r="BI3" s="1013"/>
      <c r="BJ3" s="1014"/>
      <c r="BK3" s="1012">
        <f>AY3+1</f>
        <v>2026</v>
      </c>
      <c r="BL3" s="1015"/>
      <c r="BM3" s="1015"/>
      <c r="BN3" s="1015"/>
      <c r="BO3" s="1015"/>
      <c r="BP3" s="1015"/>
      <c r="BQ3" s="1015"/>
      <c r="BR3" s="1015"/>
      <c r="BS3" s="1015"/>
      <c r="BT3" s="1015"/>
      <c r="BU3" s="1015"/>
      <c r="BV3" s="1016"/>
    </row>
    <row r="4" spans="1:74" x14ac:dyDescent="0.2">
      <c r="A4" s="344" t="str">
        <f>TEXT(Dates!$D$2,"dddd, mmmm d, yyyy")</f>
        <v>Thursday, February 6, 2025</v>
      </c>
      <c r="B4" s="196"/>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6" t="s">
        <v>215</v>
      </c>
      <c r="AZ4" s="12" t="s">
        <v>216</v>
      </c>
      <c r="BA4" s="12" t="s">
        <v>217</v>
      </c>
      <c r="BB4" s="12" t="s">
        <v>218</v>
      </c>
      <c r="BC4" s="12" t="s">
        <v>219</v>
      </c>
      <c r="BD4" s="656" t="s">
        <v>220</v>
      </c>
      <c r="BE4" s="12"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357"/>
      <c r="B5" s="349" t="s">
        <v>882</v>
      </c>
      <c r="AY5" s="667"/>
      <c r="AZ5" s="880"/>
      <c r="BA5" s="880"/>
      <c r="BB5" s="880"/>
      <c r="BC5" s="880"/>
      <c r="BD5" s="881"/>
      <c r="BE5" s="881"/>
      <c r="BF5" s="881"/>
      <c r="BG5" s="881"/>
      <c r="BH5" s="881"/>
      <c r="BI5" s="881"/>
      <c r="BJ5" s="421"/>
      <c r="BK5" s="421"/>
      <c r="BL5" s="421"/>
      <c r="BM5" s="421"/>
      <c r="BN5" s="421"/>
      <c r="BO5" s="421"/>
      <c r="BP5" s="421"/>
      <c r="BQ5" s="421"/>
      <c r="BR5" s="421"/>
      <c r="BS5" s="421"/>
      <c r="BT5" s="421"/>
      <c r="BU5" s="421"/>
      <c r="BV5" s="421"/>
    </row>
    <row r="6" spans="1:74" s="280" customFormat="1" ht="11.05" customHeight="1" x14ac:dyDescent="0.2">
      <c r="A6" s="440" t="s">
        <v>828</v>
      </c>
      <c r="B6" s="434" t="s">
        <v>827</v>
      </c>
      <c r="C6" s="106">
        <v>71.061902978000006</v>
      </c>
      <c r="D6" s="106">
        <v>69.217073287999995</v>
      </c>
      <c r="E6" s="106">
        <v>71.104291802000006</v>
      </c>
      <c r="F6" s="106">
        <v>70.663789648999995</v>
      </c>
      <c r="G6" s="106">
        <v>71.173057302000004</v>
      </c>
      <c r="H6" s="106">
        <v>71.748881647000005</v>
      </c>
      <c r="I6" s="106">
        <v>72.990766840999996</v>
      </c>
      <c r="J6" s="106">
        <v>72.690730794000004</v>
      </c>
      <c r="K6" s="106">
        <v>72.948187288</v>
      </c>
      <c r="L6" s="106">
        <v>74.214105172999993</v>
      </c>
      <c r="M6" s="106">
        <v>74.978694649999994</v>
      </c>
      <c r="N6" s="106">
        <v>74.554056192000004</v>
      </c>
      <c r="O6" s="106">
        <v>74.595542699000006</v>
      </c>
      <c r="P6" s="106">
        <v>75.693018506000001</v>
      </c>
      <c r="Q6" s="106">
        <v>75.621927853000003</v>
      </c>
      <c r="R6" s="106">
        <v>74.876155362000006</v>
      </c>
      <c r="S6" s="106">
        <v>74.228725675000007</v>
      </c>
      <c r="T6" s="106">
        <v>74.502361296000004</v>
      </c>
      <c r="U6" s="106">
        <v>75.569375003000005</v>
      </c>
      <c r="V6" s="106">
        <v>76.617226501999994</v>
      </c>
      <c r="W6" s="106">
        <v>77.139716934999996</v>
      </c>
      <c r="X6" s="106">
        <v>76.987411062000007</v>
      </c>
      <c r="Y6" s="106">
        <v>77.041142894000004</v>
      </c>
      <c r="Z6" s="106">
        <v>76.498981826999994</v>
      </c>
      <c r="AA6" s="106">
        <v>76.530900017999997</v>
      </c>
      <c r="AB6" s="106">
        <v>77.160492388999998</v>
      </c>
      <c r="AC6" s="106">
        <v>77.134231034999999</v>
      </c>
      <c r="AD6" s="106">
        <v>76.557398215000006</v>
      </c>
      <c r="AE6" s="106">
        <v>75.908021024999996</v>
      </c>
      <c r="AF6" s="106">
        <v>76.525124477000006</v>
      </c>
      <c r="AG6" s="106">
        <v>75.862692848999998</v>
      </c>
      <c r="AH6" s="106">
        <v>75.52750399</v>
      </c>
      <c r="AI6" s="106">
        <v>76.440317764</v>
      </c>
      <c r="AJ6" s="106">
        <v>76.528866979</v>
      </c>
      <c r="AK6" s="106">
        <v>77.244362109999997</v>
      </c>
      <c r="AL6" s="106">
        <v>77.478830263000006</v>
      </c>
      <c r="AM6" s="106">
        <v>76.080490010999995</v>
      </c>
      <c r="AN6" s="106">
        <v>76.740711215000005</v>
      </c>
      <c r="AO6" s="106">
        <v>77.260956734999994</v>
      </c>
      <c r="AP6" s="106">
        <v>76.753385715999997</v>
      </c>
      <c r="AQ6" s="106">
        <v>76.090191793000002</v>
      </c>
      <c r="AR6" s="106">
        <v>75.788486485999996</v>
      </c>
      <c r="AS6" s="106">
        <v>76.159885303999999</v>
      </c>
      <c r="AT6" s="106">
        <v>76.307942584000003</v>
      </c>
      <c r="AU6" s="106">
        <v>75.278123055999998</v>
      </c>
      <c r="AV6" s="106">
        <v>76.023570128000003</v>
      </c>
      <c r="AW6" s="106">
        <v>76.284128870000004</v>
      </c>
      <c r="AX6" s="106">
        <v>76.709557364000005</v>
      </c>
      <c r="AY6" s="934">
        <v>76.772262858000005</v>
      </c>
      <c r="AZ6" s="410">
        <v>76.995211699999999</v>
      </c>
      <c r="BA6" s="410">
        <v>76.686005790999999</v>
      </c>
      <c r="BB6" s="410">
        <v>76.796116792999996</v>
      </c>
      <c r="BC6" s="410">
        <v>76.826923273000006</v>
      </c>
      <c r="BD6" s="410">
        <v>77.345914379000007</v>
      </c>
      <c r="BE6" s="410">
        <v>77.604066798000005</v>
      </c>
      <c r="BF6" s="410">
        <v>77.678272218000004</v>
      </c>
      <c r="BG6" s="410">
        <v>77.800789050999995</v>
      </c>
      <c r="BH6" s="410">
        <v>77.930600380000001</v>
      </c>
      <c r="BI6" s="410">
        <v>78.383701137000003</v>
      </c>
      <c r="BJ6" s="410">
        <v>78.429965002000003</v>
      </c>
      <c r="BK6" s="410">
        <v>78.308699481000005</v>
      </c>
      <c r="BL6" s="410">
        <v>78.418109071999993</v>
      </c>
      <c r="BM6" s="410">
        <v>78.405074885000005</v>
      </c>
      <c r="BN6" s="410">
        <v>78.257649615000005</v>
      </c>
      <c r="BO6" s="410">
        <v>77.992291390999995</v>
      </c>
      <c r="BP6" s="410">
        <v>78.336427450000002</v>
      </c>
      <c r="BQ6" s="410">
        <v>78.329527983999995</v>
      </c>
      <c r="BR6" s="410">
        <v>78.247908265000007</v>
      </c>
      <c r="BS6" s="410">
        <v>78.330366530000006</v>
      </c>
      <c r="BT6" s="410">
        <v>78.477418123999996</v>
      </c>
      <c r="BU6" s="410">
        <v>78.843731728999998</v>
      </c>
      <c r="BV6" s="410">
        <v>78.794081353999999</v>
      </c>
    </row>
    <row r="7" spans="1:74" ht="11.05" customHeight="1" x14ac:dyDescent="0.2">
      <c r="A7" s="357" t="s">
        <v>822</v>
      </c>
      <c r="B7" s="426" t="s">
        <v>867</v>
      </c>
      <c r="C7" s="308">
        <v>35.046900000000001</v>
      </c>
      <c r="D7" s="308">
        <v>34.469700000000003</v>
      </c>
      <c r="E7" s="308">
        <v>34.597200000000001</v>
      </c>
      <c r="F7" s="308">
        <v>34.743899999999996</v>
      </c>
      <c r="G7" s="308">
        <v>35.1648</v>
      </c>
      <c r="H7" s="308">
        <v>35.684600000000003</v>
      </c>
      <c r="I7" s="308">
        <v>36.364800000000002</v>
      </c>
      <c r="J7" s="308">
        <v>36.278599999999997</v>
      </c>
      <c r="K7" s="308">
        <v>36.898699999999998</v>
      </c>
      <c r="L7" s="308">
        <v>37.441200000000002</v>
      </c>
      <c r="M7" s="308">
        <v>37.848700000000001</v>
      </c>
      <c r="N7" s="308">
        <v>37.994100000000003</v>
      </c>
      <c r="O7" s="308">
        <v>38.100099999999998</v>
      </c>
      <c r="P7" s="308">
        <v>38.624000000000002</v>
      </c>
      <c r="Q7" s="308">
        <v>38.154899999999998</v>
      </c>
      <c r="R7" s="308">
        <v>37.618200000000002</v>
      </c>
      <c r="S7" s="308">
        <v>37.645800000000001</v>
      </c>
      <c r="T7" s="308">
        <v>38.124600000000001</v>
      </c>
      <c r="U7" s="308">
        <v>38.712499999999999</v>
      </c>
      <c r="V7" s="308">
        <v>38.875100000000003</v>
      </c>
      <c r="W7" s="308">
        <v>39.131</v>
      </c>
      <c r="X7" s="308">
        <v>38.659199999999998</v>
      </c>
      <c r="Y7" s="308">
        <v>38.617699999999999</v>
      </c>
      <c r="Z7" s="308">
        <v>38.689399999999999</v>
      </c>
      <c r="AA7" s="308">
        <v>37.954700000000003</v>
      </c>
      <c r="AB7" s="308">
        <v>38.356900000000003</v>
      </c>
      <c r="AC7" s="308">
        <v>38.246899999999997</v>
      </c>
      <c r="AD7" s="308">
        <v>38.024900000000002</v>
      </c>
      <c r="AE7" s="308">
        <v>37.188600000000001</v>
      </c>
      <c r="AF7" s="308">
        <v>37.301499999999997</v>
      </c>
      <c r="AG7" s="308">
        <v>36.2121</v>
      </c>
      <c r="AH7" s="308">
        <v>35.847900000000003</v>
      </c>
      <c r="AI7" s="308">
        <v>36.6768</v>
      </c>
      <c r="AJ7" s="308">
        <v>36.585500000000003</v>
      </c>
      <c r="AK7" s="308">
        <v>36.390099999999997</v>
      </c>
      <c r="AL7" s="308">
        <v>36.277500000000003</v>
      </c>
      <c r="AM7" s="308">
        <v>36.253</v>
      </c>
      <c r="AN7" s="308">
        <v>36.2273</v>
      </c>
      <c r="AO7" s="308">
        <v>36.4148</v>
      </c>
      <c r="AP7" s="308">
        <v>36.204700000000003</v>
      </c>
      <c r="AQ7" s="308">
        <v>35.768599999999999</v>
      </c>
      <c r="AR7" s="308">
        <v>35.3095</v>
      </c>
      <c r="AS7" s="308">
        <v>35.770400000000002</v>
      </c>
      <c r="AT7" s="308">
        <v>35.658999999999999</v>
      </c>
      <c r="AU7" s="308">
        <v>35.383400000000002</v>
      </c>
      <c r="AV7" s="308">
        <v>35.066400000000002</v>
      </c>
      <c r="AW7" s="308">
        <v>35.112136771999999</v>
      </c>
      <c r="AX7" s="308">
        <v>35.093304578000001</v>
      </c>
      <c r="AY7" s="923">
        <v>35.232790192000003</v>
      </c>
      <c r="AZ7" s="377">
        <v>35.313955108999998</v>
      </c>
      <c r="BA7" s="377">
        <v>35.427926212000003</v>
      </c>
      <c r="BB7" s="377">
        <v>35.604070014999998</v>
      </c>
      <c r="BC7" s="377">
        <v>35.687613691999999</v>
      </c>
      <c r="BD7" s="377">
        <v>35.764089673000001</v>
      </c>
      <c r="BE7" s="377">
        <v>35.843160920999999</v>
      </c>
      <c r="BF7" s="377">
        <v>35.838208125999998</v>
      </c>
      <c r="BG7" s="377">
        <v>35.951026026999997</v>
      </c>
      <c r="BH7" s="377">
        <v>35.983410753000001</v>
      </c>
      <c r="BI7" s="377">
        <v>36.012642194999998</v>
      </c>
      <c r="BJ7" s="377">
        <v>36.053574605000001</v>
      </c>
      <c r="BK7" s="377">
        <v>36.090150497000003</v>
      </c>
      <c r="BL7" s="377">
        <v>36.167454626000001</v>
      </c>
      <c r="BM7" s="377">
        <v>36.213700830000001</v>
      </c>
      <c r="BN7" s="377">
        <v>36.255823698999997</v>
      </c>
      <c r="BO7" s="377">
        <v>36.225432241</v>
      </c>
      <c r="BP7" s="377">
        <v>36.336800502999999</v>
      </c>
      <c r="BQ7" s="377">
        <v>36.332271941000002</v>
      </c>
      <c r="BR7" s="377">
        <v>36.262091642999998</v>
      </c>
      <c r="BS7" s="377">
        <v>36.424904712999997</v>
      </c>
      <c r="BT7" s="377">
        <v>36.400819075999998</v>
      </c>
      <c r="BU7" s="377">
        <v>36.379072282999999</v>
      </c>
      <c r="BV7" s="377">
        <v>36.368690700000002</v>
      </c>
    </row>
    <row r="8" spans="1:74" ht="11.05" customHeight="1" x14ac:dyDescent="0.2">
      <c r="A8" s="357" t="s">
        <v>883</v>
      </c>
      <c r="B8" s="426" t="s">
        <v>196</v>
      </c>
      <c r="C8" s="308">
        <v>11.152018</v>
      </c>
      <c r="D8" s="308">
        <v>9.9382450000000002</v>
      </c>
      <c r="E8" s="308">
        <v>11.372411</v>
      </c>
      <c r="F8" s="308">
        <v>11.352838999999999</v>
      </c>
      <c r="G8" s="308">
        <v>11.422691</v>
      </c>
      <c r="H8" s="308">
        <v>11.393758</v>
      </c>
      <c r="I8" s="308">
        <v>11.416297999999999</v>
      </c>
      <c r="J8" s="308">
        <v>11.314076999999999</v>
      </c>
      <c r="K8" s="308">
        <v>10.957162</v>
      </c>
      <c r="L8" s="308">
        <v>11.636974</v>
      </c>
      <c r="M8" s="308">
        <v>11.867466</v>
      </c>
      <c r="N8" s="308">
        <v>11.752307</v>
      </c>
      <c r="O8" s="308">
        <v>11.442453</v>
      </c>
      <c r="P8" s="308">
        <v>11.467150999999999</v>
      </c>
      <c r="Q8" s="308">
        <v>11.875298000000001</v>
      </c>
      <c r="R8" s="308">
        <v>11.812170999999999</v>
      </c>
      <c r="S8" s="308">
        <v>11.741680000000001</v>
      </c>
      <c r="T8" s="308">
        <v>11.912832999999999</v>
      </c>
      <c r="U8" s="308">
        <v>11.991593</v>
      </c>
      <c r="V8" s="308">
        <v>12.122529</v>
      </c>
      <c r="W8" s="308">
        <v>12.438625999999999</v>
      </c>
      <c r="X8" s="308">
        <v>12.431267</v>
      </c>
      <c r="Y8" s="308">
        <v>12.466752</v>
      </c>
      <c r="Z8" s="308">
        <v>12.17512</v>
      </c>
      <c r="AA8" s="308">
        <v>12.610580000000001</v>
      </c>
      <c r="AB8" s="308">
        <v>12.590515</v>
      </c>
      <c r="AC8" s="308">
        <v>12.815473000000001</v>
      </c>
      <c r="AD8" s="308">
        <v>12.680327999999999</v>
      </c>
      <c r="AE8" s="308">
        <v>12.729638</v>
      </c>
      <c r="AF8" s="308">
        <v>12.865575</v>
      </c>
      <c r="AG8" s="308">
        <v>12.935294000000001</v>
      </c>
      <c r="AH8" s="308">
        <v>13.047376</v>
      </c>
      <c r="AI8" s="308">
        <v>13.176662</v>
      </c>
      <c r="AJ8" s="308">
        <v>13.148883</v>
      </c>
      <c r="AK8" s="308">
        <v>13.281094</v>
      </c>
      <c r="AL8" s="308">
        <v>13.307957999999999</v>
      </c>
      <c r="AM8" s="308">
        <v>12.553566</v>
      </c>
      <c r="AN8" s="308">
        <v>13.102080000000001</v>
      </c>
      <c r="AO8" s="308">
        <v>13.170783</v>
      </c>
      <c r="AP8" s="308">
        <v>13.248628999999999</v>
      </c>
      <c r="AQ8" s="308">
        <v>13.201128000000001</v>
      </c>
      <c r="AR8" s="308">
        <v>13.239855</v>
      </c>
      <c r="AS8" s="308">
        <v>13.191927</v>
      </c>
      <c r="AT8" s="308">
        <v>13.363545</v>
      </c>
      <c r="AU8" s="308">
        <v>13.184703000000001</v>
      </c>
      <c r="AV8" s="308">
        <v>13.435549</v>
      </c>
      <c r="AW8" s="308">
        <v>13.313719000000001</v>
      </c>
      <c r="AX8" s="308">
        <v>13.511361843</v>
      </c>
      <c r="AY8" s="923">
        <v>13.313829131</v>
      </c>
      <c r="AZ8" s="377">
        <v>13.48221</v>
      </c>
      <c r="BA8" s="377">
        <v>13.40094</v>
      </c>
      <c r="BB8" s="377">
        <v>13.49342</v>
      </c>
      <c r="BC8" s="377">
        <v>13.57727</v>
      </c>
      <c r="BD8" s="377">
        <v>13.641769999999999</v>
      </c>
      <c r="BE8" s="377">
        <v>13.655099999999999</v>
      </c>
      <c r="BF8" s="377">
        <v>13.63405</v>
      </c>
      <c r="BG8" s="377">
        <v>13.66066</v>
      </c>
      <c r="BH8" s="377">
        <v>13.592639999999999</v>
      </c>
      <c r="BI8" s="377">
        <v>13.80752</v>
      </c>
      <c r="BJ8" s="377">
        <v>13.81293</v>
      </c>
      <c r="BK8" s="377">
        <v>13.82596</v>
      </c>
      <c r="BL8" s="377">
        <v>13.61955</v>
      </c>
      <c r="BM8" s="377">
        <v>13.850239999999999</v>
      </c>
      <c r="BN8" s="377">
        <v>13.80719</v>
      </c>
      <c r="BO8" s="377">
        <v>13.830539999999999</v>
      </c>
      <c r="BP8" s="377">
        <v>13.83108</v>
      </c>
      <c r="BQ8" s="377">
        <v>13.737909999999999</v>
      </c>
      <c r="BR8" s="377">
        <v>13.66352</v>
      </c>
      <c r="BS8" s="377">
        <v>13.633290000000001</v>
      </c>
      <c r="BT8" s="377">
        <v>13.55376</v>
      </c>
      <c r="BU8" s="377">
        <v>13.690099999999999</v>
      </c>
      <c r="BV8" s="377">
        <v>13.657249999999999</v>
      </c>
    </row>
    <row r="9" spans="1:74" ht="11.05" customHeight="1" x14ac:dyDescent="0.2">
      <c r="A9" s="357" t="s">
        <v>884</v>
      </c>
      <c r="B9" s="426" t="s">
        <v>985</v>
      </c>
      <c r="C9" s="308">
        <v>24.862984978</v>
      </c>
      <c r="D9" s="308">
        <v>24.809128288</v>
      </c>
      <c r="E9" s="308">
        <v>25.134680801999998</v>
      </c>
      <c r="F9" s="308">
        <v>24.567050648999999</v>
      </c>
      <c r="G9" s="308">
        <v>24.585566302</v>
      </c>
      <c r="H9" s="308">
        <v>24.670523647</v>
      </c>
      <c r="I9" s="308">
        <v>25.209668840999999</v>
      </c>
      <c r="J9" s="308">
        <v>25.098053793999998</v>
      </c>
      <c r="K9" s="308">
        <v>25.092325288000001</v>
      </c>
      <c r="L9" s="308">
        <v>25.135931172999999</v>
      </c>
      <c r="M9" s="308">
        <v>25.26252865</v>
      </c>
      <c r="N9" s="308">
        <v>24.807649192</v>
      </c>
      <c r="O9" s="308">
        <v>25.052989699000001</v>
      </c>
      <c r="P9" s="308">
        <v>25.601867506000001</v>
      </c>
      <c r="Q9" s="308">
        <v>25.591729853</v>
      </c>
      <c r="R9" s="308">
        <v>25.445784362000001</v>
      </c>
      <c r="S9" s="308">
        <v>24.841245675</v>
      </c>
      <c r="T9" s="308">
        <v>24.464928296</v>
      </c>
      <c r="U9" s="308">
        <v>24.865282003000001</v>
      </c>
      <c r="V9" s="308">
        <v>25.619597502000001</v>
      </c>
      <c r="W9" s="308">
        <v>25.570090935</v>
      </c>
      <c r="X9" s="308">
        <v>25.896944061999999</v>
      </c>
      <c r="Y9" s="308">
        <v>25.956690894000001</v>
      </c>
      <c r="Z9" s="308">
        <v>25.634461826999999</v>
      </c>
      <c r="AA9" s="308">
        <v>25.965620017999999</v>
      </c>
      <c r="AB9" s="308">
        <v>26.213077388999999</v>
      </c>
      <c r="AC9" s="308">
        <v>26.071858035000002</v>
      </c>
      <c r="AD9" s="308">
        <v>25.852170215000001</v>
      </c>
      <c r="AE9" s="308">
        <v>25.989783025000001</v>
      </c>
      <c r="AF9" s="308">
        <v>26.358049477000002</v>
      </c>
      <c r="AG9" s="308">
        <v>26.715298849</v>
      </c>
      <c r="AH9" s="308">
        <v>26.632227990000001</v>
      </c>
      <c r="AI9" s="308">
        <v>26.586855763999999</v>
      </c>
      <c r="AJ9" s="308">
        <v>26.794483978999999</v>
      </c>
      <c r="AK9" s="308">
        <v>27.573168110000001</v>
      </c>
      <c r="AL9" s="308">
        <v>27.893372263</v>
      </c>
      <c r="AM9" s="308">
        <v>27.273924010999998</v>
      </c>
      <c r="AN9" s="308">
        <v>27.411331215000001</v>
      </c>
      <c r="AO9" s="308">
        <v>27.675373735000001</v>
      </c>
      <c r="AP9" s="308">
        <v>27.300056716</v>
      </c>
      <c r="AQ9" s="308">
        <v>27.120463792999999</v>
      </c>
      <c r="AR9" s="308">
        <v>27.239131486000002</v>
      </c>
      <c r="AS9" s="308">
        <v>27.197558304000001</v>
      </c>
      <c r="AT9" s="308">
        <v>27.285397583999998</v>
      </c>
      <c r="AU9" s="308">
        <v>26.710020056000001</v>
      </c>
      <c r="AV9" s="308">
        <v>27.521621128</v>
      </c>
      <c r="AW9" s="308">
        <v>27.858273099000002</v>
      </c>
      <c r="AX9" s="308">
        <v>28.104890943000001</v>
      </c>
      <c r="AY9" s="923">
        <v>28.225643535</v>
      </c>
      <c r="AZ9" s="377">
        <v>28.199046591999998</v>
      </c>
      <c r="BA9" s="377">
        <v>27.857139578999998</v>
      </c>
      <c r="BB9" s="377">
        <v>27.698626777000001</v>
      </c>
      <c r="BC9" s="377">
        <v>27.562039581000001</v>
      </c>
      <c r="BD9" s="377">
        <v>27.940054707000002</v>
      </c>
      <c r="BE9" s="377">
        <v>28.105805877000002</v>
      </c>
      <c r="BF9" s="377">
        <v>28.206014092</v>
      </c>
      <c r="BG9" s="377">
        <v>28.189103025000001</v>
      </c>
      <c r="BH9" s="377">
        <v>28.354549627000001</v>
      </c>
      <c r="BI9" s="377">
        <v>28.563538943000001</v>
      </c>
      <c r="BJ9" s="377">
        <v>28.563460397</v>
      </c>
      <c r="BK9" s="377">
        <v>28.392588985</v>
      </c>
      <c r="BL9" s="377">
        <v>28.631104445999998</v>
      </c>
      <c r="BM9" s="377">
        <v>28.341134055000001</v>
      </c>
      <c r="BN9" s="377">
        <v>28.194635915999999</v>
      </c>
      <c r="BO9" s="377">
        <v>27.936319148999999</v>
      </c>
      <c r="BP9" s="377">
        <v>28.168546946999999</v>
      </c>
      <c r="BQ9" s="377">
        <v>28.259346043000001</v>
      </c>
      <c r="BR9" s="377">
        <v>28.322296621</v>
      </c>
      <c r="BS9" s="377">
        <v>28.272171817</v>
      </c>
      <c r="BT9" s="377">
        <v>28.522839048000002</v>
      </c>
      <c r="BU9" s="377">
        <v>28.774559446000001</v>
      </c>
      <c r="BV9" s="377">
        <v>28.768140654</v>
      </c>
    </row>
    <row r="10" spans="1:74" ht="11.05" customHeight="1" x14ac:dyDescent="0.2">
      <c r="A10" s="357"/>
      <c r="B10" s="435"/>
      <c r="AY10" s="667"/>
      <c r="AZ10" s="421"/>
      <c r="BA10" s="421"/>
      <c r="BB10" s="421"/>
      <c r="BC10" s="421"/>
      <c r="BD10" s="421"/>
      <c r="BE10" s="421"/>
      <c r="BF10" s="421"/>
      <c r="BG10" s="421"/>
      <c r="BH10" s="421"/>
      <c r="BI10" s="421"/>
      <c r="BJ10" s="421"/>
      <c r="BK10" s="421"/>
      <c r="BL10" s="421"/>
      <c r="BM10" s="421"/>
      <c r="BN10" s="421"/>
      <c r="BO10" s="421"/>
      <c r="BP10" s="421"/>
      <c r="BQ10" s="421"/>
      <c r="BR10" s="421"/>
      <c r="BS10" s="421"/>
      <c r="BT10" s="421"/>
      <c r="BU10" s="421"/>
      <c r="BV10" s="421"/>
    </row>
    <row r="11" spans="1:74" s="280" customFormat="1" ht="11.05" customHeight="1" x14ac:dyDescent="0.2">
      <c r="A11" s="440" t="s">
        <v>178</v>
      </c>
      <c r="B11" s="436" t="s">
        <v>854</v>
      </c>
      <c r="C11" s="106">
        <v>24.204999999999998</v>
      </c>
      <c r="D11" s="106">
        <v>23.785</v>
      </c>
      <c r="E11" s="106">
        <v>23.895</v>
      </c>
      <c r="F11" s="106">
        <v>23.885000000000002</v>
      </c>
      <c r="G11" s="106">
        <v>24.391999999999999</v>
      </c>
      <c r="H11" s="106">
        <v>24.954999999999998</v>
      </c>
      <c r="I11" s="106">
        <v>25.61</v>
      </c>
      <c r="J11" s="106">
        <v>25.635000000000002</v>
      </c>
      <c r="K11" s="106">
        <v>25.965</v>
      </c>
      <c r="L11" s="106">
        <v>26.285</v>
      </c>
      <c r="M11" s="106">
        <v>26.635000000000002</v>
      </c>
      <c r="N11" s="106">
        <v>26.7</v>
      </c>
      <c r="O11" s="106">
        <v>26.7</v>
      </c>
      <c r="P11" s="106">
        <v>27.395</v>
      </c>
      <c r="Q11" s="106">
        <v>27.055</v>
      </c>
      <c r="R11" s="106">
        <v>27.38</v>
      </c>
      <c r="S11" s="106">
        <v>26.9346</v>
      </c>
      <c r="T11" s="106">
        <v>27.1</v>
      </c>
      <c r="U11" s="106">
        <v>27.37</v>
      </c>
      <c r="V11" s="106">
        <v>28.35</v>
      </c>
      <c r="W11" s="106">
        <v>28.5</v>
      </c>
      <c r="X11" s="106">
        <v>28.085000000000001</v>
      </c>
      <c r="Y11" s="106">
        <v>27.66</v>
      </c>
      <c r="Z11" s="106">
        <v>27.71</v>
      </c>
      <c r="AA11" s="106">
        <v>27.114999999999998</v>
      </c>
      <c r="AB11" s="106">
        <v>27.4</v>
      </c>
      <c r="AC11" s="106">
        <v>27.614999999999998</v>
      </c>
      <c r="AD11" s="106">
        <v>27.59</v>
      </c>
      <c r="AE11" s="106">
        <v>26.984999999999999</v>
      </c>
      <c r="AF11" s="106">
        <v>27.135000000000002</v>
      </c>
      <c r="AG11" s="106">
        <v>26.29</v>
      </c>
      <c r="AH11" s="106">
        <v>26.085000000000001</v>
      </c>
      <c r="AI11" s="106">
        <v>26.745000000000001</v>
      </c>
      <c r="AJ11" s="106">
        <v>26.645</v>
      </c>
      <c r="AK11" s="106">
        <v>26.66</v>
      </c>
      <c r="AL11" s="106">
        <v>26.59</v>
      </c>
      <c r="AM11" s="106">
        <v>26.46</v>
      </c>
      <c r="AN11" s="106">
        <v>26.754999999999999</v>
      </c>
      <c r="AO11" s="106">
        <v>27.085000000000001</v>
      </c>
      <c r="AP11" s="106">
        <v>27.09</v>
      </c>
      <c r="AQ11" s="106">
        <v>26.92</v>
      </c>
      <c r="AR11" s="106">
        <v>26.49</v>
      </c>
      <c r="AS11" s="106">
        <v>26.98</v>
      </c>
      <c r="AT11" s="106">
        <v>26.88</v>
      </c>
      <c r="AU11" s="106">
        <v>26.17</v>
      </c>
      <c r="AV11" s="106">
        <v>26.65</v>
      </c>
      <c r="AW11" s="106">
        <v>26.675000000000001</v>
      </c>
      <c r="AX11" s="106">
        <v>26.76</v>
      </c>
      <c r="AY11" s="934">
        <v>26.92</v>
      </c>
      <c r="AZ11" s="410">
        <v>26.795375</v>
      </c>
      <c r="BA11" s="410">
        <v>26.692034</v>
      </c>
      <c r="BB11" s="410">
        <v>26.812694</v>
      </c>
      <c r="BC11" s="410">
        <v>26.855854000000001</v>
      </c>
      <c r="BD11" s="410">
        <v>26.879014000000002</v>
      </c>
      <c r="BE11" s="410">
        <v>26.927672999999999</v>
      </c>
      <c r="BF11" s="410">
        <v>26.959333000000001</v>
      </c>
      <c r="BG11" s="410">
        <v>26.994993000000001</v>
      </c>
      <c r="BH11" s="410">
        <v>27.022652000000001</v>
      </c>
      <c r="BI11" s="410">
        <v>27.054311999999999</v>
      </c>
      <c r="BJ11" s="410">
        <v>27.091971999999998</v>
      </c>
      <c r="BK11" s="410">
        <v>27.116966000000001</v>
      </c>
      <c r="BL11" s="410">
        <v>27.160125000000001</v>
      </c>
      <c r="BM11" s="410">
        <v>27.186285000000002</v>
      </c>
      <c r="BN11" s="410">
        <v>27.218444999999999</v>
      </c>
      <c r="BO11" s="410">
        <v>27.249604999999999</v>
      </c>
      <c r="BP11" s="410">
        <v>27.286764000000002</v>
      </c>
      <c r="BQ11" s="410">
        <v>27.302924000000001</v>
      </c>
      <c r="BR11" s="410">
        <v>27.345084</v>
      </c>
      <c r="BS11" s="410">
        <v>27.381243000000001</v>
      </c>
      <c r="BT11" s="410">
        <v>27.370403</v>
      </c>
      <c r="BU11" s="410">
        <v>27.369562999999999</v>
      </c>
      <c r="BV11" s="410">
        <v>27.368722999999999</v>
      </c>
    </row>
    <row r="12" spans="1:74" ht="11.05" customHeight="1" x14ac:dyDescent="0.2">
      <c r="A12" s="357" t="s">
        <v>554</v>
      </c>
      <c r="B12" s="426" t="s">
        <v>986</v>
      </c>
      <c r="C12" s="308">
        <v>0.85</v>
      </c>
      <c r="D12" s="308">
        <v>0.87</v>
      </c>
      <c r="E12" s="308">
        <v>0.87</v>
      </c>
      <c r="F12" s="308">
        <v>0.87</v>
      </c>
      <c r="G12" s="308">
        <v>0.88</v>
      </c>
      <c r="H12" s="308">
        <v>0.89500000000000002</v>
      </c>
      <c r="I12" s="308">
        <v>0.91</v>
      </c>
      <c r="J12" s="308">
        <v>0.92</v>
      </c>
      <c r="K12" s="308">
        <v>0.93</v>
      </c>
      <c r="L12" s="308">
        <v>0.94</v>
      </c>
      <c r="M12" s="308">
        <v>0.95</v>
      </c>
      <c r="N12" s="308">
        <v>0.96</v>
      </c>
      <c r="O12" s="308">
        <v>0.97</v>
      </c>
      <c r="P12" s="308">
        <v>0.97</v>
      </c>
      <c r="Q12" s="308">
        <v>0.98</v>
      </c>
      <c r="R12" s="308">
        <v>0.99</v>
      </c>
      <c r="S12" s="308">
        <v>1</v>
      </c>
      <c r="T12" s="308">
        <v>1.01</v>
      </c>
      <c r="U12" s="308">
        <v>1.01</v>
      </c>
      <c r="V12" s="308">
        <v>1.02</v>
      </c>
      <c r="W12" s="308">
        <v>1.02</v>
      </c>
      <c r="X12" s="308">
        <v>1.03</v>
      </c>
      <c r="Y12" s="308">
        <v>1.01</v>
      </c>
      <c r="Z12" s="308">
        <v>1.01</v>
      </c>
      <c r="AA12" s="308">
        <v>1.01</v>
      </c>
      <c r="AB12" s="308">
        <v>1.01</v>
      </c>
      <c r="AC12" s="308">
        <v>1</v>
      </c>
      <c r="AD12" s="308">
        <v>1.01</v>
      </c>
      <c r="AE12" s="308">
        <v>0.98</v>
      </c>
      <c r="AF12" s="308">
        <v>0.95</v>
      </c>
      <c r="AG12" s="308">
        <v>0.96</v>
      </c>
      <c r="AH12" s="308">
        <v>0.94</v>
      </c>
      <c r="AI12" s="308">
        <v>0.95</v>
      </c>
      <c r="AJ12" s="308">
        <v>0.96</v>
      </c>
      <c r="AK12" s="308">
        <v>0.96</v>
      </c>
      <c r="AL12" s="308">
        <v>0.95</v>
      </c>
      <c r="AM12" s="308">
        <v>0.92</v>
      </c>
      <c r="AN12" s="308">
        <v>0.91</v>
      </c>
      <c r="AO12" s="308">
        <v>0.91</v>
      </c>
      <c r="AP12" s="308">
        <v>0.91</v>
      </c>
      <c r="AQ12" s="308">
        <v>0.9</v>
      </c>
      <c r="AR12" s="308">
        <v>0.9</v>
      </c>
      <c r="AS12" s="308">
        <v>0.91</v>
      </c>
      <c r="AT12" s="308">
        <v>0.91</v>
      </c>
      <c r="AU12" s="308">
        <v>0.91</v>
      </c>
      <c r="AV12" s="308">
        <v>0.91</v>
      </c>
      <c r="AW12" s="308">
        <v>0.90500000000000003</v>
      </c>
      <c r="AX12" s="308">
        <v>0.92</v>
      </c>
      <c r="AY12" s="923">
        <v>0.91</v>
      </c>
      <c r="AZ12" s="377" t="s">
        <v>1602</v>
      </c>
      <c r="BA12" s="377" t="s">
        <v>1602</v>
      </c>
      <c r="BB12" s="377" t="s">
        <v>1602</v>
      </c>
      <c r="BC12" s="377" t="s">
        <v>1602</v>
      </c>
      <c r="BD12" s="377" t="s">
        <v>1602</v>
      </c>
      <c r="BE12" s="377" t="s">
        <v>1602</v>
      </c>
      <c r="BF12" s="377" t="s">
        <v>1602</v>
      </c>
      <c r="BG12" s="377" t="s">
        <v>1602</v>
      </c>
      <c r="BH12" s="377" t="s">
        <v>1602</v>
      </c>
      <c r="BI12" s="377" t="s">
        <v>1602</v>
      </c>
      <c r="BJ12" s="377" t="s">
        <v>1602</v>
      </c>
      <c r="BK12" s="377" t="s">
        <v>1602</v>
      </c>
      <c r="BL12" s="377" t="s">
        <v>1602</v>
      </c>
      <c r="BM12" s="377" t="s">
        <v>1602</v>
      </c>
      <c r="BN12" s="377" t="s">
        <v>1602</v>
      </c>
      <c r="BO12" s="377" t="s">
        <v>1602</v>
      </c>
      <c r="BP12" s="377" t="s">
        <v>1602</v>
      </c>
      <c r="BQ12" s="377" t="s">
        <v>1602</v>
      </c>
      <c r="BR12" s="377" t="s">
        <v>1602</v>
      </c>
      <c r="BS12" s="377" t="s">
        <v>1602</v>
      </c>
      <c r="BT12" s="377" t="s">
        <v>1602</v>
      </c>
      <c r="BU12" s="377" t="s">
        <v>1602</v>
      </c>
      <c r="BV12" s="377" t="s">
        <v>1602</v>
      </c>
    </row>
    <row r="13" spans="1:74" ht="11.05" customHeight="1" x14ac:dyDescent="0.2">
      <c r="A13" s="357" t="s">
        <v>578</v>
      </c>
      <c r="B13" s="426" t="s">
        <v>987</v>
      </c>
      <c r="C13" s="308">
        <v>0.27</v>
      </c>
      <c r="D13" s="308">
        <v>0.27</v>
      </c>
      <c r="E13" s="308">
        <v>0.28999999999999998</v>
      </c>
      <c r="F13" s="308">
        <v>0.27500000000000002</v>
      </c>
      <c r="G13" s="308">
        <v>0.26</v>
      </c>
      <c r="H13" s="308">
        <v>0.27</v>
      </c>
      <c r="I13" s="308">
        <v>0.26</v>
      </c>
      <c r="J13" s="308">
        <v>0.26</v>
      </c>
      <c r="K13" s="308">
        <v>0.25</v>
      </c>
      <c r="L13" s="308">
        <v>0.26</v>
      </c>
      <c r="M13" s="308">
        <v>0.25</v>
      </c>
      <c r="N13" s="308">
        <v>0.26</v>
      </c>
      <c r="O13" s="308">
        <v>0.27</v>
      </c>
      <c r="P13" s="308">
        <v>0.28000000000000003</v>
      </c>
      <c r="Q13" s="308">
        <v>0.26</v>
      </c>
      <c r="R13" s="308">
        <v>0.27</v>
      </c>
      <c r="S13" s="308">
        <v>0.28000000000000003</v>
      </c>
      <c r="T13" s="308">
        <v>0.28999999999999998</v>
      </c>
      <c r="U13" s="308">
        <v>0.27</v>
      </c>
      <c r="V13" s="308">
        <v>0.28000000000000003</v>
      </c>
      <c r="W13" s="308">
        <v>0.28999999999999998</v>
      </c>
      <c r="X13" s="308">
        <v>0.27</v>
      </c>
      <c r="Y13" s="308">
        <v>0.25</v>
      </c>
      <c r="Z13" s="308">
        <v>0.25</v>
      </c>
      <c r="AA13" s="308">
        <v>0.26</v>
      </c>
      <c r="AB13" s="308">
        <v>0.28000000000000003</v>
      </c>
      <c r="AC13" s="308">
        <v>0.26</v>
      </c>
      <c r="AD13" s="308">
        <v>0.26</v>
      </c>
      <c r="AE13" s="308">
        <v>0.25</v>
      </c>
      <c r="AF13" s="308">
        <v>0.25</v>
      </c>
      <c r="AG13" s="308">
        <v>0.26</v>
      </c>
      <c r="AH13" s="308">
        <v>0.25</v>
      </c>
      <c r="AI13" s="308">
        <v>0.26</v>
      </c>
      <c r="AJ13" s="308">
        <v>0.26</v>
      </c>
      <c r="AK13" s="308">
        <v>0.27</v>
      </c>
      <c r="AL13" s="308">
        <v>0.25</v>
      </c>
      <c r="AM13" s="308">
        <v>0.25</v>
      </c>
      <c r="AN13" s="308">
        <v>0.24</v>
      </c>
      <c r="AO13" s="308">
        <v>0.25</v>
      </c>
      <c r="AP13" s="308">
        <v>0.26</v>
      </c>
      <c r="AQ13" s="308">
        <v>0.25</v>
      </c>
      <c r="AR13" s="308">
        <v>0.25</v>
      </c>
      <c r="AS13" s="308">
        <v>0.24</v>
      </c>
      <c r="AT13" s="308">
        <v>0.25</v>
      </c>
      <c r="AU13" s="308">
        <v>0.24</v>
      </c>
      <c r="AV13" s="308">
        <v>0.24</v>
      </c>
      <c r="AW13" s="308">
        <v>0.22</v>
      </c>
      <c r="AX13" s="308">
        <v>0.24</v>
      </c>
      <c r="AY13" s="923">
        <v>0.24</v>
      </c>
      <c r="AZ13" s="377" t="s">
        <v>1602</v>
      </c>
      <c r="BA13" s="377" t="s">
        <v>1602</v>
      </c>
      <c r="BB13" s="377" t="s">
        <v>1602</v>
      </c>
      <c r="BC13" s="377" t="s">
        <v>1602</v>
      </c>
      <c r="BD13" s="377" t="s">
        <v>1602</v>
      </c>
      <c r="BE13" s="377" t="s">
        <v>1602</v>
      </c>
      <c r="BF13" s="377" t="s">
        <v>1602</v>
      </c>
      <c r="BG13" s="377" t="s">
        <v>1602</v>
      </c>
      <c r="BH13" s="377" t="s">
        <v>1602</v>
      </c>
      <c r="BI13" s="377" t="s">
        <v>1602</v>
      </c>
      <c r="BJ13" s="377" t="s">
        <v>1602</v>
      </c>
      <c r="BK13" s="377" t="s">
        <v>1602</v>
      </c>
      <c r="BL13" s="377" t="s">
        <v>1602</v>
      </c>
      <c r="BM13" s="377" t="s">
        <v>1602</v>
      </c>
      <c r="BN13" s="377" t="s">
        <v>1602</v>
      </c>
      <c r="BO13" s="377" t="s">
        <v>1602</v>
      </c>
      <c r="BP13" s="377" t="s">
        <v>1602</v>
      </c>
      <c r="BQ13" s="377" t="s">
        <v>1602</v>
      </c>
      <c r="BR13" s="377" t="s">
        <v>1602</v>
      </c>
      <c r="BS13" s="377" t="s">
        <v>1602</v>
      </c>
      <c r="BT13" s="377" t="s">
        <v>1602</v>
      </c>
      <c r="BU13" s="377" t="s">
        <v>1602</v>
      </c>
      <c r="BV13" s="377" t="s">
        <v>1602</v>
      </c>
    </row>
    <row r="14" spans="1:74" ht="11.05" customHeight="1" x14ac:dyDescent="0.2">
      <c r="A14" s="357" t="s">
        <v>571</v>
      </c>
      <c r="B14" s="426" t="s">
        <v>988</v>
      </c>
      <c r="C14" s="308">
        <v>0.105</v>
      </c>
      <c r="D14" s="308">
        <v>0.105</v>
      </c>
      <c r="E14" s="308">
        <v>0.105</v>
      </c>
      <c r="F14" s="308">
        <v>0.1</v>
      </c>
      <c r="G14" s="308">
        <v>0.105</v>
      </c>
      <c r="H14" s="308">
        <v>0.1</v>
      </c>
      <c r="I14" s="308">
        <v>0.1</v>
      </c>
      <c r="J14" s="308">
        <v>0.1</v>
      </c>
      <c r="K14" s="308">
        <v>0.1</v>
      </c>
      <c r="L14" s="308">
        <v>8.5000000000000006E-2</v>
      </c>
      <c r="M14" s="308">
        <v>0.09</v>
      </c>
      <c r="N14" s="308">
        <v>0.1</v>
      </c>
      <c r="O14" s="308">
        <v>0.1</v>
      </c>
      <c r="P14" s="308">
        <v>0.09</v>
      </c>
      <c r="Q14" s="308">
        <v>0.09</v>
      </c>
      <c r="R14" s="308">
        <v>0.09</v>
      </c>
      <c r="S14" s="308">
        <v>0.09</v>
      </c>
      <c r="T14" s="308">
        <v>0.09</v>
      </c>
      <c r="U14" s="308">
        <v>0.1</v>
      </c>
      <c r="V14" s="308">
        <v>0.08</v>
      </c>
      <c r="W14" s="308">
        <v>0.1</v>
      </c>
      <c r="X14" s="308">
        <v>7.4999999999999997E-2</v>
      </c>
      <c r="Y14" s="308">
        <v>0.06</v>
      </c>
      <c r="Z14" s="308">
        <v>0.06</v>
      </c>
      <c r="AA14" s="308">
        <v>5.5E-2</v>
      </c>
      <c r="AB14" s="308">
        <v>0.06</v>
      </c>
      <c r="AC14" s="308">
        <v>5.5E-2</v>
      </c>
      <c r="AD14" s="308">
        <v>0.06</v>
      </c>
      <c r="AE14" s="308">
        <v>5.5E-2</v>
      </c>
      <c r="AF14" s="308">
        <v>6.5000000000000002E-2</v>
      </c>
      <c r="AG14" s="308">
        <v>0.06</v>
      </c>
      <c r="AH14" s="308">
        <v>6.5000000000000002E-2</v>
      </c>
      <c r="AI14" s="308">
        <v>0.05</v>
      </c>
      <c r="AJ14" s="308">
        <v>0.06</v>
      </c>
      <c r="AK14" s="308">
        <v>0.05</v>
      </c>
      <c r="AL14" s="308">
        <v>0.05</v>
      </c>
      <c r="AM14" s="308">
        <v>0.06</v>
      </c>
      <c r="AN14" s="308">
        <v>0.05</v>
      </c>
      <c r="AO14" s="308">
        <v>0.06</v>
      </c>
      <c r="AP14" s="308">
        <v>0.05</v>
      </c>
      <c r="AQ14" s="308">
        <v>0.06</v>
      </c>
      <c r="AR14" s="308">
        <v>0.05</v>
      </c>
      <c r="AS14" s="308">
        <v>0.06</v>
      </c>
      <c r="AT14" s="308">
        <v>0.06</v>
      </c>
      <c r="AU14" s="308">
        <v>0.06</v>
      </c>
      <c r="AV14" s="308">
        <v>0.05</v>
      </c>
      <c r="AW14" s="308">
        <v>0.06</v>
      </c>
      <c r="AX14" s="308">
        <v>7.0000000000000007E-2</v>
      </c>
      <c r="AY14" s="923">
        <v>0.05</v>
      </c>
      <c r="AZ14" s="377" t="s">
        <v>1602</v>
      </c>
      <c r="BA14" s="377" t="s">
        <v>1602</v>
      </c>
      <c r="BB14" s="377" t="s">
        <v>1602</v>
      </c>
      <c r="BC14" s="377" t="s">
        <v>1602</v>
      </c>
      <c r="BD14" s="377" t="s">
        <v>1602</v>
      </c>
      <c r="BE14" s="377" t="s">
        <v>1602</v>
      </c>
      <c r="BF14" s="377" t="s">
        <v>1602</v>
      </c>
      <c r="BG14" s="377" t="s">
        <v>1602</v>
      </c>
      <c r="BH14" s="377" t="s">
        <v>1602</v>
      </c>
      <c r="BI14" s="377" t="s">
        <v>1602</v>
      </c>
      <c r="BJ14" s="377" t="s">
        <v>1602</v>
      </c>
      <c r="BK14" s="377" t="s">
        <v>1602</v>
      </c>
      <c r="BL14" s="377" t="s">
        <v>1602</v>
      </c>
      <c r="BM14" s="377" t="s">
        <v>1602</v>
      </c>
      <c r="BN14" s="377" t="s">
        <v>1602</v>
      </c>
      <c r="BO14" s="377" t="s">
        <v>1602</v>
      </c>
      <c r="BP14" s="377" t="s">
        <v>1602</v>
      </c>
      <c r="BQ14" s="377" t="s">
        <v>1602</v>
      </c>
      <c r="BR14" s="377" t="s">
        <v>1602</v>
      </c>
      <c r="BS14" s="377" t="s">
        <v>1602</v>
      </c>
      <c r="BT14" s="377" t="s">
        <v>1602</v>
      </c>
      <c r="BU14" s="377" t="s">
        <v>1602</v>
      </c>
      <c r="BV14" s="377" t="s">
        <v>1602</v>
      </c>
    </row>
    <row r="15" spans="1:74" ht="11.05" customHeight="1" x14ac:dyDescent="0.2">
      <c r="A15" s="357" t="s">
        <v>555</v>
      </c>
      <c r="B15" s="426" t="s">
        <v>989</v>
      </c>
      <c r="C15" s="308">
        <v>0.16</v>
      </c>
      <c r="D15" s="308">
        <v>0.16</v>
      </c>
      <c r="E15" s="308">
        <v>0.15</v>
      </c>
      <c r="F15" s="308">
        <v>0.17</v>
      </c>
      <c r="G15" s="308">
        <v>0.17</v>
      </c>
      <c r="H15" s="308">
        <v>0.18</v>
      </c>
      <c r="I15" s="308">
        <v>0.18</v>
      </c>
      <c r="J15" s="308">
        <v>0.18</v>
      </c>
      <c r="K15" s="308">
        <v>0.19</v>
      </c>
      <c r="L15" s="308">
        <v>0.18</v>
      </c>
      <c r="M15" s="308">
        <v>0.19</v>
      </c>
      <c r="N15" s="308">
        <v>0.19</v>
      </c>
      <c r="O15" s="308">
        <v>0.18</v>
      </c>
      <c r="P15" s="308">
        <v>0.19</v>
      </c>
      <c r="Q15" s="308">
        <v>0.19</v>
      </c>
      <c r="R15" s="308">
        <v>0.2</v>
      </c>
      <c r="S15" s="308">
        <v>0.18</v>
      </c>
      <c r="T15" s="308">
        <v>0.19</v>
      </c>
      <c r="U15" s="308">
        <v>0.2</v>
      </c>
      <c r="V15" s="308">
        <v>0.19</v>
      </c>
      <c r="W15" s="308">
        <v>0.21</v>
      </c>
      <c r="X15" s="308">
        <v>0.22</v>
      </c>
      <c r="Y15" s="308">
        <v>0.21</v>
      </c>
      <c r="Z15" s="308">
        <v>0.19</v>
      </c>
      <c r="AA15" s="308">
        <v>0.2</v>
      </c>
      <c r="AB15" s="308">
        <v>0.19</v>
      </c>
      <c r="AC15" s="308">
        <v>0.2</v>
      </c>
      <c r="AD15" s="308">
        <v>0.21</v>
      </c>
      <c r="AE15" s="308">
        <v>0.21</v>
      </c>
      <c r="AF15" s="308">
        <v>0.2</v>
      </c>
      <c r="AG15" s="308">
        <v>0.21</v>
      </c>
      <c r="AH15" s="308">
        <v>0.2</v>
      </c>
      <c r="AI15" s="308">
        <v>0.2</v>
      </c>
      <c r="AJ15" s="308">
        <v>0.2</v>
      </c>
      <c r="AK15" s="308">
        <v>0.21</v>
      </c>
      <c r="AL15" s="308">
        <v>0.22</v>
      </c>
      <c r="AM15" s="308">
        <v>0.21</v>
      </c>
      <c r="AN15" s="308">
        <v>0.21</v>
      </c>
      <c r="AO15" s="308">
        <v>0.22</v>
      </c>
      <c r="AP15" s="308">
        <v>0.21</v>
      </c>
      <c r="AQ15" s="308">
        <v>0.22</v>
      </c>
      <c r="AR15" s="308">
        <v>0.22</v>
      </c>
      <c r="AS15" s="308">
        <v>0.21</v>
      </c>
      <c r="AT15" s="308">
        <v>0.21</v>
      </c>
      <c r="AU15" s="308">
        <v>0.21</v>
      </c>
      <c r="AV15" s="308">
        <v>0.22</v>
      </c>
      <c r="AW15" s="308">
        <v>0.22</v>
      </c>
      <c r="AX15" s="308">
        <v>0.22</v>
      </c>
      <c r="AY15" s="923">
        <v>0.24</v>
      </c>
      <c r="AZ15" s="377" t="s">
        <v>1602</v>
      </c>
      <c r="BA15" s="377" t="s">
        <v>1602</v>
      </c>
      <c r="BB15" s="377" t="s">
        <v>1602</v>
      </c>
      <c r="BC15" s="377" t="s">
        <v>1602</v>
      </c>
      <c r="BD15" s="377" t="s">
        <v>1602</v>
      </c>
      <c r="BE15" s="377" t="s">
        <v>1602</v>
      </c>
      <c r="BF15" s="377" t="s">
        <v>1602</v>
      </c>
      <c r="BG15" s="377" t="s">
        <v>1602</v>
      </c>
      <c r="BH15" s="377" t="s">
        <v>1602</v>
      </c>
      <c r="BI15" s="377" t="s">
        <v>1602</v>
      </c>
      <c r="BJ15" s="377" t="s">
        <v>1602</v>
      </c>
      <c r="BK15" s="377" t="s">
        <v>1602</v>
      </c>
      <c r="BL15" s="377" t="s">
        <v>1602</v>
      </c>
      <c r="BM15" s="377" t="s">
        <v>1602</v>
      </c>
      <c r="BN15" s="377" t="s">
        <v>1602</v>
      </c>
      <c r="BO15" s="377" t="s">
        <v>1602</v>
      </c>
      <c r="BP15" s="377" t="s">
        <v>1602</v>
      </c>
      <c r="BQ15" s="377" t="s">
        <v>1602</v>
      </c>
      <c r="BR15" s="377" t="s">
        <v>1602</v>
      </c>
      <c r="BS15" s="377" t="s">
        <v>1602</v>
      </c>
      <c r="BT15" s="377" t="s">
        <v>1602</v>
      </c>
      <c r="BU15" s="377" t="s">
        <v>1602</v>
      </c>
      <c r="BV15" s="377" t="s">
        <v>1602</v>
      </c>
    </row>
    <row r="16" spans="1:74" ht="11.05" customHeight="1" x14ac:dyDescent="0.2">
      <c r="A16" s="357" t="s">
        <v>885</v>
      </c>
      <c r="B16" s="426" t="s">
        <v>990</v>
      </c>
      <c r="C16" s="308">
        <v>2.0499999999999998</v>
      </c>
      <c r="D16" s="308">
        <v>2.2000000000000002</v>
      </c>
      <c r="E16" s="308">
        <v>2.2999999999999998</v>
      </c>
      <c r="F16" s="308">
        <v>2.4500000000000002</v>
      </c>
      <c r="G16" s="308">
        <v>2.4500000000000002</v>
      </c>
      <c r="H16" s="308">
        <v>2.5</v>
      </c>
      <c r="I16" s="308">
        <v>2.5</v>
      </c>
      <c r="J16" s="308">
        <v>2.4500000000000002</v>
      </c>
      <c r="K16" s="308">
        <v>2.4500000000000002</v>
      </c>
      <c r="L16" s="308">
        <v>2.4500000000000002</v>
      </c>
      <c r="M16" s="308">
        <v>2.4500000000000002</v>
      </c>
      <c r="N16" s="308">
        <v>2.4500000000000002</v>
      </c>
      <c r="O16" s="308">
        <v>2.5</v>
      </c>
      <c r="P16" s="308">
        <v>2.5499999999999998</v>
      </c>
      <c r="Q16" s="308">
        <v>2.6</v>
      </c>
      <c r="R16" s="308">
        <v>2.6</v>
      </c>
      <c r="S16" s="308">
        <v>2.5</v>
      </c>
      <c r="T16" s="308">
        <v>2.5</v>
      </c>
      <c r="U16" s="308">
        <v>2.5</v>
      </c>
      <c r="V16" s="308">
        <v>2.5499999999999998</v>
      </c>
      <c r="W16" s="308">
        <v>2.5299999999999998</v>
      </c>
      <c r="X16" s="308">
        <v>2.5499999999999998</v>
      </c>
      <c r="Y16" s="308">
        <v>2.56</v>
      </c>
      <c r="Z16" s="308">
        <v>2.56</v>
      </c>
      <c r="AA16" s="308">
        <v>2.5499999999999998</v>
      </c>
      <c r="AB16" s="308">
        <v>2.6</v>
      </c>
      <c r="AC16" s="308">
        <v>2.65</v>
      </c>
      <c r="AD16" s="308">
        <v>2.68</v>
      </c>
      <c r="AE16" s="308">
        <v>2.75</v>
      </c>
      <c r="AF16" s="308">
        <v>2.78</v>
      </c>
      <c r="AG16" s="308">
        <v>2.85</v>
      </c>
      <c r="AH16" s="308">
        <v>3</v>
      </c>
      <c r="AI16" s="308">
        <v>3.05</v>
      </c>
      <c r="AJ16" s="308">
        <v>3.1</v>
      </c>
      <c r="AK16" s="308">
        <v>3.2</v>
      </c>
      <c r="AL16" s="308">
        <v>3.25</v>
      </c>
      <c r="AM16" s="308">
        <v>3.22</v>
      </c>
      <c r="AN16" s="308">
        <v>3.22</v>
      </c>
      <c r="AO16" s="308">
        <v>3.28</v>
      </c>
      <c r="AP16" s="308">
        <v>3.26</v>
      </c>
      <c r="AQ16" s="308">
        <v>3.26</v>
      </c>
      <c r="AR16" s="308">
        <v>3.26</v>
      </c>
      <c r="AS16" s="308">
        <v>3.3</v>
      </c>
      <c r="AT16" s="308">
        <v>3.33</v>
      </c>
      <c r="AU16" s="308">
        <v>3.4</v>
      </c>
      <c r="AV16" s="308">
        <v>3.35</v>
      </c>
      <c r="AW16" s="308">
        <v>3.42</v>
      </c>
      <c r="AX16" s="308">
        <v>3.4</v>
      </c>
      <c r="AY16" s="923">
        <v>3.4</v>
      </c>
      <c r="AZ16" s="377" t="s">
        <v>1602</v>
      </c>
      <c r="BA16" s="377" t="s">
        <v>1602</v>
      </c>
      <c r="BB16" s="377" t="s">
        <v>1602</v>
      </c>
      <c r="BC16" s="377" t="s">
        <v>1602</v>
      </c>
      <c r="BD16" s="377" t="s">
        <v>1602</v>
      </c>
      <c r="BE16" s="377" t="s">
        <v>1602</v>
      </c>
      <c r="BF16" s="377" t="s">
        <v>1602</v>
      </c>
      <c r="BG16" s="377" t="s">
        <v>1602</v>
      </c>
      <c r="BH16" s="377" t="s">
        <v>1602</v>
      </c>
      <c r="BI16" s="377" t="s">
        <v>1602</v>
      </c>
      <c r="BJ16" s="377" t="s">
        <v>1602</v>
      </c>
      <c r="BK16" s="377" t="s">
        <v>1602</v>
      </c>
      <c r="BL16" s="377" t="s">
        <v>1602</v>
      </c>
      <c r="BM16" s="377" t="s">
        <v>1602</v>
      </c>
      <c r="BN16" s="377" t="s">
        <v>1602</v>
      </c>
      <c r="BO16" s="377" t="s">
        <v>1602</v>
      </c>
      <c r="BP16" s="377" t="s">
        <v>1602</v>
      </c>
      <c r="BQ16" s="377" t="s">
        <v>1602</v>
      </c>
      <c r="BR16" s="377" t="s">
        <v>1602</v>
      </c>
      <c r="BS16" s="377" t="s">
        <v>1602</v>
      </c>
      <c r="BT16" s="377" t="s">
        <v>1602</v>
      </c>
      <c r="BU16" s="377" t="s">
        <v>1602</v>
      </c>
      <c r="BV16" s="377" t="s">
        <v>1602</v>
      </c>
    </row>
    <row r="17" spans="1:74" ht="11.05" customHeight="1" x14ac:dyDescent="0.2">
      <c r="A17" s="357" t="s">
        <v>191</v>
      </c>
      <c r="B17" s="426" t="s">
        <v>991</v>
      </c>
      <c r="C17" s="308">
        <v>3.86</v>
      </c>
      <c r="D17" s="308">
        <v>3.95</v>
      </c>
      <c r="E17" s="308">
        <v>4</v>
      </c>
      <c r="F17" s="308">
        <v>4</v>
      </c>
      <c r="G17" s="308">
        <v>4</v>
      </c>
      <c r="H17" s="308">
        <v>3.95</v>
      </c>
      <c r="I17" s="308">
        <v>4</v>
      </c>
      <c r="J17" s="308">
        <v>4.0750000000000002</v>
      </c>
      <c r="K17" s="308">
        <v>4.125</v>
      </c>
      <c r="L17" s="308">
        <v>4.2</v>
      </c>
      <c r="M17" s="308">
        <v>4.25</v>
      </c>
      <c r="N17" s="308">
        <v>4.3</v>
      </c>
      <c r="O17" s="308">
        <v>4.25</v>
      </c>
      <c r="P17" s="308">
        <v>4.3499999999999996</v>
      </c>
      <c r="Q17" s="308">
        <v>4.3</v>
      </c>
      <c r="R17" s="308">
        <v>4.4000000000000004</v>
      </c>
      <c r="S17" s="308">
        <v>4.4000000000000004</v>
      </c>
      <c r="T17" s="308">
        <v>4.45</v>
      </c>
      <c r="U17" s="308">
        <v>4.55</v>
      </c>
      <c r="V17" s="308">
        <v>4.55</v>
      </c>
      <c r="W17" s="308">
        <v>4.55</v>
      </c>
      <c r="X17" s="308">
        <v>4.58</v>
      </c>
      <c r="Y17" s="308">
        <v>4.4800000000000004</v>
      </c>
      <c r="Z17" s="308">
        <v>4.4800000000000004</v>
      </c>
      <c r="AA17" s="308">
        <v>4.43</v>
      </c>
      <c r="AB17" s="308">
        <v>4.43</v>
      </c>
      <c r="AC17" s="308">
        <v>4.38</v>
      </c>
      <c r="AD17" s="308">
        <v>4.17</v>
      </c>
      <c r="AE17" s="308">
        <v>4.2</v>
      </c>
      <c r="AF17" s="308">
        <v>4.21</v>
      </c>
      <c r="AG17" s="308">
        <v>4.28</v>
      </c>
      <c r="AH17" s="308">
        <v>4.3600000000000003</v>
      </c>
      <c r="AI17" s="308">
        <v>4.3499999999999996</v>
      </c>
      <c r="AJ17" s="308">
        <v>4.37</v>
      </c>
      <c r="AK17" s="308">
        <v>4.34</v>
      </c>
      <c r="AL17" s="308">
        <v>4.42</v>
      </c>
      <c r="AM17" s="308">
        <v>4.4000000000000004</v>
      </c>
      <c r="AN17" s="308">
        <v>4.41</v>
      </c>
      <c r="AO17" s="308">
        <v>4.49</v>
      </c>
      <c r="AP17" s="308">
        <v>4.4800000000000004</v>
      </c>
      <c r="AQ17" s="308">
        <v>4.47</v>
      </c>
      <c r="AR17" s="308">
        <v>4.4400000000000004</v>
      </c>
      <c r="AS17" s="308">
        <v>4.55</v>
      </c>
      <c r="AT17" s="308">
        <v>4.47</v>
      </c>
      <c r="AU17" s="308">
        <v>4.32</v>
      </c>
      <c r="AV17" s="308">
        <v>4.2699999999999996</v>
      </c>
      <c r="AW17" s="308">
        <v>4.25</v>
      </c>
      <c r="AX17" s="308">
        <v>4.22</v>
      </c>
      <c r="AY17" s="923">
        <v>4.25</v>
      </c>
      <c r="AZ17" s="377" t="s">
        <v>1602</v>
      </c>
      <c r="BA17" s="377" t="s">
        <v>1602</v>
      </c>
      <c r="BB17" s="377" t="s">
        <v>1602</v>
      </c>
      <c r="BC17" s="377" t="s">
        <v>1602</v>
      </c>
      <c r="BD17" s="377" t="s">
        <v>1602</v>
      </c>
      <c r="BE17" s="377" t="s">
        <v>1602</v>
      </c>
      <c r="BF17" s="377" t="s">
        <v>1602</v>
      </c>
      <c r="BG17" s="377" t="s">
        <v>1602</v>
      </c>
      <c r="BH17" s="377" t="s">
        <v>1602</v>
      </c>
      <c r="BI17" s="377" t="s">
        <v>1602</v>
      </c>
      <c r="BJ17" s="377" t="s">
        <v>1602</v>
      </c>
      <c r="BK17" s="377" t="s">
        <v>1602</v>
      </c>
      <c r="BL17" s="377" t="s">
        <v>1602</v>
      </c>
      <c r="BM17" s="377" t="s">
        <v>1602</v>
      </c>
      <c r="BN17" s="377" t="s">
        <v>1602</v>
      </c>
      <c r="BO17" s="377" t="s">
        <v>1602</v>
      </c>
      <c r="BP17" s="377" t="s">
        <v>1602</v>
      </c>
      <c r="BQ17" s="377" t="s">
        <v>1602</v>
      </c>
      <c r="BR17" s="377" t="s">
        <v>1602</v>
      </c>
      <c r="BS17" s="377" t="s">
        <v>1602</v>
      </c>
      <c r="BT17" s="377" t="s">
        <v>1602</v>
      </c>
      <c r="BU17" s="377" t="s">
        <v>1602</v>
      </c>
      <c r="BV17" s="377" t="s">
        <v>1602</v>
      </c>
    </row>
    <row r="18" spans="1:74" ht="11.05" customHeight="1" x14ac:dyDescent="0.2">
      <c r="A18" s="357" t="s">
        <v>185</v>
      </c>
      <c r="B18" s="426" t="s">
        <v>992</v>
      </c>
      <c r="C18" s="308">
        <v>2.33</v>
      </c>
      <c r="D18" s="308">
        <v>2.33</v>
      </c>
      <c r="E18" s="308">
        <v>2.33</v>
      </c>
      <c r="F18" s="308">
        <v>2.33</v>
      </c>
      <c r="G18" s="308">
        <v>2.36</v>
      </c>
      <c r="H18" s="308">
        <v>2.383</v>
      </c>
      <c r="I18" s="308">
        <v>2.42</v>
      </c>
      <c r="J18" s="308">
        <v>2.4500000000000002</v>
      </c>
      <c r="K18" s="308">
        <v>2.4700000000000002</v>
      </c>
      <c r="L18" s="308">
        <v>2.5</v>
      </c>
      <c r="M18" s="308">
        <v>2.5350000000000001</v>
      </c>
      <c r="N18" s="308">
        <v>2.5499999999999998</v>
      </c>
      <c r="O18" s="308">
        <v>2.58</v>
      </c>
      <c r="P18" s="308">
        <v>2.61</v>
      </c>
      <c r="Q18" s="308">
        <v>2.64</v>
      </c>
      <c r="R18" s="308">
        <v>2.66</v>
      </c>
      <c r="S18" s="308">
        <v>2.6945999999999999</v>
      </c>
      <c r="T18" s="308">
        <v>2.72</v>
      </c>
      <c r="U18" s="308">
        <v>2.77</v>
      </c>
      <c r="V18" s="308">
        <v>2.81</v>
      </c>
      <c r="W18" s="308">
        <v>2.82</v>
      </c>
      <c r="X18" s="308">
        <v>2.8</v>
      </c>
      <c r="Y18" s="308">
        <v>2.7</v>
      </c>
      <c r="Z18" s="308">
        <v>2.65</v>
      </c>
      <c r="AA18" s="308">
        <v>2.7</v>
      </c>
      <c r="AB18" s="308">
        <v>2.68</v>
      </c>
      <c r="AC18" s="308">
        <v>2.67</v>
      </c>
      <c r="AD18" s="308">
        <v>2.63</v>
      </c>
      <c r="AE18" s="308">
        <v>2.57</v>
      </c>
      <c r="AF18" s="308">
        <v>2.57</v>
      </c>
      <c r="AG18" s="308">
        <v>2.5499999999999998</v>
      </c>
      <c r="AH18" s="308">
        <v>2.54</v>
      </c>
      <c r="AI18" s="308">
        <v>2.58</v>
      </c>
      <c r="AJ18" s="308">
        <v>2.52</v>
      </c>
      <c r="AK18" s="308">
        <v>2.5499999999999998</v>
      </c>
      <c r="AL18" s="308">
        <v>2.52</v>
      </c>
      <c r="AM18" s="308">
        <v>2.4500000000000002</v>
      </c>
      <c r="AN18" s="308">
        <v>2.4500000000000002</v>
      </c>
      <c r="AO18" s="308">
        <v>2.48</v>
      </c>
      <c r="AP18" s="308">
        <v>2.5</v>
      </c>
      <c r="AQ18" s="308">
        <v>2.5</v>
      </c>
      <c r="AR18" s="308">
        <v>2.48</v>
      </c>
      <c r="AS18" s="308">
        <v>2.44</v>
      </c>
      <c r="AT18" s="308">
        <v>2.44</v>
      </c>
      <c r="AU18" s="308">
        <v>2.4500000000000002</v>
      </c>
      <c r="AV18" s="308">
        <v>2.4500000000000002</v>
      </c>
      <c r="AW18" s="308">
        <v>2.42</v>
      </c>
      <c r="AX18" s="308">
        <v>2.4500000000000002</v>
      </c>
      <c r="AY18" s="923">
        <v>2.42</v>
      </c>
      <c r="AZ18" s="377" t="s">
        <v>1602</v>
      </c>
      <c r="BA18" s="377" t="s">
        <v>1602</v>
      </c>
      <c r="BB18" s="377" t="s">
        <v>1602</v>
      </c>
      <c r="BC18" s="377" t="s">
        <v>1602</v>
      </c>
      <c r="BD18" s="377" t="s">
        <v>1602</v>
      </c>
      <c r="BE18" s="377" t="s">
        <v>1602</v>
      </c>
      <c r="BF18" s="377" t="s">
        <v>1602</v>
      </c>
      <c r="BG18" s="377" t="s">
        <v>1602</v>
      </c>
      <c r="BH18" s="377" t="s">
        <v>1602</v>
      </c>
      <c r="BI18" s="377" t="s">
        <v>1602</v>
      </c>
      <c r="BJ18" s="377" t="s">
        <v>1602</v>
      </c>
      <c r="BK18" s="377" t="s">
        <v>1602</v>
      </c>
      <c r="BL18" s="377" t="s">
        <v>1602</v>
      </c>
      <c r="BM18" s="377" t="s">
        <v>1602</v>
      </c>
      <c r="BN18" s="377" t="s">
        <v>1602</v>
      </c>
      <c r="BO18" s="377" t="s">
        <v>1602</v>
      </c>
      <c r="BP18" s="377" t="s">
        <v>1602</v>
      </c>
      <c r="BQ18" s="377" t="s">
        <v>1602</v>
      </c>
      <c r="BR18" s="377" t="s">
        <v>1602</v>
      </c>
      <c r="BS18" s="377" t="s">
        <v>1602</v>
      </c>
      <c r="BT18" s="377" t="s">
        <v>1602</v>
      </c>
      <c r="BU18" s="377" t="s">
        <v>1602</v>
      </c>
      <c r="BV18" s="377" t="s">
        <v>1602</v>
      </c>
    </row>
    <row r="19" spans="1:74" ht="11.05" customHeight="1" x14ac:dyDescent="0.2">
      <c r="A19" s="357" t="s">
        <v>186</v>
      </c>
      <c r="B19" s="426" t="s">
        <v>993</v>
      </c>
      <c r="C19" s="308">
        <v>1.1499999999999999</v>
      </c>
      <c r="D19" s="308">
        <v>1.19</v>
      </c>
      <c r="E19" s="308">
        <v>1.21</v>
      </c>
      <c r="F19" s="308">
        <v>1.1399999999999999</v>
      </c>
      <c r="G19" s="308">
        <v>1.17</v>
      </c>
      <c r="H19" s="308">
        <v>1.18</v>
      </c>
      <c r="I19" s="308">
        <v>1.19</v>
      </c>
      <c r="J19" s="308">
        <v>1.18</v>
      </c>
      <c r="K19" s="308">
        <v>1.1599999999999999</v>
      </c>
      <c r="L19" s="308">
        <v>1.1599999999999999</v>
      </c>
      <c r="M19" s="308">
        <v>1.1399999999999999</v>
      </c>
      <c r="N19" s="308">
        <v>1.05</v>
      </c>
      <c r="O19" s="308">
        <v>0.98</v>
      </c>
      <c r="P19" s="308">
        <v>1.1299999999999999</v>
      </c>
      <c r="Q19" s="308">
        <v>1.08</v>
      </c>
      <c r="R19" s="308">
        <v>0.91</v>
      </c>
      <c r="S19" s="308">
        <v>0.73</v>
      </c>
      <c r="T19" s="308">
        <v>0.65</v>
      </c>
      <c r="U19" s="308">
        <v>0.6</v>
      </c>
      <c r="V19" s="308">
        <v>1.1200000000000001</v>
      </c>
      <c r="W19" s="308">
        <v>1.1499999999999999</v>
      </c>
      <c r="X19" s="308">
        <v>1.1599999999999999</v>
      </c>
      <c r="Y19" s="308">
        <v>1.1100000000000001</v>
      </c>
      <c r="Z19" s="308">
        <v>1.1499999999999999</v>
      </c>
      <c r="AA19" s="308">
        <v>1.1299999999999999</v>
      </c>
      <c r="AB19" s="308">
        <v>1.1599999999999999</v>
      </c>
      <c r="AC19" s="308">
        <v>1.1399999999999999</v>
      </c>
      <c r="AD19" s="308">
        <v>1.1399999999999999</v>
      </c>
      <c r="AE19" s="308">
        <v>1.1499999999999999</v>
      </c>
      <c r="AF19" s="308">
        <v>1.1499999999999999</v>
      </c>
      <c r="AG19" s="308">
        <v>1.1299999999999999</v>
      </c>
      <c r="AH19" s="308">
        <v>1.1599999999999999</v>
      </c>
      <c r="AI19" s="308">
        <v>1.1599999999999999</v>
      </c>
      <c r="AJ19" s="308">
        <v>1.1499999999999999</v>
      </c>
      <c r="AK19" s="308">
        <v>1.19</v>
      </c>
      <c r="AL19" s="308">
        <v>1.17</v>
      </c>
      <c r="AM19" s="308">
        <v>1.02</v>
      </c>
      <c r="AN19" s="308">
        <v>1.1399999999999999</v>
      </c>
      <c r="AO19" s="308">
        <v>1.1399999999999999</v>
      </c>
      <c r="AP19" s="308">
        <v>1.18</v>
      </c>
      <c r="AQ19" s="308">
        <v>1.18</v>
      </c>
      <c r="AR19" s="308">
        <v>1.2</v>
      </c>
      <c r="AS19" s="308">
        <v>1.17</v>
      </c>
      <c r="AT19" s="308">
        <v>0.92</v>
      </c>
      <c r="AU19" s="308">
        <v>0.56999999999999995</v>
      </c>
      <c r="AV19" s="308">
        <v>1.07</v>
      </c>
      <c r="AW19" s="308">
        <v>1.18</v>
      </c>
      <c r="AX19" s="308">
        <v>1.25</v>
      </c>
      <c r="AY19" s="923">
        <v>1.27</v>
      </c>
      <c r="AZ19" s="377" t="s">
        <v>1602</v>
      </c>
      <c r="BA19" s="377" t="s">
        <v>1602</v>
      </c>
      <c r="BB19" s="377" t="s">
        <v>1602</v>
      </c>
      <c r="BC19" s="377" t="s">
        <v>1602</v>
      </c>
      <c r="BD19" s="377" t="s">
        <v>1602</v>
      </c>
      <c r="BE19" s="377" t="s">
        <v>1602</v>
      </c>
      <c r="BF19" s="377" t="s">
        <v>1602</v>
      </c>
      <c r="BG19" s="377" t="s">
        <v>1602</v>
      </c>
      <c r="BH19" s="377" t="s">
        <v>1602</v>
      </c>
      <c r="BI19" s="377" t="s">
        <v>1602</v>
      </c>
      <c r="BJ19" s="377" t="s">
        <v>1602</v>
      </c>
      <c r="BK19" s="377" t="s">
        <v>1602</v>
      </c>
      <c r="BL19" s="377" t="s">
        <v>1602</v>
      </c>
      <c r="BM19" s="377" t="s">
        <v>1602</v>
      </c>
      <c r="BN19" s="377" t="s">
        <v>1602</v>
      </c>
      <c r="BO19" s="377" t="s">
        <v>1602</v>
      </c>
      <c r="BP19" s="377" t="s">
        <v>1602</v>
      </c>
      <c r="BQ19" s="377" t="s">
        <v>1602</v>
      </c>
      <c r="BR19" s="377" t="s">
        <v>1602</v>
      </c>
      <c r="BS19" s="377" t="s">
        <v>1602</v>
      </c>
      <c r="BT19" s="377" t="s">
        <v>1602</v>
      </c>
      <c r="BU19" s="377" t="s">
        <v>1602</v>
      </c>
      <c r="BV19" s="377" t="s">
        <v>1602</v>
      </c>
    </row>
    <row r="20" spans="1:74" ht="11.05" customHeight="1" x14ac:dyDescent="0.2">
      <c r="A20" s="357" t="s">
        <v>187</v>
      </c>
      <c r="B20" s="426" t="s">
        <v>994</v>
      </c>
      <c r="C20" s="308">
        <v>1.22</v>
      </c>
      <c r="D20" s="308">
        <v>1.36</v>
      </c>
      <c r="E20" s="308">
        <v>1.35</v>
      </c>
      <c r="F20" s="308">
        <v>1.3</v>
      </c>
      <c r="G20" s="308">
        <v>1.34</v>
      </c>
      <c r="H20" s="308">
        <v>1.31</v>
      </c>
      <c r="I20" s="308">
        <v>1.34</v>
      </c>
      <c r="J20" s="308">
        <v>1.17</v>
      </c>
      <c r="K20" s="308">
        <v>1.32</v>
      </c>
      <c r="L20" s="308">
        <v>1.28</v>
      </c>
      <c r="M20" s="308">
        <v>1.35</v>
      </c>
      <c r="N20" s="308">
        <v>1.29</v>
      </c>
      <c r="O20" s="308">
        <v>1.28</v>
      </c>
      <c r="P20" s="308">
        <v>1.33</v>
      </c>
      <c r="Q20" s="308">
        <v>1.22</v>
      </c>
      <c r="R20" s="308">
        <v>1.2</v>
      </c>
      <c r="S20" s="308">
        <v>1.05</v>
      </c>
      <c r="T20" s="308">
        <v>1.07</v>
      </c>
      <c r="U20" s="308">
        <v>1.02</v>
      </c>
      <c r="V20" s="308">
        <v>0.92</v>
      </c>
      <c r="W20" s="308">
        <v>0.97</v>
      </c>
      <c r="X20" s="308">
        <v>1</v>
      </c>
      <c r="Y20" s="308">
        <v>1.06</v>
      </c>
      <c r="Z20" s="308">
        <v>1.1399999999999999</v>
      </c>
      <c r="AA20" s="308">
        <v>1.2</v>
      </c>
      <c r="AB20" s="308">
        <v>1.26</v>
      </c>
      <c r="AC20" s="308">
        <v>1.25</v>
      </c>
      <c r="AD20" s="308">
        <v>1.06</v>
      </c>
      <c r="AE20" s="308">
        <v>1.26</v>
      </c>
      <c r="AF20" s="308">
        <v>1.25</v>
      </c>
      <c r="AG20" s="308">
        <v>1.1299999999999999</v>
      </c>
      <c r="AH20" s="308">
        <v>1.2</v>
      </c>
      <c r="AI20" s="308">
        <v>1.29</v>
      </c>
      <c r="AJ20" s="308">
        <v>1.31</v>
      </c>
      <c r="AK20" s="308">
        <v>1.25</v>
      </c>
      <c r="AL20" s="308">
        <v>1.36</v>
      </c>
      <c r="AM20" s="308">
        <v>1.29</v>
      </c>
      <c r="AN20" s="308">
        <v>1.26</v>
      </c>
      <c r="AO20" s="308">
        <v>1.29</v>
      </c>
      <c r="AP20" s="308">
        <v>1.21</v>
      </c>
      <c r="AQ20" s="308">
        <v>1.25</v>
      </c>
      <c r="AR20" s="308">
        <v>1.25</v>
      </c>
      <c r="AS20" s="308">
        <v>1.3</v>
      </c>
      <c r="AT20" s="308">
        <v>1.36</v>
      </c>
      <c r="AU20" s="308">
        <v>1.26</v>
      </c>
      <c r="AV20" s="308">
        <v>1.27</v>
      </c>
      <c r="AW20" s="308">
        <v>1.27</v>
      </c>
      <c r="AX20" s="308">
        <v>1.35</v>
      </c>
      <c r="AY20" s="923">
        <v>1.33</v>
      </c>
      <c r="AZ20" s="377" t="s">
        <v>1602</v>
      </c>
      <c r="BA20" s="377" t="s">
        <v>1602</v>
      </c>
      <c r="BB20" s="377" t="s">
        <v>1602</v>
      </c>
      <c r="BC20" s="377" t="s">
        <v>1602</v>
      </c>
      <c r="BD20" s="377" t="s">
        <v>1602</v>
      </c>
      <c r="BE20" s="377" t="s">
        <v>1602</v>
      </c>
      <c r="BF20" s="377" t="s">
        <v>1602</v>
      </c>
      <c r="BG20" s="377" t="s">
        <v>1602</v>
      </c>
      <c r="BH20" s="377" t="s">
        <v>1602</v>
      </c>
      <c r="BI20" s="377" t="s">
        <v>1602</v>
      </c>
      <c r="BJ20" s="377" t="s">
        <v>1602</v>
      </c>
      <c r="BK20" s="377" t="s">
        <v>1602</v>
      </c>
      <c r="BL20" s="377" t="s">
        <v>1602</v>
      </c>
      <c r="BM20" s="377" t="s">
        <v>1602</v>
      </c>
      <c r="BN20" s="377" t="s">
        <v>1602</v>
      </c>
      <c r="BO20" s="377" t="s">
        <v>1602</v>
      </c>
      <c r="BP20" s="377" t="s">
        <v>1602</v>
      </c>
      <c r="BQ20" s="377" t="s">
        <v>1602</v>
      </c>
      <c r="BR20" s="377" t="s">
        <v>1602</v>
      </c>
      <c r="BS20" s="377" t="s">
        <v>1602</v>
      </c>
      <c r="BT20" s="377" t="s">
        <v>1602</v>
      </c>
      <c r="BU20" s="377" t="s">
        <v>1602</v>
      </c>
      <c r="BV20" s="377" t="s">
        <v>1602</v>
      </c>
    </row>
    <row r="21" spans="1:74" ht="11.05" customHeight="1" x14ac:dyDescent="0.2">
      <c r="A21" s="357" t="s">
        <v>188</v>
      </c>
      <c r="B21" s="426" t="s">
        <v>995</v>
      </c>
      <c r="C21" s="308">
        <v>9.1</v>
      </c>
      <c r="D21" s="308">
        <v>8.1999999999999993</v>
      </c>
      <c r="E21" s="308">
        <v>8.15</v>
      </c>
      <c r="F21" s="308">
        <v>8.15</v>
      </c>
      <c r="G21" s="308">
        <v>8.4819999999999993</v>
      </c>
      <c r="H21" s="308">
        <v>8.9469999999999992</v>
      </c>
      <c r="I21" s="308">
        <v>9.4499999999999993</v>
      </c>
      <c r="J21" s="308">
        <v>9.5500000000000007</v>
      </c>
      <c r="K21" s="308">
        <v>9.65</v>
      </c>
      <c r="L21" s="308">
        <v>9.8000000000000007</v>
      </c>
      <c r="M21" s="308">
        <v>9.9</v>
      </c>
      <c r="N21" s="308">
        <v>9.9</v>
      </c>
      <c r="O21" s="308">
        <v>10</v>
      </c>
      <c r="P21" s="308">
        <v>10.25</v>
      </c>
      <c r="Q21" s="308">
        <v>10</v>
      </c>
      <c r="R21" s="308">
        <v>10.3</v>
      </c>
      <c r="S21" s="308">
        <v>10.25</v>
      </c>
      <c r="T21" s="308">
        <v>10.35</v>
      </c>
      <c r="U21" s="308">
        <v>10.6</v>
      </c>
      <c r="V21" s="308">
        <v>10.95</v>
      </c>
      <c r="W21" s="308">
        <v>11</v>
      </c>
      <c r="X21" s="308">
        <v>10.5</v>
      </c>
      <c r="Y21" s="308">
        <v>10.5</v>
      </c>
      <c r="Z21" s="308">
        <v>10.5</v>
      </c>
      <c r="AA21" s="308">
        <v>9.8000000000000007</v>
      </c>
      <c r="AB21" s="308">
        <v>10</v>
      </c>
      <c r="AC21" s="308">
        <v>10.25</v>
      </c>
      <c r="AD21" s="308">
        <v>10.6</v>
      </c>
      <c r="AE21" s="308">
        <v>9.9</v>
      </c>
      <c r="AF21" s="308">
        <v>10.050000000000001</v>
      </c>
      <c r="AG21" s="308">
        <v>9.17</v>
      </c>
      <c r="AH21" s="308">
        <v>8.6999999999999993</v>
      </c>
      <c r="AI21" s="308">
        <v>9.1999999999999993</v>
      </c>
      <c r="AJ21" s="308">
        <v>9.0500000000000007</v>
      </c>
      <c r="AK21" s="308">
        <v>9</v>
      </c>
      <c r="AL21" s="308">
        <v>8.75</v>
      </c>
      <c r="AM21" s="308">
        <v>8.9499999999999993</v>
      </c>
      <c r="AN21" s="308">
        <v>9.15</v>
      </c>
      <c r="AO21" s="308">
        <v>9.25</v>
      </c>
      <c r="AP21" s="308">
        <v>9.25</v>
      </c>
      <c r="AQ21" s="308">
        <v>9.0500000000000007</v>
      </c>
      <c r="AR21" s="308">
        <v>8.6999999999999993</v>
      </c>
      <c r="AS21" s="308">
        <v>9</v>
      </c>
      <c r="AT21" s="308">
        <v>9.1300000000000008</v>
      </c>
      <c r="AU21" s="308">
        <v>8.92</v>
      </c>
      <c r="AV21" s="308">
        <v>9</v>
      </c>
      <c r="AW21" s="308">
        <v>8.9600000000000009</v>
      </c>
      <c r="AX21" s="308">
        <v>8.9</v>
      </c>
      <c r="AY21" s="923">
        <v>9</v>
      </c>
      <c r="AZ21" s="377" t="s">
        <v>1602</v>
      </c>
      <c r="BA21" s="377" t="s">
        <v>1602</v>
      </c>
      <c r="BB21" s="377" t="s">
        <v>1602</v>
      </c>
      <c r="BC21" s="377" t="s">
        <v>1602</v>
      </c>
      <c r="BD21" s="377" t="s">
        <v>1602</v>
      </c>
      <c r="BE21" s="377" t="s">
        <v>1602</v>
      </c>
      <c r="BF21" s="377" t="s">
        <v>1602</v>
      </c>
      <c r="BG21" s="377" t="s">
        <v>1602</v>
      </c>
      <c r="BH21" s="377" t="s">
        <v>1602</v>
      </c>
      <c r="BI21" s="377" t="s">
        <v>1602</v>
      </c>
      <c r="BJ21" s="377" t="s">
        <v>1602</v>
      </c>
      <c r="BK21" s="377" t="s">
        <v>1602</v>
      </c>
      <c r="BL21" s="377" t="s">
        <v>1602</v>
      </c>
      <c r="BM21" s="377" t="s">
        <v>1602</v>
      </c>
      <c r="BN21" s="377" t="s">
        <v>1602</v>
      </c>
      <c r="BO21" s="377" t="s">
        <v>1602</v>
      </c>
      <c r="BP21" s="377" t="s">
        <v>1602</v>
      </c>
      <c r="BQ21" s="377" t="s">
        <v>1602</v>
      </c>
      <c r="BR21" s="377" t="s">
        <v>1602</v>
      </c>
      <c r="BS21" s="377" t="s">
        <v>1602</v>
      </c>
      <c r="BT21" s="377" t="s">
        <v>1602</v>
      </c>
      <c r="BU21" s="377" t="s">
        <v>1602</v>
      </c>
      <c r="BV21" s="377" t="s">
        <v>1602</v>
      </c>
    </row>
    <row r="22" spans="1:74" ht="11.05" customHeight="1" x14ac:dyDescent="0.2">
      <c r="A22" s="357" t="s">
        <v>189</v>
      </c>
      <c r="B22" s="426" t="s">
        <v>996</v>
      </c>
      <c r="C22" s="308">
        <v>2.61</v>
      </c>
      <c r="D22" s="308">
        <v>2.61</v>
      </c>
      <c r="E22" s="308">
        <v>2.61</v>
      </c>
      <c r="F22" s="308">
        <v>2.61</v>
      </c>
      <c r="G22" s="308">
        <v>2.64</v>
      </c>
      <c r="H22" s="308">
        <v>2.69</v>
      </c>
      <c r="I22" s="308">
        <v>2.72</v>
      </c>
      <c r="J22" s="308">
        <v>2.77</v>
      </c>
      <c r="K22" s="308">
        <v>2.79</v>
      </c>
      <c r="L22" s="308">
        <v>2.83</v>
      </c>
      <c r="M22" s="308">
        <v>2.85</v>
      </c>
      <c r="N22" s="308">
        <v>2.9</v>
      </c>
      <c r="O22" s="308">
        <v>2.91</v>
      </c>
      <c r="P22" s="308">
        <v>2.9449999999999998</v>
      </c>
      <c r="Q22" s="308">
        <v>2.97</v>
      </c>
      <c r="R22" s="308">
        <v>3.01</v>
      </c>
      <c r="S22" s="308">
        <v>3.04</v>
      </c>
      <c r="T22" s="308">
        <v>3.08</v>
      </c>
      <c r="U22" s="308">
        <v>3.13</v>
      </c>
      <c r="V22" s="308">
        <v>3.18</v>
      </c>
      <c r="W22" s="308">
        <v>3.19</v>
      </c>
      <c r="X22" s="308">
        <v>3.18</v>
      </c>
      <c r="Y22" s="308">
        <v>3.05</v>
      </c>
      <c r="Z22" s="308">
        <v>3.05</v>
      </c>
      <c r="AA22" s="308">
        <v>3.06</v>
      </c>
      <c r="AB22" s="308">
        <v>3.06</v>
      </c>
      <c r="AC22" s="308">
        <v>3.06</v>
      </c>
      <c r="AD22" s="308">
        <v>3.03</v>
      </c>
      <c r="AE22" s="308">
        <v>2.9</v>
      </c>
      <c r="AF22" s="308">
        <v>2.9</v>
      </c>
      <c r="AG22" s="308">
        <v>2.9</v>
      </c>
      <c r="AH22" s="308">
        <v>2.91</v>
      </c>
      <c r="AI22" s="308">
        <v>2.92</v>
      </c>
      <c r="AJ22" s="308">
        <v>2.93</v>
      </c>
      <c r="AK22" s="308">
        <v>2.89</v>
      </c>
      <c r="AL22" s="308">
        <v>2.89</v>
      </c>
      <c r="AM22" s="308">
        <v>2.92</v>
      </c>
      <c r="AN22" s="308">
        <v>2.91</v>
      </c>
      <c r="AO22" s="308">
        <v>2.91</v>
      </c>
      <c r="AP22" s="308">
        <v>2.96</v>
      </c>
      <c r="AQ22" s="308">
        <v>2.94</v>
      </c>
      <c r="AR22" s="308">
        <v>2.91</v>
      </c>
      <c r="AS22" s="308">
        <v>2.96</v>
      </c>
      <c r="AT22" s="308">
        <v>2.94</v>
      </c>
      <c r="AU22" s="308">
        <v>2.96</v>
      </c>
      <c r="AV22" s="308">
        <v>2.94</v>
      </c>
      <c r="AW22" s="308">
        <v>2.95</v>
      </c>
      <c r="AX22" s="308">
        <v>2.88</v>
      </c>
      <c r="AY22" s="923">
        <v>2.91</v>
      </c>
      <c r="AZ22" s="377" t="s">
        <v>1602</v>
      </c>
      <c r="BA22" s="377" t="s">
        <v>1602</v>
      </c>
      <c r="BB22" s="377" t="s">
        <v>1602</v>
      </c>
      <c r="BC22" s="377" t="s">
        <v>1602</v>
      </c>
      <c r="BD22" s="377" t="s">
        <v>1602</v>
      </c>
      <c r="BE22" s="377" t="s">
        <v>1602</v>
      </c>
      <c r="BF22" s="377" t="s">
        <v>1602</v>
      </c>
      <c r="BG22" s="377" t="s">
        <v>1602</v>
      </c>
      <c r="BH22" s="377" t="s">
        <v>1602</v>
      </c>
      <c r="BI22" s="377" t="s">
        <v>1602</v>
      </c>
      <c r="BJ22" s="377" t="s">
        <v>1602</v>
      </c>
      <c r="BK22" s="377" t="s">
        <v>1602</v>
      </c>
      <c r="BL22" s="377" t="s">
        <v>1602</v>
      </c>
      <c r="BM22" s="377" t="s">
        <v>1602</v>
      </c>
      <c r="BN22" s="377" t="s">
        <v>1602</v>
      </c>
      <c r="BO22" s="377" t="s">
        <v>1602</v>
      </c>
      <c r="BP22" s="377" t="s">
        <v>1602</v>
      </c>
      <c r="BQ22" s="377" t="s">
        <v>1602</v>
      </c>
      <c r="BR22" s="377" t="s">
        <v>1602</v>
      </c>
      <c r="BS22" s="377" t="s">
        <v>1602</v>
      </c>
      <c r="BT22" s="377" t="s">
        <v>1602</v>
      </c>
      <c r="BU22" s="377" t="s">
        <v>1602</v>
      </c>
      <c r="BV22" s="377" t="s">
        <v>1602</v>
      </c>
    </row>
    <row r="23" spans="1:74" ht="11.05" customHeight="1" x14ac:dyDescent="0.2">
      <c r="A23" s="357" t="s">
        <v>190</v>
      </c>
      <c r="B23" s="426" t="s">
        <v>997</v>
      </c>
      <c r="C23" s="308">
        <v>0.5</v>
      </c>
      <c r="D23" s="308">
        <v>0.54</v>
      </c>
      <c r="E23" s="308">
        <v>0.53</v>
      </c>
      <c r="F23" s="308">
        <v>0.49</v>
      </c>
      <c r="G23" s="308">
        <v>0.53500000000000003</v>
      </c>
      <c r="H23" s="308">
        <v>0.55000000000000004</v>
      </c>
      <c r="I23" s="308">
        <v>0.54</v>
      </c>
      <c r="J23" s="308">
        <v>0.53</v>
      </c>
      <c r="K23" s="308">
        <v>0.53</v>
      </c>
      <c r="L23" s="308">
        <v>0.6</v>
      </c>
      <c r="M23" s="308">
        <v>0.68</v>
      </c>
      <c r="N23" s="308">
        <v>0.75</v>
      </c>
      <c r="O23" s="308">
        <v>0.68</v>
      </c>
      <c r="P23" s="308">
        <v>0.7</v>
      </c>
      <c r="Q23" s="308">
        <v>0.72499999999999998</v>
      </c>
      <c r="R23" s="308">
        <v>0.75</v>
      </c>
      <c r="S23" s="308">
        <v>0.72</v>
      </c>
      <c r="T23" s="308">
        <v>0.7</v>
      </c>
      <c r="U23" s="308">
        <v>0.62</v>
      </c>
      <c r="V23" s="308">
        <v>0.7</v>
      </c>
      <c r="W23" s="308">
        <v>0.67</v>
      </c>
      <c r="X23" s="308">
        <v>0.72</v>
      </c>
      <c r="Y23" s="308">
        <v>0.67</v>
      </c>
      <c r="Z23" s="308">
        <v>0.67</v>
      </c>
      <c r="AA23" s="308">
        <v>0.72</v>
      </c>
      <c r="AB23" s="308">
        <v>0.67</v>
      </c>
      <c r="AC23" s="308">
        <v>0.7</v>
      </c>
      <c r="AD23" s="308">
        <v>0.74</v>
      </c>
      <c r="AE23" s="308">
        <v>0.76</v>
      </c>
      <c r="AF23" s="308">
        <v>0.76</v>
      </c>
      <c r="AG23" s="308">
        <v>0.79</v>
      </c>
      <c r="AH23" s="308">
        <v>0.76</v>
      </c>
      <c r="AI23" s="308">
        <v>0.73499999999999999</v>
      </c>
      <c r="AJ23" s="308">
        <v>0.73499999999999999</v>
      </c>
      <c r="AK23" s="308">
        <v>0.75</v>
      </c>
      <c r="AL23" s="308">
        <v>0.76</v>
      </c>
      <c r="AM23" s="308">
        <v>0.77</v>
      </c>
      <c r="AN23" s="308">
        <v>0.80500000000000005</v>
      </c>
      <c r="AO23" s="308">
        <v>0.80500000000000005</v>
      </c>
      <c r="AP23" s="308">
        <v>0.82</v>
      </c>
      <c r="AQ23" s="308">
        <v>0.84</v>
      </c>
      <c r="AR23" s="308">
        <v>0.83</v>
      </c>
      <c r="AS23" s="308">
        <v>0.84</v>
      </c>
      <c r="AT23" s="308">
        <v>0.86</v>
      </c>
      <c r="AU23" s="308">
        <v>0.87</v>
      </c>
      <c r="AV23" s="308">
        <v>0.88</v>
      </c>
      <c r="AW23" s="308">
        <v>0.82</v>
      </c>
      <c r="AX23" s="308">
        <v>0.86</v>
      </c>
      <c r="AY23" s="923">
        <v>0.9</v>
      </c>
      <c r="AZ23" s="377" t="s">
        <v>1602</v>
      </c>
      <c r="BA23" s="377" t="s">
        <v>1602</v>
      </c>
      <c r="BB23" s="377" t="s">
        <v>1602</v>
      </c>
      <c r="BC23" s="377" t="s">
        <v>1602</v>
      </c>
      <c r="BD23" s="377" t="s">
        <v>1602</v>
      </c>
      <c r="BE23" s="377" t="s">
        <v>1602</v>
      </c>
      <c r="BF23" s="377" t="s">
        <v>1602</v>
      </c>
      <c r="BG23" s="377" t="s">
        <v>1602</v>
      </c>
      <c r="BH23" s="377" t="s">
        <v>1602</v>
      </c>
      <c r="BI23" s="377" t="s">
        <v>1602</v>
      </c>
      <c r="BJ23" s="377" t="s">
        <v>1602</v>
      </c>
      <c r="BK23" s="377" t="s">
        <v>1602</v>
      </c>
      <c r="BL23" s="377" t="s">
        <v>1602</v>
      </c>
      <c r="BM23" s="377" t="s">
        <v>1602</v>
      </c>
      <c r="BN23" s="377" t="s">
        <v>1602</v>
      </c>
      <c r="BO23" s="377" t="s">
        <v>1602</v>
      </c>
      <c r="BP23" s="377" t="s">
        <v>1602</v>
      </c>
      <c r="BQ23" s="377" t="s">
        <v>1602</v>
      </c>
      <c r="BR23" s="377" t="s">
        <v>1602</v>
      </c>
      <c r="BS23" s="377" t="s">
        <v>1602</v>
      </c>
      <c r="BT23" s="377" t="s">
        <v>1602</v>
      </c>
      <c r="BU23" s="377" t="s">
        <v>1602</v>
      </c>
      <c r="BV23" s="377" t="s">
        <v>1602</v>
      </c>
    </row>
    <row r="24" spans="1:74" ht="11.05" customHeight="1" x14ac:dyDescent="0.2">
      <c r="A24" s="357"/>
      <c r="B24" s="352"/>
      <c r="C24" s="308"/>
      <c r="D24" s="308"/>
      <c r="E24" s="308"/>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308"/>
      <c r="AE24" s="308"/>
      <c r="AF24" s="308"/>
      <c r="AG24" s="308"/>
      <c r="AH24" s="308"/>
      <c r="AI24" s="308"/>
      <c r="AJ24" s="308"/>
      <c r="AK24" s="308"/>
      <c r="AL24" s="308"/>
      <c r="AM24" s="308"/>
      <c r="AN24" s="308"/>
      <c r="AO24" s="308"/>
      <c r="AP24" s="308"/>
      <c r="AQ24" s="308"/>
      <c r="AR24" s="308"/>
      <c r="AS24" s="308"/>
      <c r="AT24" s="308"/>
      <c r="AU24" s="308"/>
      <c r="AV24" s="308"/>
      <c r="AW24" s="308"/>
      <c r="AX24" s="308"/>
      <c r="AY24" s="923"/>
      <c r="AZ24" s="377"/>
      <c r="BA24" s="377"/>
      <c r="BB24" s="377"/>
      <c r="BC24" s="377"/>
      <c r="BD24" s="377"/>
      <c r="BE24" s="377"/>
      <c r="BF24" s="377"/>
      <c r="BG24" s="377"/>
      <c r="BH24" s="377"/>
      <c r="BI24" s="377"/>
      <c r="BJ24" s="377"/>
      <c r="BK24" s="377"/>
      <c r="BL24" s="377"/>
      <c r="BM24" s="377"/>
      <c r="BN24" s="377"/>
      <c r="BO24" s="377"/>
      <c r="BP24" s="377"/>
      <c r="BQ24" s="377"/>
      <c r="BR24" s="377"/>
      <c r="BS24" s="377"/>
      <c r="BT24" s="377"/>
      <c r="BU24" s="377"/>
      <c r="BV24" s="377"/>
    </row>
    <row r="25" spans="1:74" s="280" customFormat="1" ht="11.05" customHeight="1" x14ac:dyDescent="0.2">
      <c r="A25" s="440" t="s">
        <v>822</v>
      </c>
      <c r="B25" s="434" t="s">
        <v>867</v>
      </c>
      <c r="C25" s="106">
        <v>35.046900000000001</v>
      </c>
      <c r="D25" s="106">
        <v>34.469700000000003</v>
      </c>
      <c r="E25" s="106">
        <v>34.597200000000001</v>
      </c>
      <c r="F25" s="106">
        <v>34.743899999999996</v>
      </c>
      <c r="G25" s="106">
        <v>35.1648</v>
      </c>
      <c r="H25" s="106">
        <v>35.684600000000003</v>
      </c>
      <c r="I25" s="106">
        <v>36.364800000000002</v>
      </c>
      <c r="J25" s="106">
        <v>36.278599999999997</v>
      </c>
      <c r="K25" s="106">
        <v>36.898699999999998</v>
      </c>
      <c r="L25" s="106">
        <v>37.441200000000002</v>
      </c>
      <c r="M25" s="106">
        <v>37.848700000000001</v>
      </c>
      <c r="N25" s="106">
        <v>37.994100000000003</v>
      </c>
      <c r="O25" s="106">
        <v>38.100099999999998</v>
      </c>
      <c r="P25" s="106">
        <v>38.624000000000002</v>
      </c>
      <c r="Q25" s="106">
        <v>38.154899999999998</v>
      </c>
      <c r="R25" s="106">
        <v>37.618200000000002</v>
      </c>
      <c r="S25" s="106">
        <v>37.645800000000001</v>
      </c>
      <c r="T25" s="106">
        <v>38.124600000000001</v>
      </c>
      <c r="U25" s="106">
        <v>38.712499999999999</v>
      </c>
      <c r="V25" s="106">
        <v>38.875100000000003</v>
      </c>
      <c r="W25" s="106">
        <v>39.131</v>
      </c>
      <c r="X25" s="106">
        <v>38.659199999999998</v>
      </c>
      <c r="Y25" s="106">
        <v>38.617699999999999</v>
      </c>
      <c r="Z25" s="106">
        <v>38.689399999999999</v>
      </c>
      <c r="AA25" s="106">
        <v>37.954700000000003</v>
      </c>
      <c r="AB25" s="106">
        <v>38.356900000000003</v>
      </c>
      <c r="AC25" s="106">
        <v>38.246899999999997</v>
      </c>
      <c r="AD25" s="106">
        <v>38.024900000000002</v>
      </c>
      <c r="AE25" s="106">
        <v>37.188600000000001</v>
      </c>
      <c r="AF25" s="106">
        <v>37.301499999999997</v>
      </c>
      <c r="AG25" s="106">
        <v>36.2121</v>
      </c>
      <c r="AH25" s="106">
        <v>35.847900000000003</v>
      </c>
      <c r="AI25" s="106">
        <v>36.6768</v>
      </c>
      <c r="AJ25" s="106">
        <v>36.585500000000003</v>
      </c>
      <c r="AK25" s="106">
        <v>36.390099999999997</v>
      </c>
      <c r="AL25" s="106">
        <v>36.277500000000003</v>
      </c>
      <c r="AM25" s="106">
        <v>36.253</v>
      </c>
      <c r="AN25" s="106">
        <v>36.2273</v>
      </c>
      <c r="AO25" s="106">
        <v>36.4148</v>
      </c>
      <c r="AP25" s="106">
        <v>36.204700000000003</v>
      </c>
      <c r="AQ25" s="106">
        <v>35.768599999999999</v>
      </c>
      <c r="AR25" s="106">
        <v>35.3095</v>
      </c>
      <c r="AS25" s="106">
        <v>35.770400000000002</v>
      </c>
      <c r="AT25" s="106">
        <v>35.658999999999999</v>
      </c>
      <c r="AU25" s="106">
        <v>35.383400000000002</v>
      </c>
      <c r="AV25" s="106">
        <v>35.066400000000002</v>
      </c>
      <c r="AW25" s="106">
        <v>35.112136771999999</v>
      </c>
      <c r="AX25" s="106">
        <v>35.093304578000001</v>
      </c>
      <c r="AY25" s="934">
        <v>35.232790192000003</v>
      </c>
      <c r="AZ25" s="410">
        <v>35.313955108999998</v>
      </c>
      <c r="BA25" s="410">
        <v>35.427926212000003</v>
      </c>
      <c r="BB25" s="410">
        <v>35.604070014999998</v>
      </c>
      <c r="BC25" s="410">
        <v>35.687613691999999</v>
      </c>
      <c r="BD25" s="410">
        <v>35.764089673000001</v>
      </c>
      <c r="BE25" s="410">
        <v>35.843160920999999</v>
      </c>
      <c r="BF25" s="410">
        <v>35.838208125999998</v>
      </c>
      <c r="BG25" s="410">
        <v>35.951026026999997</v>
      </c>
      <c r="BH25" s="410">
        <v>35.983410753000001</v>
      </c>
      <c r="BI25" s="410">
        <v>36.012642194999998</v>
      </c>
      <c r="BJ25" s="410">
        <v>36.053574605000001</v>
      </c>
      <c r="BK25" s="410">
        <v>36.090150497000003</v>
      </c>
      <c r="BL25" s="410">
        <v>36.167454626000001</v>
      </c>
      <c r="BM25" s="410">
        <v>36.213700830000001</v>
      </c>
      <c r="BN25" s="410">
        <v>36.255823698999997</v>
      </c>
      <c r="BO25" s="410">
        <v>36.225432241</v>
      </c>
      <c r="BP25" s="410">
        <v>36.336800502999999</v>
      </c>
      <c r="BQ25" s="410">
        <v>36.332271941000002</v>
      </c>
      <c r="BR25" s="410">
        <v>36.262091642999998</v>
      </c>
      <c r="BS25" s="410">
        <v>36.424904712999997</v>
      </c>
      <c r="BT25" s="410">
        <v>36.400819075999998</v>
      </c>
      <c r="BU25" s="410">
        <v>36.379072282999999</v>
      </c>
      <c r="BV25" s="410">
        <v>36.368690700000002</v>
      </c>
    </row>
    <row r="26" spans="1:74" s="280" customFormat="1" ht="11.05" customHeight="1" x14ac:dyDescent="0.2">
      <c r="A26" s="440" t="s">
        <v>886</v>
      </c>
      <c r="B26" s="441" t="s">
        <v>983</v>
      </c>
      <c r="C26" s="106">
        <v>20.504999999999999</v>
      </c>
      <c r="D26" s="106">
        <v>19.855</v>
      </c>
      <c r="E26" s="106">
        <v>19.855</v>
      </c>
      <c r="F26" s="106">
        <v>19.805</v>
      </c>
      <c r="G26" s="106">
        <v>20.236999999999998</v>
      </c>
      <c r="H26" s="106">
        <v>20.725000000000001</v>
      </c>
      <c r="I26" s="106">
        <v>21.38</v>
      </c>
      <c r="J26" s="106">
        <v>21.475000000000001</v>
      </c>
      <c r="K26" s="106">
        <v>21.824999999999999</v>
      </c>
      <c r="L26" s="106">
        <v>22.074999999999999</v>
      </c>
      <c r="M26" s="106">
        <v>22.364999999999998</v>
      </c>
      <c r="N26" s="106">
        <v>22.45</v>
      </c>
      <c r="O26" s="106">
        <v>22.54</v>
      </c>
      <c r="P26" s="106">
        <v>23.015000000000001</v>
      </c>
      <c r="Q26" s="106">
        <v>22.65</v>
      </c>
      <c r="R26" s="106">
        <v>23.12</v>
      </c>
      <c r="S26" s="106">
        <v>22.9846</v>
      </c>
      <c r="T26" s="106">
        <v>23.25</v>
      </c>
      <c r="U26" s="106">
        <v>23.65</v>
      </c>
      <c r="V26" s="106">
        <v>23.98</v>
      </c>
      <c r="W26" s="106">
        <v>24.15</v>
      </c>
      <c r="X26" s="106">
        <v>23.655000000000001</v>
      </c>
      <c r="Y26" s="106">
        <v>23.32</v>
      </c>
      <c r="Z26" s="106">
        <v>23.33</v>
      </c>
      <c r="AA26" s="106">
        <v>22.715</v>
      </c>
      <c r="AB26" s="106">
        <v>22.97</v>
      </c>
      <c r="AC26" s="106">
        <v>23.125</v>
      </c>
      <c r="AD26" s="106">
        <v>23.03</v>
      </c>
      <c r="AE26" s="106">
        <v>22.324999999999999</v>
      </c>
      <c r="AF26" s="106">
        <v>22.445</v>
      </c>
      <c r="AG26" s="106">
        <v>21.52</v>
      </c>
      <c r="AH26" s="106">
        <v>21.164999999999999</v>
      </c>
      <c r="AI26" s="106">
        <v>21.8</v>
      </c>
      <c r="AJ26" s="106">
        <v>21.66</v>
      </c>
      <c r="AK26" s="106">
        <v>21.52</v>
      </c>
      <c r="AL26" s="106">
        <v>21.41</v>
      </c>
      <c r="AM26" s="106">
        <v>21.45</v>
      </c>
      <c r="AN26" s="106">
        <v>21.59</v>
      </c>
      <c r="AO26" s="106">
        <v>21.86</v>
      </c>
      <c r="AP26" s="106">
        <v>21.83</v>
      </c>
      <c r="AQ26" s="106">
        <v>21.64</v>
      </c>
      <c r="AR26" s="106">
        <v>21.2</v>
      </c>
      <c r="AS26" s="106">
        <v>21.67</v>
      </c>
      <c r="AT26" s="106">
        <v>21.77</v>
      </c>
      <c r="AU26" s="106">
        <v>21.33</v>
      </c>
      <c r="AV26" s="106">
        <v>21.35</v>
      </c>
      <c r="AW26" s="106">
        <v>21.254999999999999</v>
      </c>
      <c r="AX26" s="106">
        <v>21.25</v>
      </c>
      <c r="AY26" s="934">
        <v>21.35</v>
      </c>
      <c r="AZ26" s="410">
        <v>21.495374999999999</v>
      </c>
      <c r="BA26" s="410">
        <v>21.492034</v>
      </c>
      <c r="BB26" s="410">
        <v>21.612694000000001</v>
      </c>
      <c r="BC26" s="410">
        <v>21.655854000000001</v>
      </c>
      <c r="BD26" s="410">
        <v>21.679013999999999</v>
      </c>
      <c r="BE26" s="410">
        <v>21.727672999999999</v>
      </c>
      <c r="BF26" s="410">
        <v>21.759333000000002</v>
      </c>
      <c r="BG26" s="410">
        <v>21.794993000000002</v>
      </c>
      <c r="BH26" s="410">
        <v>21.822652000000001</v>
      </c>
      <c r="BI26" s="410">
        <v>21.854312</v>
      </c>
      <c r="BJ26" s="410">
        <v>21.891971999999999</v>
      </c>
      <c r="BK26" s="410">
        <v>21.916965999999999</v>
      </c>
      <c r="BL26" s="410">
        <v>21.960125000000001</v>
      </c>
      <c r="BM26" s="410">
        <v>21.986284999999999</v>
      </c>
      <c r="BN26" s="410">
        <v>22.018445</v>
      </c>
      <c r="BO26" s="410">
        <v>22.049605</v>
      </c>
      <c r="BP26" s="410">
        <v>22.086763999999999</v>
      </c>
      <c r="BQ26" s="410">
        <v>22.102924000000002</v>
      </c>
      <c r="BR26" s="410">
        <v>22.145084000000001</v>
      </c>
      <c r="BS26" s="410">
        <v>22.181242999999998</v>
      </c>
      <c r="BT26" s="410">
        <v>22.170403</v>
      </c>
      <c r="BU26" s="410">
        <v>22.169563</v>
      </c>
      <c r="BV26" s="410">
        <v>22.168723</v>
      </c>
    </row>
    <row r="27" spans="1:74" s="280" customFormat="1" ht="11.05" customHeight="1" x14ac:dyDescent="0.2">
      <c r="A27" s="440" t="s">
        <v>887</v>
      </c>
      <c r="B27" s="442" t="s">
        <v>984</v>
      </c>
      <c r="C27" s="106">
        <v>14.5419</v>
      </c>
      <c r="D27" s="106">
        <v>14.614699999999999</v>
      </c>
      <c r="E27" s="106">
        <v>14.7422</v>
      </c>
      <c r="F27" s="106">
        <v>14.9389</v>
      </c>
      <c r="G27" s="106">
        <v>14.9278</v>
      </c>
      <c r="H27" s="106">
        <v>14.9596</v>
      </c>
      <c r="I27" s="106">
        <v>14.9848</v>
      </c>
      <c r="J27" s="106">
        <v>14.803599999999999</v>
      </c>
      <c r="K27" s="106">
        <v>15.073700000000001</v>
      </c>
      <c r="L27" s="106">
        <v>15.366199999999999</v>
      </c>
      <c r="M27" s="106">
        <v>15.483700000000001</v>
      </c>
      <c r="N27" s="106">
        <v>15.5441</v>
      </c>
      <c r="O27" s="106">
        <v>15.5601</v>
      </c>
      <c r="P27" s="106">
        <v>15.609</v>
      </c>
      <c r="Q27" s="106">
        <v>15.504899999999999</v>
      </c>
      <c r="R27" s="106">
        <v>14.498200000000001</v>
      </c>
      <c r="S27" s="106">
        <v>14.661199999999999</v>
      </c>
      <c r="T27" s="106">
        <v>14.874599999999999</v>
      </c>
      <c r="U27" s="106">
        <v>15.0625</v>
      </c>
      <c r="V27" s="106">
        <v>14.895099999999999</v>
      </c>
      <c r="W27" s="106">
        <v>14.981</v>
      </c>
      <c r="X27" s="106">
        <v>15.004200000000001</v>
      </c>
      <c r="Y27" s="106">
        <v>15.297700000000001</v>
      </c>
      <c r="Z27" s="106">
        <v>15.359400000000001</v>
      </c>
      <c r="AA27" s="106">
        <v>15.239699999999999</v>
      </c>
      <c r="AB27" s="106">
        <v>15.386900000000001</v>
      </c>
      <c r="AC27" s="106">
        <v>15.1219</v>
      </c>
      <c r="AD27" s="106">
        <v>14.994899999999999</v>
      </c>
      <c r="AE27" s="106">
        <v>14.8636</v>
      </c>
      <c r="AF27" s="106">
        <v>14.8565</v>
      </c>
      <c r="AG27" s="106">
        <v>14.6921</v>
      </c>
      <c r="AH27" s="106">
        <v>14.6829</v>
      </c>
      <c r="AI27" s="106">
        <v>14.876799999999999</v>
      </c>
      <c r="AJ27" s="106">
        <v>14.9255</v>
      </c>
      <c r="AK27" s="106">
        <v>14.870100000000001</v>
      </c>
      <c r="AL27" s="106">
        <v>14.8675</v>
      </c>
      <c r="AM27" s="106">
        <v>14.803000000000001</v>
      </c>
      <c r="AN27" s="106">
        <v>14.6373</v>
      </c>
      <c r="AO27" s="106">
        <v>14.5548</v>
      </c>
      <c r="AP27" s="106">
        <v>14.374700000000001</v>
      </c>
      <c r="AQ27" s="106">
        <v>14.1286</v>
      </c>
      <c r="AR27" s="106">
        <v>14.109500000000001</v>
      </c>
      <c r="AS27" s="106">
        <v>14.1004</v>
      </c>
      <c r="AT27" s="106">
        <v>13.888999999999999</v>
      </c>
      <c r="AU27" s="106">
        <v>14.0534</v>
      </c>
      <c r="AV27" s="106">
        <v>13.7164</v>
      </c>
      <c r="AW27" s="106">
        <v>13.857136772</v>
      </c>
      <c r="AX27" s="106">
        <v>13.843304578</v>
      </c>
      <c r="AY27" s="934">
        <v>13.882790192</v>
      </c>
      <c r="AZ27" s="410">
        <v>13.818580108999999</v>
      </c>
      <c r="BA27" s="410">
        <v>13.935892212000001</v>
      </c>
      <c r="BB27" s="410">
        <v>13.991376015</v>
      </c>
      <c r="BC27" s="410">
        <v>14.031759692</v>
      </c>
      <c r="BD27" s="410">
        <v>14.085075673</v>
      </c>
      <c r="BE27" s="410">
        <v>14.115487921</v>
      </c>
      <c r="BF27" s="410">
        <v>14.078875126</v>
      </c>
      <c r="BG27" s="410">
        <v>14.156033026999999</v>
      </c>
      <c r="BH27" s="410">
        <v>14.160758753</v>
      </c>
      <c r="BI27" s="410">
        <v>14.158330195</v>
      </c>
      <c r="BJ27" s="410">
        <v>14.161602605000001</v>
      </c>
      <c r="BK27" s="410">
        <v>14.173184496999999</v>
      </c>
      <c r="BL27" s="410">
        <v>14.207329626</v>
      </c>
      <c r="BM27" s="410">
        <v>14.22741583</v>
      </c>
      <c r="BN27" s="410">
        <v>14.237378699000001</v>
      </c>
      <c r="BO27" s="410">
        <v>14.175827241</v>
      </c>
      <c r="BP27" s="410">
        <v>14.250036503</v>
      </c>
      <c r="BQ27" s="410">
        <v>14.229347941</v>
      </c>
      <c r="BR27" s="410">
        <v>14.117007643000001</v>
      </c>
      <c r="BS27" s="410">
        <v>14.243661713</v>
      </c>
      <c r="BT27" s="410">
        <v>14.230416075999999</v>
      </c>
      <c r="BU27" s="410">
        <v>14.209509282999999</v>
      </c>
      <c r="BV27" s="410">
        <v>14.1999677</v>
      </c>
    </row>
    <row r="28" spans="1:74" ht="11.05" customHeight="1" x14ac:dyDescent="0.2">
      <c r="A28" s="357" t="s">
        <v>888</v>
      </c>
      <c r="B28" s="428" t="s">
        <v>203</v>
      </c>
      <c r="C28" s="308">
        <v>0.59089999999999998</v>
      </c>
      <c r="D28" s="308">
        <v>0.59089999999999998</v>
      </c>
      <c r="E28" s="308">
        <v>0.59</v>
      </c>
      <c r="F28" s="308">
        <v>0.59189999999999998</v>
      </c>
      <c r="G28" s="308">
        <v>0.58389999999999997</v>
      </c>
      <c r="H28" s="308">
        <v>0.6079</v>
      </c>
      <c r="I28" s="308">
        <v>0.60389999999999999</v>
      </c>
      <c r="J28" s="308">
        <v>0.59399999999999997</v>
      </c>
      <c r="K28" s="308">
        <v>0.58409999999999995</v>
      </c>
      <c r="L28" s="308">
        <v>0.58379999999999999</v>
      </c>
      <c r="M28" s="308">
        <v>0.58679999999999999</v>
      </c>
      <c r="N28" s="308">
        <v>0.59499999999999997</v>
      </c>
      <c r="O28" s="308">
        <v>0.57879999999999998</v>
      </c>
      <c r="P28" s="308">
        <v>0.56420000000000003</v>
      </c>
      <c r="Q28" s="308">
        <v>0.57730000000000004</v>
      </c>
      <c r="R28" s="308">
        <v>0.57699999999999996</v>
      </c>
      <c r="S28" s="308">
        <v>0.56920000000000004</v>
      </c>
      <c r="T28" s="308">
        <v>0.52139999999999997</v>
      </c>
      <c r="U28" s="308">
        <v>0.54779999999999995</v>
      </c>
      <c r="V28" s="308">
        <v>0.55189999999999995</v>
      </c>
      <c r="W28" s="308">
        <v>0.54090000000000005</v>
      </c>
      <c r="X28" s="308">
        <v>0.54510000000000003</v>
      </c>
      <c r="Y28" s="308">
        <v>0.54790000000000005</v>
      </c>
      <c r="Z28" s="308">
        <v>0.54590000000000005</v>
      </c>
      <c r="AA28" s="308">
        <v>0.53090000000000004</v>
      </c>
      <c r="AB28" s="308">
        <v>0.52890000000000004</v>
      </c>
      <c r="AC28" s="308">
        <v>0.51290000000000002</v>
      </c>
      <c r="AD28" s="308">
        <v>0.50990000000000002</v>
      </c>
      <c r="AE28" s="308">
        <v>0.49790000000000001</v>
      </c>
      <c r="AF28" s="308">
        <v>0.49790000000000001</v>
      </c>
      <c r="AG28" s="308">
        <v>0.49690000000000001</v>
      </c>
      <c r="AH28" s="308">
        <v>0.49590000000000001</v>
      </c>
      <c r="AI28" s="308">
        <v>0.4889</v>
      </c>
      <c r="AJ28" s="308">
        <v>0.4869</v>
      </c>
      <c r="AK28" s="308">
        <v>0.4899</v>
      </c>
      <c r="AL28" s="308">
        <v>0.47989999999999999</v>
      </c>
      <c r="AM28" s="308">
        <v>0.4718</v>
      </c>
      <c r="AN28" s="308">
        <v>0.4738</v>
      </c>
      <c r="AO28" s="308">
        <v>0.4788</v>
      </c>
      <c r="AP28" s="308">
        <v>0.4798</v>
      </c>
      <c r="AQ28" s="308">
        <v>0.4587</v>
      </c>
      <c r="AR28" s="308">
        <v>0.48449999999999999</v>
      </c>
      <c r="AS28" s="308">
        <v>0.48509999999999998</v>
      </c>
      <c r="AT28" s="308">
        <v>0.47970000000000002</v>
      </c>
      <c r="AU28" s="308">
        <v>0.48010000000000003</v>
      </c>
      <c r="AV28" s="308">
        <v>0.48349999999999999</v>
      </c>
      <c r="AW28" s="308">
        <v>0.48669799251000001</v>
      </c>
      <c r="AX28" s="308">
        <v>0.48483287178000001</v>
      </c>
      <c r="AY28" s="923">
        <v>0.49093621135999999</v>
      </c>
      <c r="AZ28" s="377" t="s">
        <v>1602</v>
      </c>
      <c r="BA28" s="377" t="s">
        <v>1602</v>
      </c>
      <c r="BB28" s="377" t="s">
        <v>1602</v>
      </c>
      <c r="BC28" s="377" t="s">
        <v>1602</v>
      </c>
      <c r="BD28" s="377" t="s">
        <v>1602</v>
      </c>
      <c r="BE28" s="377" t="s">
        <v>1602</v>
      </c>
      <c r="BF28" s="377" t="s">
        <v>1602</v>
      </c>
      <c r="BG28" s="377" t="s">
        <v>1602</v>
      </c>
      <c r="BH28" s="377" t="s">
        <v>1602</v>
      </c>
      <c r="BI28" s="377" t="s">
        <v>1602</v>
      </c>
      <c r="BJ28" s="377" t="s">
        <v>1602</v>
      </c>
      <c r="BK28" s="377" t="s">
        <v>1602</v>
      </c>
      <c r="BL28" s="377" t="s">
        <v>1602</v>
      </c>
      <c r="BM28" s="377" t="s">
        <v>1602</v>
      </c>
      <c r="BN28" s="377" t="s">
        <v>1602</v>
      </c>
      <c r="BO28" s="377" t="s">
        <v>1602</v>
      </c>
      <c r="BP28" s="377" t="s">
        <v>1602</v>
      </c>
      <c r="BQ28" s="377" t="s">
        <v>1602</v>
      </c>
      <c r="BR28" s="377" t="s">
        <v>1602</v>
      </c>
      <c r="BS28" s="377" t="s">
        <v>1602</v>
      </c>
      <c r="BT28" s="377" t="s">
        <v>1602</v>
      </c>
      <c r="BU28" s="377" t="s">
        <v>1602</v>
      </c>
      <c r="BV28" s="377" t="s">
        <v>1602</v>
      </c>
    </row>
    <row r="29" spans="1:74" ht="11.05" customHeight="1" x14ac:dyDescent="0.2">
      <c r="A29" s="357" t="s">
        <v>889</v>
      </c>
      <c r="B29" s="428" t="s">
        <v>872</v>
      </c>
      <c r="C29" s="308">
        <v>0.17</v>
      </c>
      <c r="D29" s="308">
        <v>0.17</v>
      </c>
      <c r="E29" s="308">
        <v>0.17</v>
      </c>
      <c r="F29" s="308">
        <v>0.17</v>
      </c>
      <c r="G29" s="308">
        <v>0.17199999999999999</v>
      </c>
      <c r="H29" s="308">
        <v>0.17399999999999999</v>
      </c>
      <c r="I29" s="308">
        <v>0.17699999999999999</v>
      </c>
      <c r="J29" s="308">
        <v>0.17899999999999999</v>
      </c>
      <c r="K29" s="308">
        <v>0.18099999999999999</v>
      </c>
      <c r="L29" s="308">
        <v>0.16800000000000001</v>
      </c>
      <c r="M29" s="308">
        <v>0.185</v>
      </c>
      <c r="N29" s="308">
        <v>0.184</v>
      </c>
      <c r="O29" s="308">
        <v>0.161</v>
      </c>
      <c r="P29" s="308">
        <v>0.18099999999999999</v>
      </c>
      <c r="Q29" s="308">
        <v>0.19800000000000001</v>
      </c>
      <c r="R29" s="308">
        <v>0.19</v>
      </c>
      <c r="S29" s="308">
        <v>0.16700000000000001</v>
      </c>
      <c r="T29" s="308">
        <v>0.20200000000000001</v>
      </c>
      <c r="U29" s="308">
        <v>0.20200000000000001</v>
      </c>
      <c r="V29" s="308">
        <v>0.2</v>
      </c>
      <c r="W29" s="308">
        <v>0.20399999999999999</v>
      </c>
      <c r="X29" s="308">
        <v>0.20100000000000001</v>
      </c>
      <c r="Y29" s="308">
        <v>0.154</v>
      </c>
      <c r="Z29" s="308">
        <v>0.2</v>
      </c>
      <c r="AA29" s="308">
        <v>0.13700000000000001</v>
      </c>
      <c r="AB29" s="308">
        <v>0.16700000000000001</v>
      </c>
      <c r="AC29" s="308">
        <v>0.19600000000000001</v>
      </c>
      <c r="AD29" s="308">
        <v>0.188</v>
      </c>
      <c r="AE29" s="308">
        <v>0.19600000000000001</v>
      </c>
      <c r="AF29" s="308">
        <v>0.20200000000000001</v>
      </c>
      <c r="AG29" s="308">
        <v>0.11799999999999999</v>
      </c>
      <c r="AH29" s="308">
        <v>0.19</v>
      </c>
      <c r="AI29" s="308">
        <v>0.19900000000000001</v>
      </c>
      <c r="AJ29" s="308">
        <v>0.20200000000000001</v>
      </c>
      <c r="AK29" s="308">
        <v>0.2</v>
      </c>
      <c r="AL29" s="308">
        <v>0.16500000000000001</v>
      </c>
      <c r="AM29" s="308">
        <v>0.19700000000000001</v>
      </c>
      <c r="AN29" s="308">
        <v>0.14799999999999999</v>
      </c>
      <c r="AO29" s="308">
        <v>0.158</v>
      </c>
      <c r="AP29" s="308">
        <v>0.188</v>
      </c>
      <c r="AQ29" s="308">
        <v>0.185</v>
      </c>
      <c r="AR29" s="308">
        <v>0.17799999999999999</v>
      </c>
      <c r="AS29" s="308">
        <v>0.17699999999999999</v>
      </c>
      <c r="AT29" s="308">
        <v>0.153</v>
      </c>
      <c r="AU29" s="308">
        <v>0.156</v>
      </c>
      <c r="AV29" s="308">
        <v>0.17599999999999999</v>
      </c>
      <c r="AW29" s="308">
        <v>0.184</v>
      </c>
      <c r="AX29" s="308">
        <v>0.186</v>
      </c>
      <c r="AY29" s="923">
        <v>0.15070232954000001</v>
      </c>
      <c r="AZ29" s="377" t="s">
        <v>1602</v>
      </c>
      <c r="BA29" s="377" t="s">
        <v>1602</v>
      </c>
      <c r="BB29" s="377" t="s">
        <v>1602</v>
      </c>
      <c r="BC29" s="377" t="s">
        <v>1602</v>
      </c>
      <c r="BD29" s="377" t="s">
        <v>1602</v>
      </c>
      <c r="BE29" s="377" t="s">
        <v>1602</v>
      </c>
      <c r="BF29" s="377" t="s">
        <v>1602</v>
      </c>
      <c r="BG29" s="377" t="s">
        <v>1602</v>
      </c>
      <c r="BH29" s="377" t="s">
        <v>1602</v>
      </c>
      <c r="BI29" s="377" t="s">
        <v>1602</v>
      </c>
      <c r="BJ29" s="377" t="s">
        <v>1602</v>
      </c>
      <c r="BK29" s="377" t="s">
        <v>1602</v>
      </c>
      <c r="BL29" s="377" t="s">
        <v>1602</v>
      </c>
      <c r="BM29" s="377" t="s">
        <v>1602</v>
      </c>
      <c r="BN29" s="377" t="s">
        <v>1602</v>
      </c>
      <c r="BO29" s="377" t="s">
        <v>1602</v>
      </c>
      <c r="BP29" s="377" t="s">
        <v>1602</v>
      </c>
      <c r="BQ29" s="377" t="s">
        <v>1602</v>
      </c>
      <c r="BR29" s="377" t="s">
        <v>1602</v>
      </c>
      <c r="BS29" s="377" t="s">
        <v>1602</v>
      </c>
      <c r="BT29" s="377" t="s">
        <v>1602</v>
      </c>
      <c r="BU29" s="377" t="s">
        <v>1602</v>
      </c>
      <c r="BV29" s="377" t="s">
        <v>1602</v>
      </c>
    </row>
    <row r="30" spans="1:74" ht="11.05" customHeight="1" x14ac:dyDescent="0.2">
      <c r="A30" s="357" t="s">
        <v>890</v>
      </c>
      <c r="B30" s="428" t="s">
        <v>874</v>
      </c>
      <c r="C30" s="308">
        <v>9.2700000000000005E-2</v>
      </c>
      <c r="D30" s="308">
        <v>9.1999999999999998E-2</v>
      </c>
      <c r="E30" s="308">
        <v>8.3500000000000005E-2</v>
      </c>
      <c r="F30" s="308">
        <v>8.7400000000000005E-2</v>
      </c>
      <c r="G30" s="308">
        <v>8.8900000000000007E-2</v>
      </c>
      <c r="H30" s="308">
        <v>8.4000000000000005E-2</v>
      </c>
      <c r="I30" s="308">
        <v>6.4000000000000001E-2</v>
      </c>
      <c r="J30" s="308">
        <v>8.6999999999999994E-2</v>
      </c>
      <c r="K30" s="308">
        <v>7.4999999999999997E-2</v>
      </c>
      <c r="L30" s="308">
        <v>7.5999999999999998E-2</v>
      </c>
      <c r="M30" s="308">
        <v>8.1000000000000003E-2</v>
      </c>
      <c r="N30" s="308">
        <v>8.4400000000000003E-2</v>
      </c>
      <c r="O30" s="308">
        <v>7.9600000000000004E-2</v>
      </c>
      <c r="P30" s="308">
        <v>8.2100000000000006E-2</v>
      </c>
      <c r="Q30" s="308">
        <v>8.0699999999999994E-2</v>
      </c>
      <c r="R30" s="308">
        <v>8.2500000000000004E-2</v>
      </c>
      <c r="S30" s="308">
        <v>7.1999999999999995E-2</v>
      </c>
      <c r="T30" s="308">
        <v>6.9699999999999998E-2</v>
      </c>
      <c r="U30" s="308">
        <v>6.9800000000000001E-2</v>
      </c>
      <c r="V30" s="308">
        <v>7.6899999999999996E-2</v>
      </c>
      <c r="W30" s="308">
        <v>5.5500000000000001E-2</v>
      </c>
      <c r="X30" s="308">
        <v>5.0099999999999999E-2</v>
      </c>
      <c r="Y30" s="308">
        <v>7.5700000000000003E-2</v>
      </c>
      <c r="Z30" s="308">
        <v>7.46E-2</v>
      </c>
      <c r="AA30" s="308">
        <v>7.3599999999999999E-2</v>
      </c>
      <c r="AB30" s="308">
        <v>7.2900000000000006E-2</v>
      </c>
      <c r="AC30" s="308">
        <v>9.8900000000000002E-2</v>
      </c>
      <c r="AD30" s="308">
        <v>7.51E-2</v>
      </c>
      <c r="AE30" s="308">
        <v>4.4499999999999998E-2</v>
      </c>
      <c r="AF30" s="308">
        <v>6.6000000000000003E-2</v>
      </c>
      <c r="AG30" s="308">
        <v>7.6100000000000001E-2</v>
      </c>
      <c r="AH30" s="308">
        <v>6.7799999999999999E-2</v>
      </c>
      <c r="AI30" s="308">
        <v>6.2E-2</v>
      </c>
      <c r="AJ30" s="308">
        <v>7.0499999999999993E-2</v>
      </c>
      <c r="AK30" s="308">
        <v>8.0199999999999994E-2</v>
      </c>
      <c r="AL30" s="308">
        <v>8.1500000000000003E-2</v>
      </c>
      <c r="AM30" s="308">
        <v>8.1000000000000003E-2</v>
      </c>
      <c r="AN30" s="308">
        <v>7.6499999999999999E-2</v>
      </c>
      <c r="AO30" s="308">
        <v>7.6899999999999996E-2</v>
      </c>
      <c r="AP30" s="308">
        <v>7.1999999999999995E-2</v>
      </c>
      <c r="AQ30" s="308">
        <v>5.2999999999999999E-2</v>
      </c>
      <c r="AR30" s="308">
        <v>6.8699999999999997E-2</v>
      </c>
      <c r="AS30" s="308">
        <v>8.9700000000000002E-2</v>
      </c>
      <c r="AT30" s="308">
        <v>8.9700000000000002E-2</v>
      </c>
      <c r="AU30" s="308">
        <v>9.1200000000000003E-2</v>
      </c>
      <c r="AV30" s="308">
        <v>0.08</v>
      </c>
      <c r="AW30" s="308">
        <v>8.3099999999999993E-2</v>
      </c>
      <c r="AX30" s="308">
        <v>8.8200000000000001E-2</v>
      </c>
      <c r="AY30" s="923">
        <v>7.5777020833000003E-2</v>
      </c>
      <c r="AZ30" s="377" t="s">
        <v>1602</v>
      </c>
      <c r="BA30" s="377" t="s">
        <v>1602</v>
      </c>
      <c r="BB30" s="377" t="s">
        <v>1602</v>
      </c>
      <c r="BC30" s="377" t="s">
        <v>1602</v>
      </c>
      <c r="BD30" s="377" t="s">
        <v>1602</v>
      </c>
      <c r="BE30" s="377" t="s">
        <v>1602</v>
      </c>
      <c r="BF30" s="377" t="s">
        <v>1602</v>
      </c>
      <c r="BG30" s="377" t="s">
        <v>1602</v>
      </c>
      <c r="BH30" s="377" t="s">
        <v>1602</v>
      </c>
      <c r="BI30" s="377" t="s">
        <v>1602</v>
      </c>
      <c r="BJ30" s="377" t="s">
        <v>1602</v>
      </c>
      <c r="BK30" s="377" t="s">
        <v>1602</v>
      </c>
      <c r="BL30" s="377" t="s">
        <v>1602</v>
      </c>
      <c r="BM30" s="377" t="s">
        <v>1602</v>
      </c>
      <c r="BN30" s="377" t="s">
        <v>1602</v>
      </c>
      <c r="BO30" s="377" t="s">
        <v>1602</v>
      </c>
      <c r="BP30" s="377" t="s">
        <v>1602</v>
      </c>
      <c r="BQ30" s="377" t="s">
        <v>1602</v>
      </c>
      <c r="BR30" s="377" t="s">
        <v>1602</v>
      </c>
      <c r="BS30" s="377" t="s">
        <v>1602</v>
      </c>
      <c r="BT30" s="377" t="s">
        <v>1602</v>
      </c>
      <c r="BU30" s="377" t="s">
        <v>1602</v>
      </c>
      <c r="BV30" s="377" t="s">
        <v>1602</v>
      </c>
    </row>
    <row r="31" spans="1:74" ht="11.05" customHeight="1" x14ac:dyDescent="0.2">
      <c r="A31" s="357" t="s">
        <v>891</v>
      </c>
      <c r="B31" s="428" t="s">
        <v>204</v>
      </c>
      <c r="C31" s="308">
        <v>1.3831</v>
      </c>
      <c r="D31" s="308">
        <v>1.504</v>
      </c>
      <c r="E31" s="308">
        <v>1.4754</v>
      </c>
      <c r="F31" s="308">
        <v>1.4814000000000001</v>
      </c>
      <c r="G31" s="308">
        <v>1.4679</v>
      </c>
      <c r="H31" s="308">
        <v>1.4641999999999999</v>
      </c>
      <c r="I31" s="308">
        <v>1.4790000000000001</v>
      </c>
      <c r="J31" s="308">
        <v>1.2492000000000001</v>
      </c>
      <c r="K31" s="308">
        <v>1.3774999999999999</v>
      </c>
      <c r="L31" s="308">
        <v>1.6025</v>
      </c>
      <c r="M31" s="308">
        <v>1.6221000000000001</v>
      </c>
      <c r="N31" s="308">
        <v>1.6298999999999999</v>
      </c>
      <c r="O31" s="308">
        <v>1.5929</v>
      </c>
      <c r="P31" s="308">
        <v>1.6163000000000001</v>
      </c>
      <c r="Q31" s="308">
        <v>1.5646</v>
      </c>
      <c r="R31" s="308">
        <v>1.4292</v>
      </c>
      <c r="S31" s="308">
        <v>1.5421</v>
      </c>
      <c r="T31" s="308">
        <v>1.1783999999999999</v>
      </c>
      <c r="U31" s="308">
        <v>1.3712</v>
      </c>
      <c r="V31" s="308">
        <v>1.1811</v>
      </c>
      <c r="W31" s="308">
        <v>1.3063</v>
      </c>
      <c r="X31" s="308">
        <v>1.397</v>
      </c>
      <c r="Y31" s="308">
        <v>1.6285000000000001</v>
      </c>
      <c r="Z31" s="308">
        <v>1.6351</v>
      </c>
      <c r="AA31" s="308">
        <v>1.6382000000000001</v>
      </c>
      <c r="AB31" s="308">
        <v>1.5941000000000001</v>
      </c>
      <c r="AC31" s="308">
        <v>1.5963000000000001</v>
      </c>
      <c r="AD31" s="308">
        <v>1.6129</v>
      </c>
      <c r="AE31" s="308">
        <v>1.556</v>
      </c>
      <c r="AF31" s="308">
        <v>1.5570999999999999</v>
      </c>
      <c r="AG31" s="308">
        <v>1.4770000000000001</v>
      </c>
      <c r="AH31" s="308">
        <v>1.4236</v>
      </c>
      <c r="AI31" s="308">
        <v>1.5754999999999999</v>
      </c>
      <c r="AJ31" s="308">
        <v>1.5955999999999999</v>
      </c>
      <c r="AK31" s="308">
        <v>1.5334000000000001</v>
      </c>
      <c r="AL31" s="308">
        <v>1.5802</v>
      </c>
      <c r="AM31" s="308">
        <v>1.5837000000000001</v>
      </c>
      <c r="AN31" s="308">
        <v>1.5744</v>
      </c>
      <c r="AO31" s="308">
        <v>1.5789</v>
      </c>
      <c r="AP31" s="308">
        <v>1.5490999999999999</v>
      </c>
      <c r="AQ31" s="308">
        <v>1.4539</v>
      </c>
      <c r="AR31" s="308">
        <v>1.5458000000000001</v>
      </c>
      <c r="AS31" s="308">
        <v>1.5507</v>
      </c>
      <c r="AT31" s="308">
        <v>1.4476</v>
      </c>
      <c r="AU31" s="308">
        <v>1.605</v>
      </c>
      <c r="AV31" s="308">
        <v>1.2908999999999999</v>
      </c>
      <c r="AW31" s="308">
        <v>1.4479322405999999</v>
      </c>
      <c r="AX31" s="308">
        <v>1.4270301676999999</v>
      </c>
      <c r="AY31" s="923">
        <v>1.5006750923000001</v>
      </c>
      <c r="AZ31" s="377" t="s">
        <v>1602</v>
      </c>
      <c r="BA31" s="377" t="s">
        <v>1602</v>
      </c>
      <c r="BB31" s="377" t="s">
        <v>1602</v>
      </c>
      <c r="BC31" s="377" t="s">
        <v>1602</v>
      </c>
      <c r="BD31" s="377" t="s">
        <v>1602</v>
      </c>
      <c r="BE31" s="377" t="s">
        <v>1602</v>
      </c>
      <c r="BF31" s="377" t="s">
        <v>1602</v>
      </c>
      <c r="BG31" s="377" t="s">
        <v>1602</v>
      </c>
      <c r="BH31" s="377" t="s">
        <v>1602</v>
      </c>
      <c r="BI31" s="377" t="s">
        <v>1602</v>
      </c>
      <c r="BJ31" s="377" t="s">
        <v>1602</v>
      </c>
      <c r="BK31" s="377" t="s">
        <v>1602</v>
      </c>
      <c r="BL31" s="377" t="s">
        <v>1602</v>
      </c>
      <c r="BM31" s="377" t="s">
        <v>1602</v>
      </c>
      <c r="BN31" s="377" t="s">
        <v>1602</v>
      </c>
      <c r="BO31" s="377" t="s">
        <v>1602</v>
      </c>
      <c r="BP31" s="377" t="s">
        <v>1602</v>
      </c>
      <c r="BQ31" s="377" t="s">
        <v>1602</v>
      </c>
      <c r="BR31" s="377" t="s">
        <v>1602</v>
      </c>
      <c r="BS31" s="377" t="s">
        <v>1602</v>
      </c>
      <c r="BT31" s="377" t="s">
        <v>1602</v>
      </c>
      <c r="BU31" s="377" t="s">
        <v>1602</v>
      </c>
      <c r="BV31" s="377" t="s">
        <v>1602</v>
      </c>
    </row>
    <row r="32" spans="1:74" ht="11.05" customHeight="1" x14ac:dyDescent="0.2">
      <c r="A32" s="357" t="s">
        <v>892</v>
      </c>
      <c r="B32" s="428" t="s">
        <v>194</v>
      </c>
      <c r="C32" s="308">
        <v>0.46110000000000001</v>
      </c>
      <c r="D32" s="308">
        <v>0.44579999999999997</v>
      </c>
      <c r="E32" s="308">
        <v>0.43509999999999999</v>
      </c>
      <c r="F32" s="308">
        <v>0.42630000000000001</v>
      </c>
      <c r="G32" s="308">
        <v>0.44490000000000002</v>
      </c>
      <c r="H32" s="308">
        <v>0.44040000000000001</v>
      </c>
      <c r="I32" s="308">
        <v>0.4</v>
      </c>
      <c r="J32" s="308">
        <v>0.38300000000000001</v>
      </c>
      <c r="K32" s="308">
        <v>0.38790000000000002</v>
      </c>
      <c r="L32" s="308">
        <v>0.37</v>
      </c>
      <c r="M32" s="308">
        <v>0.40600000000000003</v>
      </c>
      <c r="N32" s="308">
        <v>0.41599999999999998</v>
      </c>
      <c r="O32" s="308">
        <v>0.40200000000000002</v>
      </c>
      <c r="P32" s="308">
        <v>0.441</v>
      </c>
      <c r="Q32" s="308">
        <v>0.40300000000000002</v>
      </c>
      <c r="R32" s="308">
        <v>0.39900000000000002</v>
      </c>
      <c r="S32" s="308">
        <v>0.379</v>
      </c>
      <c r="T32" s="308">
        <v>0.40600000000000003</v>
      </c>
      <c r="U32" s="308">
        <v>0.34499999999999997</v>
      </c>
      <c r="V32" s="308">
        <v>0.39100000000000001</v>
      </c>
      <c r="W32" s="308">
        <v>0.39700000000000002</v>
      </c>
      <c r="X32" s="308">
        <v>0.39300000000000002</v>
      </c>
      <c r="Y32" s="308">
        <v>0.41</v>
      </c>
      <c r="Z32" s="308">
        <v>0.40300000000000002</v>
      </c>
      <c r="AA32" s="308">
        <v>0.38500000000000001</v>
      </c>
      <c r="AB32" s="308">
        <v>0.39900000000000002</v>
      </c>
      <c r="AC32" s="308">
        <v>0.39200000000000002</v>
      </c>
      <c r="AD32" s="308">
        <v>0.375</v>
      </c>
      <c r="AE32" s="308">
        <v>0.34499999999999997</v>
      </c>
      <c r="AF32" s="308">
        <v>0.371</v>
      </c>
      <c r="AG32" s="308">
        <v>0.378</v>
      </c>
      <c r="AH32" s="308">
        <v>0.33600000000000002</v>
      </c>
      <c r="AI32" s="308">
        <v>0.36499999999999999</v>
      </c>
      <c r="AJ32" s="308">
        <v>0.375</v>
      </c>
      <c r="AK32" s="308">
        <v>0.378</v>
      </c>
      <c r="AL32" s="308">
        <v>0.376</v>
      </c>
      <c r="AM32" s="308">
        <v>0.36299999999999999</v>
      </c>
      <c r="AN32" s="308">
        <v>0.36799999999999999</v>
      </c>
      <c r="AO32" s="308">
        <v>0.375</v>
      </c>
      <c r="AP32" s="308">
        <v>0.35499999999999998</v>
      </c>
      <c r="AQ32" s="308">
        <v>0.36199999999999999</v>
      </c>
      <c r="AR32" s="308">
        <v>0.33900000000000002</v>
      </c>
      <c r="AS32" s="308">
        <v>0.31</v>
      </c>
      <c r="AT32" s="308">
        <v>0.27600000000000002</v>
      </c>
      <c r="AU32" s="308">
        <v>0.33300000000000002</v>
      </c>
      <c r="AV32" s="308">
        <v>0.35699999999999998</v>
      </c>
      <c r="AW32" s="308">
        <v>0.35046153846</v>
      </c>
      <c r="AX32" s="308">
        <v>0.35046153846</v>
      </c>
      <c r="AY32" s="923">
        <v>0.35146153846</v>
      </c>
      <c r="AZ32" s="377" t="s">
        <v>1602</v>
      </c>
      <c r="BA32" s="377" t="s">
        <v>1602</v>
      </c>
      <c r="BB32" s="377" t="s">
        <v>1602</v>
      </c>
      <c r="BC32" s="377" t="s">
        <v>1602</v>
      </c>
      <c r="BD32" s="377" t="s">
        <v>1602</v>
      </c>
      <c r="BE32" s="377" t="s">
        <v>1602</v>
      </c>
      <c r="BF32" s="377" t="s">
        <v>1602</v>
      </c>
      <c r="BG32" s="377" t="s">
        <v>1602</v>
      </c>
      <c r="BH32" s="377" t="s">
        <v>1602</v>
      </c>
      <c r="BI32" s="377" t="s">
        <v>1602</v>
      </c>
      <c r="BJ32" s="377" t="s">
        <v>1602</v>
      </c>
      <c r="BK32" s="377" t="s">
        <v>1602</v>
      </c>
      <c r="BL32" s="377" t="s">
        <v>1602</v>
      </c>
      <c r="BM32" s="377" t="s">
        <v>1602</v>
      </c>
      <c r="BN32" s="377" t="s">
        <v>1602</v>
      </c>
      <c r="BO32" s="377" t="s">
        <v>1602</v>
      </c>
      <c r="BP32" s="377" t="s">
        <v>1602</v>
      </c>
      <c r="BQ32" s="377" t="s">
        <v>1602</v>
      </c>
      <c r="BR32" s="377" t="s">
        <v>1602</v>
      </c>
      <c r="BS32" s="377" t="s">
        <v>1602</v>
      </c>
      <c r="BT32" s="377" t="s">
        <v>1602</v>
      </c>
      <c r="BU32" s="377" t="s">
        <v>1602</v>
      </c>
      <c r="BV32" s="377" t="s">
        <v>1602</v>
      </c>
    </row>
    <row r="33" spans="1:74" ht="11.05" customHeight="1" x14ac:dyDescent="0.2">
      <c r="A33" s="357" t="s">
        <v>893</v>
      </c>
      <c r="B33" s="428" t="s">
        <v>195</v>
      </c>
      <c r="C33" s="308">
        <v>1.6485000000000001</v>
      </c>
      <c r="D33" s="308">
        <v>1.6665000000000001</v>
      </c>
      <c r="E33" s="308">
        <v>1.6981999999999999</v>
      </c>
      <c r="F33" s="308">
        <v>1.6952</v>
      </c>
      <c r="G33" s="308">
        <v>1.6828000000000001</v>
      </c>
      <c r="H33" s="308">
        <v>1.681</v>
      </c>
      <c r="I33" s="308">
        <v>1.6694</v>
      </c>
      <c r="J33" s="308">
        <v>1.6162000000000001</v>
      </c>
      <c r="K33" s="308">
        <v>1.6656</v>
      </c>
      <c r="L33" s="308">
        <v>1.6516999999999999</v>
      </c>
      <c r="M33" s="308">
        <v>1.6526000000000001</v>
      </c>
      <c r="N33" s="308">
        <v>1.65</v>
      </c>
      <c r="O33" s="308">
        <v>1.6519999999999999</v>
      </c>
      <c r="P33" s="308">
        <v>1.6337999999999999</v>
      </c>
      <c r="Q33" s="308">
        <v>1.625</v>
      </c>
      <c r="R33" s="308">
        <v>1.607</v>
      </c>
      <c r="S33" s="308">
        <v>1.6161000000000001</v>
      </c>
      <c r="T33" s="308">
        <v>1.6242000000000001</v>
      </c>
      <c r="U33" s="308">
        <v>1.6220000000000001</v>
      </c>
      <c r="V33" s="308">
        <v>1.6258999999999999</v>
      </c>
      <c r="W33" s="308">
        <v>1.6183000000000001</v>
      </c>
      <c r="X33" s="308">
        <v>1.6213</v>
      </c>
      <c r="Y33" s="308">
        <v>1.6068</v>
      </c>
      <c r="Z33" s="308">
        <v>1.6168</v>
      </c>
      <c r="AA33" s="308">
        <v>1.6476999999999999</v>
      </c>
      <c r="AB33" s="308">
        <v>1.6425000000000001</v>
      </c>
      <c r="AC33" s="308">
        <v>1.6545000000000001</v>
      </c>
      <c r="AD33" s="308">
        <v>1.6666000000000001</v>
      </c>
      <c r="AE33" s="308">
        <v>1.6752</v>
      </c>
      <c r="AF33" s="308">
        <v>1.6711</v>
      </c>
      <c r="AG33" s="308">
        <v>1.6365000000000001</v>
      </c>
      <c r="AH33" s="308">
        <v>1.6664000000000001</v>
      </c>
      <c r="AI33" s="308">
        <v>1.6557999999999999</v>
      </c>
      <c r="AJ33" s="308">
        <v>1.6389</v>
      </c>
      <c r="AK33" s="308">
        <v>1.6294999999999999</v>
      </c>
      <c r="AL33" s="308">
        <v>1.625</v>
      </c>
      <c r="AM33" s="308">
        <v>1.6017999999999999</v>
      </c>
      <c r="AN33" s="308">
        <v>1.597</v>
      </c>
      <c r="AO33" s="308">
        <v>1.5949</v>
      </c>
      <c r="AP33" s="308">
        <v>1.5593999999999999</v>
      </c>
      <c r="AQ33" s="308">
        <v>1.5642</v>
      </c>
      <c r="AR33" s="308">
        <v>1.5709</v>
      </c>
      <c r="AS33" s="308">
        <v>1.5652999999999999</v>
      </c>
      <c r="AT33" s="308">
        <v>1.5701000000000001</v>
      </c>
      <c r="AU33" s="308">
        <v>1.5608</v>
      </c>
      <c r="AV33" s="308">
        <v>1.5270999999999999</v>
      </c>
      <c r="AW33" s="308">
        <v>1.4882</v>
      </c>
      <c r="AX33" s="308">
        <v>1.4872719999999999</v>
      </c>
      <c r="AY33" s="923">
        <v>1.4892380000000001</v>
      </c>
      <c r="AZ33" s="377" t="s">
        <v>1602</v>
      </c>
      <c r="BA33" s="377" t="s">
        <v>1602</v>
      </c>
      <c r="BB33" s="377" t="s">
        <v>1602</v>
      </c>
      <c r="BC33" s="377" t="s">
        <v>1602</v>
      </c>
      <c r="BD33" s="377" t="s">
        <v>1602</v>
      </c>
      <c r="BE33" s="377" t="s">
        <v>1602</v>
      </c>
      <c r="BF33" s="377" t="s">
        <v>1602</v>
      </c>
      <c r="BG33" s="377" t="s">
        <v>1602</v>
      </c>
      <c r="BH33" s="377" t="s">
        <v>1602</v>
      </c>
      <c r="BI33" s="377" t="s">
        <v>1602</v>
      </c>
      <c r="BJ33" s="377" t="s">
        <v>1602</v>
      </c>
      <c r="BK33" s="377" t="s">
        <v>1602</v>
      </c>
      <c r="BL33" s="377" t="s">
        <v>1602</v>
      </c>
      <c r="BM33" s="377" t="s">
        <v>1602</v>
      </c>
      <c r="BN33" s="377" t="s">
        <v>1602</v>
      </c>
      <c r="BO33" s="377" t="s">
        <v>1602</v>
      </c>
      <c r="BP33" s="377" t="s">
        <v>1602</v>
      </c>
      <c r="BQ33" s="377" t="s">
        <v>1602</v>
      </c>
      <c r="BR33" s="377" t="s">
        <v>1602</v>
      </c>
      <c r="BS33" s="377" t="s">
        <v>1602</v>
      </c>
      <c r="BT33" s="377" t="s">
        <v>1602</v>
      </c>
      <c r="BU33" s="377" t="s">
        <v>1602</v>
      </c>
      <c r="BV33" s="377" t="s">
        <v>1602</v>
      </c>
    </row>
    <row r="34" spans="1:74" ht="11.05" customHeight="1" x14ac:dyDescent="0.2">
      <c r="A34" s="357" t="s">
        <v>894</v>
      </c>
      <c r="B34" s="428" t="s">
        <v>207</v>
      </c>
      <c r="C34" s="308">
        <v>0.73</v>
      </c>
      <c r="D34" s="308">
        <v>0.72899999999999998</v>
      </c>
      <c r="E34" s="308">
        <v>0.73</v>
      </c>
      <c r="F34" s="308">
        <v>0.73099999999999998</v>
      </c>
      <c r="G34" s="308">
        <v>0.74</v>
      </c>
      <c r="H34" s="308">
        <v>0.74399999999999999</v>
      </c>
      <c r="I34" s="308">
        <v>0.75</v>
      </c>
      <c r="J34" s="308">
        <v>0.75600000000000001</v>
      </c>
      <c r="K34" s="308">
        <v>0.76400000000000001</v>
      </c>
      <c r="L34" s="308">
        <v>0.77200000000000002</v>
      </c>
      <c r="M34" s="308">
        <v>0.77600000000000002</v>
      </c>
      <c r="N34" s="308">
        <v>0.79500000000000004</v>
      </c>
      <c r="O34" s="308">
        <v>0.81</v>
      </c>
      <c r="P34" s="308">
        <v>0.81799999999999995</v>
      </c>
      <c r="Q34" s="308">
        <v>0.82899999999999996</v>
      </c>
      <c r="R34" s="308">
        <v>0.83799999999999997</v>
      </c>
      <c r="S34" s="308">
        <v>0.83899999999999997</v>
      </c>
      <c r="T34" s="308">
        <v>0.85199999999999998</v>
      </c>
      <c r="U34" s="308">
        <v>0.86499999999999999</v>
      </c>
      <c r="V34" s="308">
        <v>0.88</v>
      </c>
      <c r="W34" s="308">
        <v>0.88200000000000001</v>
      </c>
      <c r="X34" s="308">
        <v>0.879</v>
      </c>
      <c r="Y34" s="308">
        <v>0.84099999999999997</v>
      </c>
      <c r="Z34" s="308">
        <v>0.84</v>
      </c>
      <c r="AA34" s="308">
        <v>0.83799999999999997</v>
      </c>
      <c r="AB34" s="308">
        <v>0.83599999999999997</v>
      </c>
      <c r="AC34" s="308">
        <v>0.83699999999999997</v>
      </c>
      <c r="AD34" s="308">
        <v>0.83899999999999997</v>
      </c>
      <c r="AE34" s="308">
        <v>0.81299999999999994</v>
      </c>
      <c r="AF34" s="308">
        <v>0.80179999999999996</v>
      </c>
      <c r="AG34" s="308">
        <v>0.80089999999999995</v>
      </c>
      <c r="AH34" s="308">
        <v>0.80179999999999996</v>
      </c>
      <c r="AI34" s="308">
        <v>0.80189999999999995</v>
      </c>
      <c r="AJ34" s="308">
        <v>0.8014</v>
      </c>
      <c r="AK34" s="308">
        <v>0.80179999999999996</v>
      </c>
      <c r="AL34" s="308">
        <v>0.80110000000000003</v>
      </c>
      <c r="AM34" s="308">
        <v>0.77190000000000003</v>
      </c>
      <c r="AN34" s="308">
        <v>0.76180000000000003</v>
      </c>
      <c r="AO34" s="308">
        <v>0.75949999999999995</v>
      </c>
      <c r="AP34" s="308">
        <v>0.75860000000000005</v>
      </c>
      <c r="AQ34" s="308">
        <v>0.75900000000000001</v>
      </c>
      <c r="AR34" s="308">
        <v>0.75980000000000003</v>
      </c>
      <c r="AS34" s="308">
        <v>0.75980000000000003</v>
      </c>
      <c r="AT34" s="308">
        <v>0.75990000000000002</v>
      </c>
      <c r="AU34" s="308">
        <v>0.75929999999999997</v>
      </c>
      <c r="AV34" s="308">
        <v>0.75890000000000002</v>
      </c>
      <c r="AW34" s="308">
        <v>0.751745</v>
      </c>
      <c r="AX34" s="308">
        <v>0.75450799999999996</v>
      </c>
      <c r="AY34" s="923">
        <v>0.75900000000000001</v>
      </c>
      <c r="AZ34" s="377" t="s">
        <v>1602</v>
      </c>
      <c r="BA34" s="377" t="s">
        <v>1602</v>
      </c>
      <c r="BB34" s="377" t="s">
        <v>1602</v>
      </c>
      <c r="BC34" s="377" t="s">
        <v>1602</v>
      </c>
      <c r="BD34" s="377" t="s">
        <v>1602</v>
      </c>
      <c r="BE34" s="377" t="s">
        <v>1602</v>
      </c>
      <c r="BF34" s="377" t="s">
        <v>1602</v>
      </c>
      <c r="BG34" s="377" t="s">
        <v>1602</v>
      </c>
      <c r="BH34" s="377" t="s">
        <v>1602</v>
      </c>
      <c r="BI34" s="377" t="s">
        <v>1602</v>
      </c>
      <c r="BJ34" s="377" t="s">
        <v>1602</v>
      </c>
      <c r="BK34" s="377" t="s">
        <v>1602</v>
      </c>
      <c r="BL34" s="377" t="s">
        <v>1602</v>
      </c>
      <c r="BM34" s="377" t="s">
        <v>1602</v>
      </c>
      <c r="BN34" s="377" t="s">
        <v>1602</v>
      </c>
      <c r="BO34" s="377" t="s">
        <v>1602</v>
      </c>
      <c r="BP34" s="377" t="s">
        <v>1602</v>
      </c>
      <c r="BQ34" s="377" t="s">
        <v>1602</v>
      </c>
      <c r="BR34" s="377" t="s">
        <v>1602</v>
      </c>
      <c r="BS34" s="377" t="s">
        <v>1602</v>
      </c>
      <c r="BT34" s="377" t="s">
        <v>1602</v>
      </c>
      <c r="BU34" s="377" t="s">
        <v>1602</v>
      </c>
      <c r="BV34" s="377" t="s">
        <v>1602</v>
      </c>
    </row>
    <row r="35" spans="1:74" ht="11.05" customHeight="1" x14ac:dyDescent="0.2">
      <c r="A35" s="357" t="s">
        <v>895</v>
      </c>
      <c r="B35" s="428" t="s">
        <v>205</v>
      </c>
      <c r="C35" s="308">
        <v>9.234</v>
      </c>
      <c r="D35" s="308">
        <v>9.1890000000000001</v>
      </c>
      <c r="E35" s="308">
        <v>9.3450000000000006</v>
      </c>
      <c r="F35" s="308">
        <v>9.5410000000000004</v>
      </c>
      <c r="G35" s="308">
        <v>9.5310000000000006</v>
      </c>
      <c r="H35" s="308">
        <v>9.5429999999999993</v>
      </c>
      <c r="I35" s="308">
        <v>9.6229999999999993</v>
      </c>
      <c r="J35" s="308">
        <v>9.7289999999999992</v>
      </c>
      <c r="K35" s="308">
        <v>9.8219999999999992</v>
      </c>
      <c r="L35" s="308">
        <v>9.9209999999999994</v>
      </c>
      <c r="M35" s="308">
        <v>9.9559999999999995</v>
      </c>
      <c r="N35" s="308">
        <v>9.9770000000000003</v>
      </c>
      <c r="O35" s="308">
        <v>10.066000000000001</v>
      </c>
      <c r="P35" s="308">
        <v>10.047000000000001</v>
      </c>
      <c r="Q35" s="308">
        <v>10.01</v>
      </c>
      <c r="R35" s="308">
        <v>9.1549999999999994</v>
      </c>
      <c r="S35" s="308">
        <v>9.2579999999999991</v>
      </c>
      <c r="T35" s="308">
        <v>9.8019999999999996</v>
      </c>
      <c r="U35" s="308">
        <v>9.82</v>
      </c>
      <c r="V35" s="308">
        <v>9.7680000000000007</v>
      </c>
      <c r="W35" s="308">
        <v>9.7509999999999994</v>
      </c>
      <c r="X35" s="308">
        <v>9.6929999999999996</v>
      </c>
      <c r="Y35" s="308">
        <v>9.8160000000000007</v>
      </c>
      <c r="Z35" s="308">
        <v>9.8320000000000007</v>
      </c>
      <c r="AA35" s="308">
        <v>9.7827999999999999</v>
      </c>
      <c r="AB35" s="308">
        <v>9.9428000000000001</v>
      </c>
      <c r="AC35" s="308">
        <v>9.6417999999999999</v>
      </c>
      <c r="AD35" s="308">
        <v>9.5418000000000003</v>
      </c>
      <c r="AE35" s="308">
        <v>9.5337999999999994</v>
      </c>
      <c r="AF35" s="308">
        <v>9.4738000000000007</v>
      </c>
      <c r="AG35" s="308">
        <v>9.4847999999999999</v>
      </c>
      <c r="AH35" s="308">
        <v>9.4778000000000002</v>
      </c>
      <c r="AI35" s="308">
        <v>9.5028000000000006</v>
      </c>
      <c r="AJ35" s="308">
        <v>9.5277999999999992</v>
      </c>
      <c r="AK35" s="308">
        <v>9.5277999999999992</v>
      </c>
      <c r="AL35" s="308">
        <v>9.5277999999999992</v>
      </c>
      <c r="AM35" s="308">
        <v>9.5028000000000006</v>
      </c>
      <c r="AN35" s="308">
        <v>9.4277999999999995</v>
      </c>
      <c r="AO35" s="308">
        <v>9.4027999999999992</v>
      </c>
      <c r="AP35" s="308">
        <v>9.3027999999999995</v>
      </c>
      <c r="AQ35" s="308">
        <v>9.2027999999999999</v>
      </c>
      <c r="AR35" s="308">
        <v>9.0728000000000009</v>
      </c>
      <c r="AS35" s="308">
        <v>9.0728000000000009</v>
      </c>
      <c r="AT35" s="308">
        <v>9.0229999999999997</v>
      </c>
      <c r="AU35" s="308">
        <v>8.9779999999999998</v>
      </c>
      <c r="AV35" s="308">
        <v>8.9529999999999994</v>
      </c>
      <c r="AW35" s="308">
        <v>8.9749999999999996</v>
      </c>
      <c r="AX35" s="308">
        <v>8.9749999999999996</v>
      </c>
      <c r="AY35" s="923">
        <v>8.9749999999999996</v>
      </c>
      <c r="AZ35" s="377" t="s">
        <v>1602</v>
      </c>
      <c r="BA35" s="377" t="s">
        <v>1602</v>
      </c>
      <c r="BB35" s="377" t="s">
        <v>1602</v>
      </c>
      <c r="BC35" s="377" t="s">
        <v>1602</v>
      </c>
      <c r="BD35" s="377" t="s">
        <v>1602</v>
      </c>
      <c r="BE35" s="377" t="s">
        <v>1602</v>
      </c>
      <c r="BF35" s="377" t="s">
        <v>1602</v>
      </c>
      <c r="BG35" s="377" t="s">
        <v>1602</v>
      </c>
      <c r="BH35" s="377" t="s">
        <v>1602</v>
      </c>
      <c r="BI35" s="377" t="s">
        <v>1602</v>
      </c>
      <c r="BJ35" s="377" t="s">
        <v>1602</v>
      </c>
      <c r="BK35" s="377" t="s">
        <v>1602</v>
      </c>
      <c r="BL35" s="377" t="s">
        <v>1602</v>
      </c>
      <c r="BM35" s="377" t="s">
        <v>1602</v>
      </c>
      <c r="BN35" s="377" t="s">
        <v>1602</v>
      </c>
      <c r="BO35" s="377" t="s">
        <v>1602</v>
      </c>
      <c r="BP35" s="377" t="s">
        <v>1602</v>
      </c>
      <c r="BQ35" s="377" t="s">
        <v>1602</v>
      </c>
      <c r="BR35" s="377" t="s">
        <v>1602</v>
      </c>
      <c r="BS35" s="377" t="s">
        <v>1602</v>
      </c>
      <c r="BT35" s="377" t="s">
        <v>1602</v>
      </c>
      <c r="BU35" s="377" t="s">
        <v>1602</v>
      </c>
      <c r="BV35" s="377" t="s">
        <v>1602</v>
      </c>
    </row>
    <row r="36" spans="1:74" ht="11.05" customHeight="1" x14ac:dyDescent="0.2">
      <c r="A36" s="357" t="s">
        <v>896</v>
      </c>
      <c r="B36" s="428" t="s">
        <v>561</v>
      </c>
      <c r="C36" s="308">
        <v>0.1673</v>
      </c>
      <c r="D36" s="308">
        <v>0.16270000000000001</v>
      </c>
      <c r="E36" s="308">
        <v>0.15229999999999999</v>
      </c>
      <c r="F36" s="308">
        <v>0.15409999999999999</v>
      </c>
      <c r="G36" s="308">
        <v>0.15579999999999999</v>
      </c>
      <c r="H36" s="308">
        <v>0.1605</v>
      </c>
      <c r="I36" s="308">
        <v>0.15790000000000001</v>
      </c>
      <c r="J36" s="308">
        <v>0.14960000000000001</v>
      </c>
      <c r="K36" s="308">
        <v>0.156</v>
      </c>
      <c r="L36" s="308">
        <v>0.16059999999999999</v>
      </c>
      <c r="M36" s="308">
        <v>0.15759999999999999</v>
      </c>
      <c r="N36" s="308">
        <v>0.151</v>
      </c>
      <c r="O36" s="308">
        <v>0.15390000000000001</v>
      </c>
      <c r="P36" s="308">
        <v>0.1598</v>
      </c>
      <c r="Q36" s="308">
        <v>0.15079999999999999</v>
      </c>
      <c r="R36" s="308">
        <v>0.155</v>
      </c>
      <c r="S36" s="308">
        <v>0.15329999999999999</v>
      </c>
      <c r="T36" s="308">
        <v>0.1552</v>
      </c>
      <c r="U36" s="308">
        <v>0.15679999999999999</v>
      </c>
      <c r="V36" s="308">
        <v>0.15809999999999999</v>
      </c>
      <c r="W36" s="308">
        <v>0.16259999999999999</v>
      </c>
      <c r="X36" s="308">
        <v>0.15939999999999999</v>
      </c>
      <c r="Y36" s="308">
        <v>0.15140000000000001</v>
      </c>
      <c r="Z36" s="308">
        <v>0.14499999999999999</v>
      </c>
      <c r="AA36" s="308">
        <v>0.13950000000000001</v>
      </c>
      <c r="AB36" s="308">
        <v>0.13600000000000001</v>
      </c>
      <c r="AC36" s="308">
        <v>0.1245</v>
      </c>
      <c r="AD36" s="308">
        <v>0.1176</v>
      </c>
      <c r="AE36" s="308">
        <v>0.13400000000000001</v>
      </c>
      <c r="AF36" s="308">
        <v>0.14729999999999999</v>
      </c>
      <c r="AG36" s="308">
        <v>0.157</v>
      </c>
      <c r="AH36" s="308">
        <v>0.15720000000000001</v>
      </c>
      <c r="AI36" s="308">
        <v>0.16</v>
      </c>
      <c r="AJ36" s="308">
        <v>0.16</v>
      </c>
      <c r="AK36" s="308">
        <v>0.16</v>
      </c>
      <c r="AL36" s="308">
        <v>0.16</v>
      </c>
      <c r="AM36" s="308">
        <v>0.16</v>
      </c>
      <c r="AN36" s="308">
        <v>0.16</v>
      </c>
      <c r="AO36" s="308">
        <v>0.08</v>
      </c>
      <c r="AP36" s="308">
        <v>7.0000000000000007E-2</v>
      </c>
      <c r="AQ36" s="308">
        <v>0.06</v>
      </c>
      <c r="AR36" s="308">
        <v>0.06</v>
      </c>
      <c r="AS36" s="308">
        <v>0.06</v>
      </c>
      <c r="AT36" s="308">
        <v>0.06</v>
      </c>
      <c r="AU36" s="308">
        <v>0.06</v>
      </c>
      <c r="AV36" s="308">
        <v>0.06</v>
      </c>
      <c r="AW36" s="308">
        <v>0.06</v>
      </c>
      <c r="AX36" s="308">
        <v>0.06</v>
      </c>
      <c r="AY36" s="923">
        <v>0.06</v>
      </c>
      <c r="AZ36" s="377" t="s">
        <v>1602</v>
      </c>
      <c r="BA36" s="377" t="s">
        <v>1602</v>
      </c>
      <c r="BB36" s="377" t="s">
        <v>1602</v>
      </c>
      <c r="BC36" s="377" t="s">
        <v>1602</v>
      </c>
      <c r="BD36" s="377" t="s">
        <v>1602</v>
      </c>
      <c r="BE36" s="377" t="s">
        <v>1602</v>
      </c>
      <c r="BF36" s="377" t="s">
        <v>1602</v>
      </c>
      <c r="BG36" s="377" t="s">
        <v>1602</v>
      </c>
      <c r="BH36" s="377" t="s">
        <v>1602</v>
      </c>
      <c r="BI36" s="377" t="s">
        <v>1602</v>
      </c>
      <c r="BJ36" s="377" t="s">
        <v>1602</v>
      </c>
      <c r="BK36" s="377" t="s">
        <v>1602</v>
      </c>
      <c r="BL36" s="377" t="s">
        <v>1602</v>
      </c>
      <c r="BM36" s="377" t="s">
        <v>1602</v>
      </c>
      <c r="BN36" s="377" t="s">
        <v>1602</v>
      </c>
      <c r="BO36" s="377" t="s">
        <v>1602</v>
      </c>
      <c r="BP36" s="377" t="s">
        <v>1602</v>
      </c>
      <c r="BQ36" s="377" t="s">
        <v>1602</v>
      </c>
      <c r="BR36" s="377" t="s">
        <v>1602</v>
      </c>
      <c r="BS36" s="377" t="s">
        <v>1602</v>
      </c>
      <c r="BT36" s="377" t="s">
        <v>1602</v>
      </c>
      <c r="BU36" s="377" t="s">
        <v>1602</v>
      </c>
      <c r="BV36" s="377" t="s">
        <v>1602</v>
      </c>
    </row>
    <row r="37" spans="1:74" ht="11.05" customHeight="1" x14ac:dyDescent="0.2">
      <c r="A37" s="357" t="s">
        <v>897</v>
      </c>
      <c r="B37" s="428" t="s">
        <v>881</v>
      </c>
      <c r="C37" s="308">
        <v>6.4299999999999996E-2</v>
      </c>
      <c r="D37" s="308">
        <v>6.4799999999999996E-2</v>
      </c>
      <c r="E37" s="308">
        <v>6.2700000000000006E-2</v>
      </c>
      <c r="F37" s="308">
        <v>6.0600000000000001E-2</v>
      </c>
      <c r="G37" s="308">
        <v>6.0600000000000001E-2</v>
      </c>
      <c r="H37" s="308">
        <v>6.0600000000000001E-2</v>
      </c>
      <c r="I37" s="308">
        <v>6.0600000000000001E-2</v>
      </c>
      <c r="J37" s="308">
        <v>6.0600000000000001E-2</v>
      </c>
      <c r="K37" s="308">
        <v>6.0600000000000001E-2</v>
      </c>
      <c r="L37" s="308">
        <v>6.0600000000000001E-2</v>
      </c>
      <c r="M37" s="308">
        <v>6.0600000000000001E-2</v>
      </c>
      <c r="N37" s="308">
        <v>6.1800000000000001E-2</v>
      </c>
      <c r="O37" s="308">
        <v>6.3899999999999998E-2</v>
      </c>
      <c r="P37" s="308">
        <v>6.5799999999999997E-2</v>
      </c>
      <c r="Q37" s="308">
        <v>6.6500000000000004E-2</v>
      </c>
      <c r="R37" s="308">
        <v>6.5500000000000003E-2</v>
      </c>
      <c r="S37" s="308">
        <v>6.5500000000000003E-2</v>
      </c>
      <c r="T37" s="308">
        <v>6.3700000000000007E-2</v>
      </c>
      <c r="U37" s="308">
        <v>6.2899999999999998E-2</v>
      </c>
      <c r="V37" s="308">
        <v>6.2199999999999998E-2</v>
      </c>
      <c r="W37" s="308">
        <v>6.3399999999999998E-2</v>
      </c>
      <c r="X37" s="308">
        <v>6.5299999999999997E-2</v>
      </c>
      <c r="Y37" s="308">
        <v>6.6400000000000001E-2</v>
      </c>
      <c r="Z37" s="308">
        <v>6.7000000000000004E-2</v>
      </c>
      <c r="AA37" s="308">
        <v>6.7000000000000004E-2</v>
      </c>
      <c r="AB37" s="308">
        <v>6.7699999999999996E-2</v>
      </c>
      <c r="AC37" s="308">
        <v>6.8000000000000005E-2</v>
      </c>
      <c r="AD37" s="308">
        <v>6.9000000000000006E-2</v>
      </c>
      <c r="AE37" s="308">
        <v>6.8199999999999997E-2</v>
      </c>
      <c r="AF37" s="308">
        <v>6.8500000000000005E-2</v>
      </c>
      <c r="AG37" s="308">
        <v>6.6900000000000001E-2</v>
      </c>
      <c r="AH37" s="308">
        <v>6.6400000000000001E-2</v>
      </c>
      <c r="AI37" s="308">
        <v>6.59E-2</v>
      </c>
      <c r="AJ37" s="308">
        <v>6.7400000000000002E-2</v>
      </c>
      <c r="AK37" s="308">
        <v>6.9500000000000006E-2</v>
      </c>
      <c r="AL37" s="308">
        <v>7.0999999999999994E-2</v>
      </c>
      <c r="AM37" s="308">
        <v>7.0000000000000007E-2</v>
      </c>
      <c r="AN37" s="308">
        <v>0.05</v>
      </c>
      <c r="AO37" s="308">
        <v>0.05</v>
      </c>
      <c r="AP37" s="308">
        <v>0.04</v>
      </c>
      <c r="AQ37" s="308">
        <v>0.03</v>
      </c>
      <c r="AR37" s="308">
        <v>0.03</v>
      </c>
      <c r="AS37" s="308">
        <v>0.03</v>
      </c>
      <c r="AT37" s="308">
        <v>0.03</v>
      </c>
      <c r="AU37" s="308">
        <v>0.03</v>
      </c>
      <c r="AV37" s="308">
        <v>0.03</v>
      </c>
      <c r="AW37" s="308">
        <v>0.03</v>
      </c>
      <c r="AX37" s="308">
        <v>0.03</v>
      </c>
      <c r="AY37" s="923">
        <v>0.03</v>
      </c>
      <c r="AZ37" s="377" t="s">
        <v>1602</v>
      </c>
      <c r="BA37" s="377" t="s">
        <v>1602</v>
      </c>
      <c r="BB37" s="377" t="s">
        <v>1602</v>
      </c>
      <c r="BC37" s="377" t="s">
        <v>1602</v>
      </c>
      <c r="BD37" s="377" t="s">
        <v>1602</v>
      </c>
      <c r="BE37" s="377" t="s">
        <v>1602</v>
      </c>
      <c r="BF37" s="377" t="s">
        <v>1602</v>
      </c>
      <c r="BG37" s="377" t="s">
        <v>1602</v>
      </c>
      <c r="BH37" s="377" t="s">
        <v>1602</v>
      </c>
      <c r="BI37" s="377" t="s">
        <v>1602</v>
      </c>
      <c r="BJ37" s="377" t="s">
        <v>1602</v>
      </c>
      <c r="BK37" s="377" t="s">
        <v>1602</v>
      </c>
      <c r="BL37" s="377" t="s">
        <v>1602</v>
      </c>
      <c r="BM37" s="377" t="s">
        <v>1602</v>
      </c>
      <c r="BN37" s="377" t="s">
        <v>1602</v>
      </c>
      <c r="BO37" s="377" t="s">
        <v>1602</v>
      </c>
      <c r="BP37" s="377" t="s">
        <v>1602</v>
      </c>
      <c r="BQ37" s="377" t="s">
        <v>1602</v>
      </c>
      <c r="BR37" s="377" t="s">
        <v>1602</v>
      </c>
      <c r="BS37" s="377" t="s">
        <v>1602</v>
      </c>
      <c r="BT37" s="377" t="s">
        <v>1602</v>
      </c>
      <c r="BU37" s="377" t="s">
        <v>1602</v>
      </c>
      <c r="BV37" s="377" t="s">
        <v>1602</v>
      </c>
    </row>
    <row r="38" spans="1:74" ht="11.05" customHeight="1" x14ac:dyDescent="0.2">
      <c r="A38" s="357"/>
      <c r="B38" s="426"/>
      <c r="C38" s="308"/>
      <c r="D38" s="308"/>
      <c r="E38" s="308"/>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8"/>
      <c r="AD38" s="308"/>
      <c r="AE38" s="308"/>
      <c r="AF38" s="308"/>
      <c r="AG38" s="308"/>
      <c r="AH38" s="308"/>
      <c r="AI38" s="308"/>
      <c r="AJ38" s="308"/>
      <c r="AK38" s="308"/>
      <c r="AL38" s="308"/>
      <c r="AM38" s="308"/>
      <c r="AN38" s="308"/>
      <c r="AO38" s="308"/>
      <c r="AP38" s="308"/>
      <c r="AQ38" s="308"/>
      <c r="AR38" s="308"/>
      <c r="AS38" s="308"/>
      <c r="AT38" s="308"/>
      <c r="AU38" s="308"/>
      <c r="AV38" s="308"/>
      <c r="AW38" s="308"/>
      <c r="AX38" s="308"/>
      <c r="AY38" s="923"/>
      <c r="AZ38" s="377"/>
      <c r="BA38" s="377"/>
      <c r="BB38" s="377"/>
      <c r="BC38" s="377"/>
      <c r="BD38" s="377"/>
      <c r="BE38" s="377"/>
      <c r="BF38" s="377"/>
      <c r="BG38" s="377"/>
      <c r="BH38" s="377"/>
      <c r="BI38" s="377"/>
      <c r="BJ38" s="377"/>
      <c r="BK38" s="377"/>
      <c r="BL38" s="377"/>
      <c r="BM38" s="377"/>
      <c r="BN38" s="377"/>
      <c r="BO38" s="377"/>
      <c r="BP38" s="377"/>
      <c r="BQ38" s="377"/>
      <c r="BR38" s="377"/>
      <c r="BS38" s="377"/>
      <c r="BT38" s="377"/>
      <c r="BU38" s="377"/>
      <c r="BV38" s="377"/>
    </row>
    <row r="39" spans="1:74" ht="11.05" customHeight="1" x14ac:dyDescent="0.2">
      <c r="A39" s="357"/>
      <c r="B39" s="443" t="s">
        <v>898</v>
      </c>
      <c r="C39" s="308"/>
      <c r="D39" s="308"/>
      <c r="E39" s="308"/>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8"/>
      <c r="AD39" s="308"/>
      <c r="AE39" s="308"/>
      <c r="AF39" s="308"/>
      <c r="AG39" s="308"/>
      <c r="AH39" s="308"/>
      <c r="AI39" s="308"/>
      <c r="AJ39" s="308"/>
      <c r="AK39" s="308"/>
      <c r="AL39" s="308"/>
      <c r="AM39" s="308"/>
      <c r="AN39" s="308"/>
      <c r="AO39" s="308"/>
      <c r="AP39" s="308"/>
      <c r="AQ39" s="308"/>
      <c r="AR39" s="308"/>
      <c r="AS39" s="308"/>
      <c r="AT39" s="308"/>
      <c r="AU39" s="308"/>
      <c r="AV39" s="308"/>
      <c r="AW39" s="308"/>
      <c r="AX39" s="308"/>
      <c r="AY39" s="923"/>
      <c r="AZ39" s="377"/>
      <c r="BA39" s="377"/>
      <c r="BB39" s="377"/>
      <c r="BC39" s="377"/>
      <c r="BD39" s="377"/>
      <c r="BE39" s="377"/>
      <c r="BF39" s="377"/>
      <c r="BG39" s="377"/>
      <c r="BH39" s="377"/>
      <c r="BI39" s="377"/>
      <c r="BJ39" s="377"/>
      <c r="BK39" s="377"/>
      <c r="BL39" s="377"/>
      <c r="BM39" s="377"/>
      <c r="BN39" s="377"/>
      <c r="BO39" s="377"/>
      <c r="BP39" s="377"/>
      <c r="BQ39" s="377"/>
      <c r="BR39" s="377"/>
      <c r="BS39" s="377"/>
      <c r="BT39" s="377"/>
      <c r="BU39" s="377"/>
      <c r="BV39" s="377"/>
    </row>
    <row r="40" spans="1:74" s="280" customFormat="1" ht="11.05" customHeight="1" x14ac:dyDescent="0.2">
      <c r="A40" s="440" t="s">
        <v>285</v>
      </c>
      <c r="B40" s="434" t="s">
        <v>899</v>
      </c>
      <c r="C40" s="106">
        <v>29.73</v>
      </c>
      <c r="D40" s="106">
        <v>30.22</v>
      </c>
      <c r="E40" s="106">
        <v>30.32</v>
      </c>
      <c r="F40" s="106">
        <v>30.31</v>
      </c>
      <c r="G40" s="106">
        <v>30.395</v>
      </c>
      <c r="H40" s="106">
        <v>30.44</v>
      </c>
      <c r="I40" s="106">
        <v>30.38</v>
      </c>
      <c r="J40" s="106">
        <v>30.14</v>
      </c>
      <c r="K40" s="106">
        <v>30.24</v>
      </c>
      <c r="L40" s="106">
        <v>30.254999999999999</v>
      </c>
      <c r="M40" s="106">
        <v>30.26</v>
      </c>
      <c r="N40" s="106">
        <v>30.27</v>
      </c>
      <c r="O40" s="106">
        <v>30.07</v>
      </c>
      <c r="P40" s="106">
        <v>30.3</v>
      </c>
      <c r="Q40" s="106">
        <v>30.13</v>
      </c>
      <c r="R40" s="106">
        <v>30</v>
      </c>
      <c r="S40" s="106">
        <v>29.62</v>
      </c>
      <c r="T40" s="106">
        <v>29.55</v>
      </c>
      <c r="U40" s="106">
        <v>29.36</v>
      </c>
      <c r="V40" s="106">
        <v>29.89</v>
      </c>
      <c r="W40" s="106">
        <v>29.97</v>
      </c>
      <c r="X40" s="106">
        <v>30.125</v>
      </c>
      <c r="Y40" s="106">
        <v>30.05</v>
      </c>
      <c r="Z40" s="106">
        <v>30.15</v>
      </c>
      <c r="AA40" s="106">
        <v>30.324999999999999</v>
      </c>
      <c r="AB40" s="106">
        <v>30.43</v>
      </c>
      <c r="AC40" s="106">
        <v>30.557600000000001</v>
      </c>
      <c r="AD40" s="106">
        <v>30.045000000000002</v>
      </c>
      <c r="AE40" s="106">
        <v>30.335999999999999</v>
      </c>
      <c r="AF40" s="106">
        <v>30.337</v>
      </c>
      <c r="AG40" s="106">
        <v>30.36</v>
      </c>
      <c r="AH40" s="106">
        <v>30.617000000000001</v>
      </c>
      <c r="AI40" s="106">
        <v>30.774999999999999</v>
      </c>
      <c r="AJ40" s="106">
        <v>30.844000000000001</v>
      </c>
      <c r="AK40" s="106">
        <v>30.989000000000001</v>
      </c>
      <c r="AL40" s="106">
        <v>31.138000000000002</v>
      </c>
      <c r="AM40" s="106">
        <v>31.056999999999999</v>
      </c>
      <c r="AN40" s="106">
        <v>31.184999999999999</v>
      </c>
      <c r="AO40" s="106">
        <v>31.331</v>
      </c>
      <c r="AP40" s="106">
        <v>31.283999999999999</v>
      </c>
      <c r="AQ40" s="106">
        <v>31.364000000000001</v>
      </c>
      <c r="AR40" s="106">
        <v>31.343</v>
      </c>
      <c r="AS40" s="106">
        <v>31.423999999999999</v>
      </c>
      <c r="AT40" s="106">
        <v>31.294</v>
      </c>
      <c r="AU40" s="106">
        <v>30.911999999999999</v>
      </c>
      <c r="AV40" s="106">
        <v>31.344000000000001</v>
      </c>
      <c r="AW40" s="106">
        <v>31.46</v>
      </c>
      <c r="AX40" s="106">
        <v>31.66</v>
      </c>
      <c r="AY40" s="934">
        <v>31.75</v>
      </c>
      <c r="AZ40" s="410">
        <v>31.436375000000002</v>
      </c>
      <c r="BA40" s="410">
        <v>31.334033999999999</v>
      </c>
      <c r="BB40" s="410">
        <v>31.331693999999999</v>
      </c>
      <c r="BC40" s="410">
        <v>31.330354</v>
      </c>
      <c r="BD40" s="410">
        <v>31.328014</v>
      </c>
      <c r="BE40" s="410">
        <v>31.315673</v>
      </c>
      <c r="BF40" s="410">
        <v>31.314333000000001</v>
      </c>
      <c r="BG40" s="410">
        <v>31.313993</v>
      </c>
      <c r="BH40" s="410">
        <v>31.303652</v>
      </c>
      <c r="BI40" s="410">
        <v>31.303311999999998</v>
      </c>
      <c r="BJ40" s="410">
        <v>31.302972</v>
      </c>
      <c r="BK40" s="410">
        <v>31.316966000000001</v>
      </c>
      <c r="BL40" s="410">
        <v>31.347124999999998</v>
      </c>
      <c r="BM40" s="410">
        <v>31.407285000000002</v>
      </c>
      <c r="BN40" s="410">
        <v>31.447444999999998</v>
      </c>
      <c r="BO40" s="410">
        <v>31.497605</v>
      </c>
      <c r="BP40" s="410">
        <v>31.547764000000001</v>
      </c>
      <c r="BQ40" s="410">
        <v>31.537924</v>
      </c>
      <c r="BR40" s="410">
        <v>31.538084000000001</v>
      </c>
      <c r="BS40" s="410">
        <v>31.538243000000001</v>
      </c>
      <c r="BT40" s="410">
        <v>31.528403000000001</v>
      </c>
      <c r="BU40" s="410">
        <v>31.528562999999998</v>
      </c>
      <c r="BV40" s="410">
        <v>31.528722999999999</v>
      </c>
    </row>
    <row r="41" spans="1:74" ht="11.05" customHeight="1" x14ac:dyDescent="0.2">
      <c r="A41" s="357" t="s">
        <v>274</v>
      </c>
      <c r="B41" s="426" t="s">
        <v>998</v>
      </c>
      <c r="C41" s="308">
        <v>25.08</v>
      </c>
      <c r="D41" s="308">
        <v>25.23</v>
      </c>
      <c r="E41" s="308">
        <v>25.33</v>
      </c>
      <c r="F41" s="308">
        <v>25.48</v>
      </c>
      <c r="G41" s="308">
        <v>25.48</v>
      </c>
      <c r="H41" s="308">
        <v>25.53</v>
      </c>
      <c r="I41" s="308">
        <v>25.53</v>
      </c>
      <c r="J41" s="308">
        <v>25.48</v>
      </c>
      <c r="K41" s="308">
        <v>25.48</v>
      </c>
      <c r="L41" s="308">
        <v>25.48</v>
      </c>
      <c r="M41" s="308">
        <v>25.48</v>
      </c>
      <c r="N41" s="308">
        <v>25.48</v>
      </c>
      <c r="O41" s="308">
        <v>25.43</v>
      </c>
      <c r="P41" s="308">
        <v>25.48</v>
      </c>
      <c r="Q41" s="308">
        <v>25.53</v>
      </c>
      <c r="R41" s="308">
        <v>25.53</v>
      </c>
      <c r="S41" s="308">
        <v>25.43</v>
      </c>
      <c r="T41" s="308">
        <v>25.43</v>
      </c>
      <c r="U41" s="308">
        <v>25.52</v>
      </c>
      <c r="V41" s="308">
        <v>25.57</v>
      </c>
      <c r="W41" s="308">
        <v>25.55</v>
      </c>
      <c r="X41" s="308">
        <v>25.65</v>
      </c>
      <c r="Y41" s="308">
        <v>25.66</v>
      </c>
      <c r="Z41" s="308">
        <v>25.66</v>
      </c>
      <c r="AA41" s="308">
        <v>25.73</v>
      </c>
      <c r="AB41" s="308">
        <v>25.78</v>
      </c>
      <c r="AC41" s="308">
        <v>25.922599999999999</v>
      </c>
      <c r="AD41" s="308">
        <v>25.545000000000002</v>
      </c>
      <c r="AE41" s="308">
        <v>25.620999999999999</v>
      </c>
      <c r="AF41" s="308">
        <v>25.632000000000001</v>
      </c>
      <c r="AG41" s="308">
        <v>25.75</v>
      </c>
      <c r="AH41" s="308">
        <v>25.952000000000002</v>
      </c>
      <c r="AI41" s="308">
        <v>26.05</v>
      </c>
      <c r="AJ41" s="308">
        <v>26.099</v>
      </c>
      <c r="AK41" s="308">
        <v>26.239000000000001</v>
      </c>
      <c r="AL41" s="308">
        <v>26.297999999999998</v>
      </c>
      <c r="AM41" s="308">
        <v>26.437000000000001</v>
      </c>
      <c r="AN41" s="308">
        <v>26.46</v>
      </c>
      <c r="AO41" s="308">
        <v>26.545999999999999</v>
      </c>
      <c r="AP41" s="308">
        <v>26.533999999999999</v>
      </c>
      <c r="AQ41" s="308">
        <v>26.544</v>
      </c>
      <c r="AR41" s="308">
        <v>26.523</v>
      </c>
      <c r="AS41" s="308">
        <v>26.584</v>
      </c>
      <c r="AT41" s="308">
        <v>26.614000000000001</v>
      </c>
      <c r="AU41" s="308">
        <v>26.681999999999999</v>
      </c>
      <c r="AV41" s="308">
        <v>26.594000000000001</v>
      </c>
      <c r="AW41" s="308">
        <v>26.67</v>
      </c>
      <c r="AX41" s="308">
        <v>26.65</v>
      </c>
      <c r="AY41" s="923">
        <v>26.7</v>
      </c>
      <c r="AZ41" s="377">
        <v>26.6</v>
      </c>
      <c r="BA41" s="377">
        <v>26.6</v>
      </c>
      <c r="BB41" s="377">
        <v>26.6</v>
      </c>
      <c r="BC41" s="377">
        <v>26.6</v>
      </c>
      <c r="BD41" s="377">
        <v>26.6</v>
      </c>
      <c r="BE41" s="377">
        <v>26.6</v>
      </c>
      <c r="BF41" s="377">
        <v>26.6</v>
      </c>
      <c r="BG41" s="377">
        <v>26.6</v>
      </c>
      <c r="BH41" s="377">
        <v>26.6</v>
      </c>
      <c r="BI41" s="377">
        <v>26.6</v>
      </c>
      <c r="BJ41" s="377">
        <v>26.6</v>
      </c>
      <c r="BK41" s="377">
        <v>26.62</v>
      </c>
      <c r="BL41" s="377">
        <v>26.65</v>
      </c>
      <c r="BM41" s="377">
        <v>26.71</v>
      </c>
      <c r="BN41" s="377">
        <v>26.76</v>
      </c>
      <c r="BO41" s="377">
        <v>26.81</v>
      </c>
      <c r="BP41" s="377">
        <v>26.86</v>
      </c>
      <c r="BQ41" s="377">
        <v>26.86</v>
      </c>
      <c r="BR41" s="377">
        <v>26.86</v>
      </c>
      <c r="BS41" s="377">
        <v>26.86</v>
      </c>
      <c r="BT41" s="377">
        <v>26.86</v>
      </c>
      <c r="BU41" s="377">
        <v>26.86</v>
      </c>
      <c r="BV41" s="377">
        <v>26.86</v>
      </c>
    </row>
    <row r="42" spans="1:74" ht="11.05" customHeight="1" x14ac:dyDescent="0.2">
      <c r="A42" s="357" t="s">
        <v>556</v>
      </c>
      <c r="B42" s="426" t="s">
        <v>999</v>
      </c>
      <c r="C42" s="308">
        <v>4.6500000000000004</v>
      </c>
      <c r="D42" s="308">
        <v>4.99</v>
      </c>
      <c r="E42" s="308">
        <v>4.99</v>
      </c>
      <c r="F42" s="308">
        <v>4.83</v>
      </c>
      <c r="G42" s="308">
        <v>4.915</v>
      </c>
      <c r="H42" s="308">
        <v>4.91</v>
      </c>
      <c r="I42" s="308">
        <v>4.8499999999999996</v>
      </c>
      <c r="J42" s="308">
        <v>4.66</v>
      </c>
      <c r="K42" s="308">
        <v>4.76</v>
      </c>
      <c r="L42" s="308">
        <v>4.7750000000000004</v>
      </c>
      <c r="M42" s="308">
        <v>4.78</v>
      </c>
      <c r="N42" s="308">
        <v>4.79</v>
      </c>
      <c r="O42" s="308">
        <v>4.6399999999999997</v>
      </c>
      <c r="P42" s="308">
        <v>4.82</v>
      </c>
      <c r="Q42" s="308">
        <v>4.5999999999999996</v>
      </c>
      <c r="R42" s="308">
        <v>4.47</v>
      </c>
      <c r="S42" s="308">
        <v>4.1900000000000004</v>
      </c>
      <c r="T42" s="308">
        <v>4.12</v>
      </c>
      <c r="U42" s="308">
        <v>3.84</v>
      </c>
      <c r="V42" s="308">
        <v>4.32</v>
      </c>
      <c r="W42" s="308">
        <v>4.42</v>
      </c>
      <c r="X42" s="308">
        <v>4.4749999999999996</v>
      </c>
      <c r="Y42" s="308">
        <v>4.3899999999999997</v>
      </c>
      <c r="Z42" s="308">
        <v>4.49</v>
      </c>
      <c r="AA42" s="308">
        <v>4.5949999999999998</v>
      </c>
      <c r="AB42" s="308">
        <v>4.6500000000000004</v>
      </c>
      <c r="AC42" s="308">
        <v>4.6349999999999998</v>
      </c>
      <c r="AD42" s="308">
        <v>4.5</v>
      </c>
      <c r="AE42" s="308">
        <v>4.7149999999999999</v>
      </c>
      <c r="AF42" s="308">
        <v>4.7050000000000001</v>
      </c>
      <c r="AG42" s="308">
        <v>4.6100000000000003</v>
      </c>
      <c r="AH42" s="308">
        <v>4.665</v>
      </c>
      <c r="AI42" s="308">
        <v>4.7249999999999996</v>
      </c>
      <c r="AJ42" s="308">
        <v>4.7450000000000001</v>
      </c>
      <c r="AK42" s="308">
        <v>4.75</v>
      </c>
      <c r="AL42" s="308">
        <v>4.84</v>
      </c>
      <c r="AM42" s="308">
        <v>4.62</v>
      </c>
      <c r="AN42" s="308">
        <v>4.7249999999999996</v>
      </c>
      <c r="AO42" s="308">
        <v>4.7850000000000001</v>
      </c>
      <c r="AP42" s="308">
        <v>4.75</v>
      </c>
      <c r="AQ42" s="308">
        <v>4.82</v>
      </c>
      <c r="AR42" s="308">
        <v>4.82</v>
      </c>
      <c r="AS42" s="308">
        <v>4.84</v>
      </c>
      <c r="AT42" s="308">
        <v>4.68</v>
      </c>
      <c r="AU42" s="308">
        <v>4.2300000000000004</v>
      </c>
      <c r="AV42" s="308">
        <v>4.75</v>
      </c>
      <c r="AW42" s="308">
        <v>4.79</v>
      </c>
      <c r="AX42" s="308">
        <v>5.01</v>
      </c>
      <c r="AY42" s="923">
        <v>5.05</v>
      </c>
      <c r="AZ42" s="377">
        <v>4.8363750000000003</v>
      </c>
      <c r="BA42" s="377">
        <v>4.7340340000000003</v>
      </c>
      <c r="BB42" s="377">
        <v>4.7316940000000001</v>
      </c>
      <c r="BC42" s="377">
        <v>4.7303540000000002</v>
      </c>
      <c r="BD42" s="377">
        <v>4.7280139999999999</v>
      </c>
      <c r="BE42" s="377">
        <v>4.7156729999999998</v>
      </c>
      <c r="BF42" s="377">
        <v>4.7143329999999999</v>
      </c>
      <c r="BG42" s="377">
        <v>4.7139930000000003</v>
      </c>
      <c r="BH42" s="377">
        <v>4.7036519999999999</v>
      </c>
      <c r="BI42" s="377">
        <v>4.7033120000000004</v>
      </c>
      <c r="BJ42" s="377">
        <v>4.7029719999999999</v>
      </c>
      <c r="BK42" s="377">
        <v>4.6969659999999998</v>
      </c>
      <c r="BL42" s="377">
        <v>4.6971249999999998</v>
      </c>
      <c r="BM42" s="377">
        <v>4.6972849999999999</v>
      </c>
      <c r="BN42" s="377">
        <v>4.6874450000000003</v>
      </c>
      <c r="BO42" s="377">
        <v>4.6876049999999996</v>
      </c>
      <c r="BP42" s="377">
        <v>4.6877639999999996</v>
      </c>
      <c r="BQ42" s="377">
        <v>4.677924</v>
      </c>
      <c r="BR42" s="377">
        <v>4.6780840000000001</v>
      </c>
      <c r="BS42" s="377">
        <v>4.6782430000000002</v>
      </c>
      <c r="BT42" s="377">
        <v>4.6684029999999996</v>
      </c>
      <c r="BU42" s="377">
        <v>4.6685629999999998</v>
      </c>
      <c r="BV42" s="377">
        <v>4.668723</v>
      </c>
    </row>
    <row r="43" spans="1:74" ht="11.05" customHeight="1" x14ac:dyDescent="0.2">
      <c r="A43" s="357"/>
      <c r="B43" s="434"/>
      <c r="C43" s="308"/>
      <c r="D43" s="308"/>
      <c r="E43" s="308"/>
      <c r="F43" s="308"/>
      <c r="G43" s="308"/>
      <c r="H43" s="308"/>
      <c r="I43" s="308"/>
      <c r="J43" s="308"/>
      <c r="K43" s="308"/>
      <c r="L43" s="308"/>
      <c r="M43" s="308"/>
      <c r="N43" s="308"/>
      <c r="O43" s="308"/>
      <c r="P43" s="308"/>
      <c r="Q43" s="308"/>
      <c r="R43" s="308"/>
      <c r="S43" s="308"/>
      <c r="T43" s="308"/>
      <c r="U43" s="308"/>
      <c r="V43" s="308"/>
      <c r="W43" s="308"/>
      <c r="X43" s="308"/>
      <c r="Y43" s="308"/>
      <c r="Z43" s="308"/>
      <c r="AA43" s="308"/>
      <c r="AB43" s="308"/>
      <c r="AC43" s="308"/>
      <c r="AD43" s="308"/>
      <c r="AE43" s="308"/>
      <c r="AF43" s="308"/>
      <c r="AG43" s="308"/>
      <c r="AH43" s="308"/>
      <c r="AI43" s="308"/>
      <c r="AJ43" s="308"/>
      <c r="AK43" s="308"/>
      <c r="AL43" s="308"/>
      <c r="AM43" s="308"/>
      <c r="AN43" s="308"/>
      <c r="AO43" s="308"/>
      <c r="AP43" s="308"/>
      <c r="AQ43" s="308"/>
      <c r="AR43" s="308"/>
      <c r="AS43" s="308"/>
      <c r="AT43" s="308"/>
      <c r="AU43" s="308"/>
      <c r="AV43" s="308"/>
      <c r="AW43" s="308"/>
      <c r="AX43" s="308"/>
      <c r="AY43" s="923"/>
      <c r="AZ43" s="377"/>
      <c r="BA43" s="377"/>
      <c r="BB43" s="377"/>
      <c r="BC43" s="377"/>
      <c r="BD43" s="377"/>
      <c r="BE43" s="377"/>
      <c r="BF43" s="377"/>
      <c r="BG43" s="377"/>
      <c r="BH43" s="377"/>
      <c r="BI43" s="377"/>
      <c r="BJ43" s="377"/>
      <c r="BK43" s="377"/>
      <c r="BL43" s="377"/>
      <c r="BM43" s="377"/>
      <c r="BN43" s="377"/>
      <c r="BO43" s="377"/>
      <c r="BP43" s="377"/>
      <c r="BQ43" s="377"/>
      <c r="BR43" s="377"/>
      <c r="BS43" s="377"/>
      <c r="BT43" s="377"/>
      <c r="BU43" s="377"/>
      <c r="BV43" s="377"/>
    </row>
    <row r="44" spans="1:74" ht="11.05" customHeight="1" x14ac:dyDescent="0.2">
      <c r="A44" s="357"/>
      <c r="B44" s="443" t="s">
        <v>900</v>
      </c>
      <c r="C44" s="308"/>
      <c r="D44" s="308"/>
      <c r="E44" s="308"/>
      <c r="F44" s="308"/>
      <c r="G44" s="308"/>
      <c r="H44" s="308"/>
      <c r="I44" s="308"/>
      <c r="J44" s="308"/>
      <c r="K44" s="308"/>
      <c r="L44" s="308"/>
      <c r="M44" s="308"/>
      <c r="N44" s="308"/>
      <c r="O44" s="308"/>
      <c r="P44" s="308"/>
      <c r="Q44" s="308"/>
      <c r="R44" s="308"/>
      <c r="S44" s="308"/>
      <c r="T44" s="308"/>
      <c r="U44" s="308"/>
      <c r="V44" s="308"/>
      <c r="W44" s="308"/>
      <c r="X44" s="308"/>
      <c r="Y44" s="308"/>
      <c r="Z44" s="308"/>
      <c r="AA44" s="308"/>
      <c r="AB44" s="308"/>
      <c r="AC44" s="308"/>
      <c r="AD44" s="308"/>
      <c r="AE44" s="308"/>
      <c r="AF44" s="308"/>
      <c r="AG44" s="308"/>
      <c r="AH44" s="308"/>
      <c r="AI44" s="308"/>
      <c r="AJ44" s="308"/>
      <c r="AK44" s="308"/>
      <c r="AL44" s="308"/>
      <c r="AM44" s="308"/>
      <c r="AN44" s="308"/>
      <c r="AO44" s="308"/>
      <c r="AP44" s="308"/>
      <c r="AQ44" s="308"/>
      <c r="AR44" s="308"/>
      <c r="AS44" s="308"/>
      <c r="AT44" s="308"/>
      <c r="AU44" s="308"/>
      <c r="AV44" s="308"/>
      <c r="AW44" s="308"/>
      <c r="AX44" s="308"/>
      <c r="AY44" s="923"/>
      <c r="AZ44" s="377"/>
      <c r="BA44" s="377"/>
      <c r="BB44" s="377"/>
      <c r="BC44" s="377"/>
      <c r="BD44" s="377"/>
      <c r="BE44" s="377"/>
      <c r="BF44" s="377"/>
      <c r="BG44" s="377"/>
      <c r="BH44" s="377"/>
      <c r="BI44" s="377"/>
      <c r="BJ44" s="377"/>
      <c r="BK44" s="377"/>
      <c r="BL44" s="377"/>
      <c r="BM44" s="377"/>
      <c r="BN44" s="377"/>
      <c r="BO44" s="377"/>
      <c r="BP44" s="377"/>
      <c r="BQ44" s="377"/>
      <c r="BR44" s="377"/>
      <c r="BS44" s="377"/>
      <c r="BT44" s="377"/>
      <c r="BU44" s="377"/>
      <c r="BV44" s="377"/>
    </row>
    <row r="45" spans="1:74" s="280" customFormat="1" ht="11.05" customHeight="1" x14ac:dyDescent="0.2">
      <c r="A45" s="440" t="s">
        <v>482</v>
      </c>
      <c r="B45" s="434" t="s">
        <v>899</v>
      </c>
      <c r="C45" s="106">
        <v>5.5250000000000004</v>
      </c>
      <c r="D45" s="106">
        <v>6.4349999999999996</v>
      </c>
      <c r="E45" s="106">
        <v>6.4249999999999998</v>
      </c>
      <c r="F45" s="106">
        <v>6.4249999999999998</v>
      </c>
      <c r="G45" s="106">
        <v>6.0030000000000001</v>
      </c>
      <c r="H45" s="106">
        <v>5.4850000000000003</v>
      </c>
      <c r="I45" s="106">
        <v>4.7699999999999996</v>
      </c>
      <c r="J45" s="106">
        <v>4.5049999999999999</v>
      </c>
      <c r="K45" s="106">
        <v>4.2750000000000004</v>
      </c>
      <c r="L45" s="106">
        <v>3.97</v>
      </c>
      <c r="M45" s="106">
        <v>3.625</v>
      </c>
      <c r="N45" s="106">
        <v>3.57</v>
      </c>
      <c r="O45" s="106">
        <v>3.37</v>
      </c>
      <c r="P45" s="106">
        <v>2.9049999999999998</v>
      </c>
      <c r="Q45" s="106">
        <v>3.0750000000000002</v>
      </c>
      <c r="R45" s="106">
        <v>2.62</v>
      </c>
      <c r="S45" s="106">
        <v>2.6854</v>
      </c>
      <c r="T45" s="106">
        <v>2.4500000000000002</v>
      </c>
      <c r="U45" s="106">
        <v>1.99</v>
      </c>
      <c r="V45" s="106">
        <v>1.54</v>
      </c>
      <c r="W45" s="106">
        <v>1.47</v>
      </c>
      <c r="X45" s="106">
        <v>2.04</v>
      </c>
      <c r="Y45" s="106">
        <v>2.39</v>
      </c>
      <c r="Z45" s="106">
        <v>2.44</v>
      </c>
      <c r="AA45" s="106">
        <v>3.21</v>
      </c>
      <c r="AB45" s="106">
        <v>3.03</v>
      </c>
      <c r="AC45" s="106">
        <v>2.9426000000000001</v>
      </c>
      <c r="AD45" s="106">
        <v>2.4550000000000001</v>
      </c>
      <c r="AE45" s="106">
        <v>3.351</v>
      </c>
      <c r="AF45" s="106">
        <v>3.202</v>
      </c>
      <c r="AG45" s="106">
        <v>4.07</v>
      </c>
      <c r="AH45" s="106">
        <v>4.532</v>
      </c>
      <c r="AI45" s="106">
        <v>4.03</v>
      </c>
      <c r="AJ45" s="106">
        <v>4.1989999999999998</v>
      </c>
      <c r="AK45" s="106">
        <v>4.3289999999999997</v>
      </c>
      <c r="AL45" s="106">
        <v>4.548</v>
      </c>
      <c r="AM45" s="106">
        <v>4.5970000000000004</v>
      </c>
      <c r="AN45" s="106">
        <v>4.43</v>
      </c>
      <c r="AO45" s="106">
        <v>4.2460000000000004</v>
      </c>
      <c r="AP45" s="106">
        <v>4.194</v>
      </c>
      <c r="AQ45" s="106">
        <v>4.444</v>
      </c>
      <c r="AR45" s="106">
        <v>4.8529999999999998</v>
      </c>
      <c r="AS45" s="106">
        <v>4.444</v>
      </c>
      <c r="AT45" s="106">
        <v>4.4139999999999997</v>
      </c>
      <c r="AU45" s="106">
        <v>4.742</v>
      </c>
      <c r="AV45" s="106">
        <v>4.694</v>
      </c>
      <c r="AW45" s="106">
        <v>4.7850000000000001</v>
      </c>
      <c r="AX45" s="106">
        <v>4.9000000000000004</v>
      </c>
      <c r="AY45" s="934">
        <v>4.83</v>
      </c>
      <c r="AZ45" s="410">
        <v>4.641</v>
      </c>
      <c r="BA45" s="410">
        <v>4.6420000000000003</v>
      </c>
      <c r="BB45" s="410">
        <v>4.5190000000000001</v>
      </c>
      <c r="BC45" s="410">
        <v>4.4744999999999999</v>
      </c>
      <c r="BD45" s="410">
        <v>4.4489999999999998</v>
      </c>
      <c r="BE45" s="410">
        <v>4.3879999999999999</v>
      </c>
      <c r="BF45" s="410">
        <v>4.3550000000000004</v>
      </c>
      <c r="BG45" s="410">
        <v>4.319</v>
      </c>
      <c r="BH45" s="410">
        <v>4.2809999999999997</v>
      </c>
      <c r="BI45" s="410">
        <v>4.2489999999999997</v>
      </c>
      <c r="BJ45" s="410">
        <v>4.2110000000000003</v>
      </c>
      <c r="BK45" s="410">
        <v>4.2</v>
      </c>
      <c r="BL45" s="410">
        <v>4.1870000000000003</v>
      </c>
      <c r="BM45" s="410">
        <v>4.2210000000000001</v>
      </c>
      <c r="BN45" s="410">
        <v>4.2290000000000001</v>
      </c>
      <c r="BO45" s="410">
        <v>4.2480000000000002</v>
      </c>
      <c r="BP45" s="410">
        <v>4.2610000000000001</v>
      </c>
      <c r="BQ45" s="410">
        <v>4.2350000000000003</v>
      </c>
      <c r="BR45" s="410">
        <v>4.1929999999999996</v>
      </c>
      <c r="BS45" s="410">
        <v>4.157</v>
      </c>
      <c r="BT45" s="410">
        <v>4.1580000000000004</v>
      </c>
      <c r="BU45" s="410">
        <v>4.1589999999999998</v>
      </c>
      <c r="BV45" s="410">
        <v>4.16</v>
      </c>
    </row>
    <row r="46" spans="1:74" ht="11.05" customHeight="1" x14ac:dyDescent="0.2">
      <c r="A46" s="357" t="s">
        <v>275</v>
      </c>
      <c r="B46" s="426" t="s">
        <v>998</v>
      </c>
      <c r="C46" s="308">
        <v>5.13</v>
      </c>
      <c r="D46" s="308">
        <v>5.94</v>
      </c>
      <c r="E46" s="308">
        <v>5.94</v>
      </c>
      <c r="F46" s="308">
        <v>5.94</v>
      </c>
      <c r="G46" s="308">
        <v>5.548</v>
      </c>
      <c r="H46" s="308">
        <v>5.0599999999999996</v>
      </c>
      <c r="I46" s="308">
        <v>4.4400000000000004</v>
      </c>
      <c r="J46" s="308">
        <v>4.1849999999999996</v>
      </c>
      <c r="K46" s="308">
        <v>3.9950000000000001</v>
      </c>
      <c r="L46" s="308">
        <v>3.7</v>
      </c>
      <c r="M46" s="308">
        <v>3.4950000000000001</v>
      </c>
      <c r="N46" s="308">
        <v>3.38</v>
      </c>
      <c r="O46" s="308">
        <v>3.19</v>
      </c>
      <c r="P46" s="308">
        <v>2.7749999999999999</v>
      </c>
      <c r="Q46" s="308">
        <v>3.02</v>
      </c>
      <c r="R46" s="308">
        <v>2.56</v>
      </c>
      <c r="S46" s="308">
        <v>2.5453999999999999</v>
      </c>
      <c r="T46" s="308">
        <v>2.33</v>
      </c>
      <c r="U46" s="308">
        <v>1.97</v>
      </c>
      <c r="V46" s="308">
        <v>1.53</v>
      </c>
      <c r="W46" s="308">
        <v>1.46</v>
      </c>
      <c r="X46" s="308">
        <v>2.04</v>
      </c>
      <c r="Y46" s="308">
        <v>2.37</v>
      </c>
      <c r="Z46" s="308">
        <v>2.42</v>
      </c>
      <c r="AA46" s="308">
        <v>3.19</v>
      </c>
      <c r="AB46" s="308">
        <v>3.01</v>
      </c>
      <c r="AC46" s="308">
        <v>2.9125999999999999</v>
      </c>
      <c r="AD46" s="308">
        <v>2.4350000000000001</v>
      </c>
      <c r="AE46" s="308">
        <v>3.3010000000000002</v>
      </c>
      <c r="AF46" s="308">
        <v>3.1219999999999999</v>
      </c>
      <c r="AG46" s="308">
        <v>4</v>
      </c>
      <c r="AH46" s="308">
        <v>4.4420000000000002</v>
      </c>
      <c r="AI46" s="308">
        <v>3.95</v>
      </c>
      <c r="AJ46" s="308">
        <v>4.1289999999999996</v>
      </c>
      <c r="AK46" s="308">
        <v>4.2590000000000003</v>
      </c>
      <c r="AL46" s="308">
        <v>4.468</v>
      </c>
      <c r="AM46" s="308">
        <v>4.4969999999999999</v>
      </c>
      <c r="AN46" s="308">
        <v>4.32</v>
      </c>
      <c r="AO46" s="308">
        <v>4.1360000000000001</v>
      </c>
      <c r="AP46" s="308">
        <v>4.0839999999999996</v>
      </c>
      <c r="AQ46" s="308">
        <v>4.3239999999999998</v>
      </c>
      <c r="AR46" s="308">
        <v>4.7329999999999997</v>
      </c>
      <c r="AS46" s="308">
        <v>4.3339999999999996</v>
      </c>
      <c r="AT46" s="308">
        <v>4.3040000000000003</v>
      </c>
      <c r="AU46" s="308">
        <v>4.6319999999999997</v>
      </c>
      <c r="AV46" s="308">
        <v>4.5839999999999996</v>
      </c>
      <c r="AW46" s="308">
        <v>4.67</v>
      </c>
      <c r="AX46" s="308">
        <v>4.8</v>
      </c>
      <c r="AY46" s="923">
        <v>4.72</v>
      </c>
      <c r="AZ46" s="377">
        <v>4.53</v>
      </c>
      <c r="BA46" s="377">
        <v>4.53</v>
      </c>
      <c r="BB46" s="377">
        <v>4.4059999999999997</v>
      </c>
      <c r="BC46" s="377">
        <v>4.3654999999999999</v>
      </c>
      <c r="BD46" s="377">
        <v>4.3390000000000004</v>
      </c>
      <c r="BE46" s="377">
        <v>4.282</v>
      </c>
      <c r="BF46" s="377">
        <v>4.2480000000000002</v>
      </c>
      <c r="BG46" s="377">
        <v>4.2160000000000002</v>
      </c>
      <c r="BH46" s="377">
        <v>4.1820000000000004</v>
      </c>
      <c r="BI46" s="377">
        <v>4.149</v>
      </c>
      <c r="BJ46" s="377">
        <v>4.1150000000000002</v>
      </c>
      <c r="BK46" s="377">
        <v>4.1029999999999998</v>
      </c>
      <c r="BL46" s="377">
        <v>4.0940000000000003</v>
      </c>
      <c r="BM46" s="377">
        <v>4.1269999999999998</v>
      </c>
      <c r="BN46" s="377">
        <v>4.1390000000000002</v>
      </c>
      <c r="BO46" s="377">
        <v>4.1619999999999999</v>
      </c>
      <c r="BP46" s="377">
        <v>4.1740000000000004</v>
      </c>
      <c r="BQ46" s="377">
        <v>4.1470000000000002</v>
      </c>
      <c r="BR46" s="377">
        <v>4.109</v>
      </c>
      <c r="BS46" s="377">
        <v>4.077</v>
      </c>
      <c r="BT46" s="377">
        <v>4.077</v>
      </c>
      <c r="BU46" s="377">
        <v>4.077</v>
      </c>
      <c r="BV46" s="377">
        <v>4.077</v>
      </c>
    </row>
    <row r="47" spans="1:74" ht="11.05" customHeight="1" x14ac:dyDescent="0.2">
      <c r="A47" s="357" t="s">
        <v>557</v>
      </c>
      <c r="B47" s="426" t="s">
        <v>999</v>
      </c>
      <c r="C47" s="308">
        <v>0.39500000000000002</v>
      </c>
      <c r="D47" s="308">
        <v>0.495</v>
      </c>
      <c r="E47" s="308">
        <v>0.48499999999999999</v>
      </c>
      <c r="F47" s="308">
        <v>0.48499999999999999</v>
      </c>
      <c r="G47" s="308">
        <v>0.45500000000000002</v>
      </c>
      <c r="H47" s="308">
        <v>0.42499999999999999</v>
      </c>
      <c r="I47" s="308">
        <v>0.33</v>
      </c>
      <c r="J47" s="308">
        <v>0.32</v>
      </c>
      <c r="K47" s="308">
        <v>0.28000000000000003</v>
      </c>
      <c r="L47" s="308">
        <v>0.27</v>
      </c>
      <c r="M47" s="308">
        <v>0.13</v>
      </c>
      <c r="N47" s="308">
        <v>0.19</v>
      </c>
      <c r="O47" s="308">
        <v>0.18</v>
      </c>
      <c r="P47" s="308">
        <v>0.13</v>
      </c>
      <c r="Q47" s="308">
        <v>5.5E-2</v>
      </c>
      <c r="R47" s="308">
        <v>0.06</v>
      </c>
      <c r="S47" s="308">
        <v>0.14000000000000001</v>
      </c>
      <c r="T47" s="308">
        <v>0.12</v>
      </c>
      <c r="U47" s="308">
        <v>0.02</v>
      </c>
      <c r="V47" s="308">
        <v>0.01</v>
      </c>
      <c r="W47" s="308">
        <v>0.01</v>
      </c>
      <c r="X47" s="308">
        <v>0</v>
      </c>
      <c r="Y47" s="308">
        <v>0.02</v>
      </c>
      <c r="Z47" s="308">
        <v>0.02</v>
      </c>
      <c r="AA47" s="308">
        <v>0.02</v>
      </c>
      <c r="AB47" s="308">
        <v>0.02</v>
      </c>
      <c r="AC47" s="308">
        <v>0.03</v>
      </c>
      <c r="AD47" s="308">
        <v>0.02</v>
      </c>
      <c r="AE47" s="308">
        <v>0.05</v>
      </c>
      <c r="AF47" s="308">
        <v>0.08</v>
      </c>
      <c r="AG47" s="308">
        <v>7.0000000000000007E-2</v>
      </c>
      <c r="AH47" s="308">
        <v>0.09</v>
      </c>
      <c r="AI47" s="308">
        <v>0.08</v>
      </c>
      <c r="AJ47" s="308">
        <v>7.0000000000000007E-2</v>
      </c>
      <c r="AK47" s="308">
        <v>7.0000000000000007E-2</v>
      </c>
      <c r="AL47" s="308">
        <v>0.08</v>
      </c>
      <c r="AM47" s="308">
        <v>0.1</v>
      </c>
      <c r="AN47" s="308">
        <v>0.11</v>
      </c>
      <c r="AO47" s="308">
        <v>0.11</v>
      </c>
      <c r="AP47" s="308">
        <v>0.11</v>
      </c>
      <c r="AQ47" s="308">
        <v>0.12</v>
      </c>
      <c r="AR47" s="308">
        <v>0.12</v>
      </c>
      <c r="AS47" s="308">
        <v>0.11</v>
      </c>
      <c r="AT47" s="308">
        <v>0.11</v>
      </c>
      <c r="AU47" s="308">
        <v>0.11</v>
      </c>
      <c r="AV47" s="308">
        <v>0.11</v>
      </c>
      <c r="AW47" s="308">
        <v>0.115</v>
      </c>
      <c r="AX47" s="308">
        <v>0.1</v>
      </c>
      <c r="AY47" s="923">
        <v>0.11</v>
      </c>
      <c r="AZ47" s="377">
        <v>0.111</v>
      </c>
      <c r="BA47" s="377">
        <v>0.112</v>
      </c>
      <c r="BB47" s="377">
        <v>0.113</v>
      </c>
      <c r="BC47" s="377">
        <v>0.109</v>
      </c>
      <c r="BD47" s="377">
        <v>0.11</v>
      </c>
      <c r="BE47" s="377">
        <v>0.106</v>
      </c>
      <c r="BF47" s="377">
        <v>0.107</v>
      </c>
      <c r="BG47" s="377">
        <v>0.10299999999999999</v>
      </c>
      <c r="BH47" s="377">
        <v>9.9000000000000005E-2</v>
      </c>
      <c r="BI47" s="377">
        <v>0.1</v>
      </c>
      <c r="BJ47" s="377">
        <v>9.6000000000000002E-2</v>
      </c>
      <c r="BK47" s="377">
        <v>9.7000000000000003E-2</v>
      </c>
      <c r="BL47" s="377">
        <v>9.2999999999999999E-2</v>
      </c>
      <c r="BM47" s="377">
        <v>9.4E-2</v>
      </c>
      <c r="BN47" s="377">
        <v>0.09</v>
      </c>
      <c r="BO47" s="377">
        <v>8.5999999999999993E-2</v>
      </c>
      <c r="BP47" s="377">
        <v>8.6999999999999994E-2</v>
      </c>
      <c r="BQ47" s="377">
        <v>8.7999999999999995E-2</v>
      </c>
      <c r="BR47" s="377">
        <v>8.4000000000000005E-2</v>
      </c>
      <c r="BS47" s="377">
        <v>0.08</v>
      </c>
      <c r="BT47" s="377">
        <v>8.1000000000000003E-2</v>
      </c>
      <c r="BU47" s="377">
        <v>8.2000000000000003E-2</v>
      </c>
      <c r="BV47" s="377">
        <v>8.3000000000000004E-2</v>
      </c>
    </row>
    <row r="48" spans="1:74" ht="11.05" customHeight="1" x14ac:dyDescent="0.2">
      <c r="A48" s="357"/>
      <c r="B48" s="444"/>
      <c r="C48" s="308"/>
      <c r="D48" s="308"/>
      <c r="E48" s="308"/>
      <c r="F48" s="308"/>
      <c r="G48" s="308"/>
      <c r="H48" s="308"/>
      <c r="I48" s="308"/>
      <c r="J48" s="308"/>
      <c r="K48" s="308"/>
      <c r="L48" s="308"/>
      <c r="M48" s="308"/>
      <c r="N48" s="308"/>
      <c r="O48" s="308"/>
      <c r="P48" s="308"/>
      <c r="Q48" s="308"/>
      <c r="R48" s="308"/>
      <c r="S48" s="308"/>
      <c r="T48" s="308"/>
      <c r="U48" s="308"/>
      <c r="V48" s="308"/>
      <c r="W48" s="308"/>
      <c r="X48" s="308"/>
      <c r="Y48" s="308"/>
      <c r="Z48" s="308"/>
      <c r="AA48" s="308"/>
      <c r="AB48" s="308"/>
      <c r="AC48" s="308"/>
      <c r="AD48" s="308"/>
      <c r="AE48" s="308"/>
      <c r="AF48" s="308"/>
      <c r="AG48" s="308"/>
      <c r="AH48" s="308"/>
      <c r="AI48" s="308"/>
      <c r="AJ48" s="308"/>
      <c r="AK48" s="308"/>
      <c r="AL48" s="308"/>
      <c r="AM48" s="308"/>
      <c r="AN48" s="308"/>
      <c r="AO48" s="308"/>
      <c r="AP48" s="308"/>
      <c r="AQ48" s="308"/>
      <c r="AR48" s="308"/>
      <c r="AS48" s="308"/>
      <c r="AT48" s="308"/>
      <c r="AU48" s="308"/>
      <c r="AV48" s="308"/>
      <c r="AW48" s="308"/>
      <c r="AX48" s="308"/>
      <c r="AY48" s="923"/>
      <c r="AZ48" s="377"/>
      <c r="BA48" s="377"/>
      <c r="BB48" s="377"/>
      <c r="BC48" s="377"/>
      <c r="BD48" s="377"/>
      <c r="BE48" s="377"/>
      <c r="BF48" s="377"/>
      <c r="BG48" s="377"/>
      <c r="BH48" s="377"/>
      <c r="BI48" s="377"/>
      <c r="BJ48" s="377"/>
      <c r="BK48" s="377"/>
      <c r="BL48" s="377"/>
      <c r="BM48" s="377"/>
      <c r="BN48" s="377"/>
      <c r="BO48" s="377"/>
      <c r="BP48" s="377"/>
      <c r="BQ48" s="377"/>
      <c r="BR48" s="377"/>
      <c r="BS48" s="377"/>
      <c r="BT48" s="377"/>
      <c r="BU48" s="377"/>
      <c r="BV48" s="377"/>
    </row>
    <row r="49" spans="1:74" ht="11.05" customHeight="1" x14ac:dyDescent="0.2">
      <c r="A49" s="357"/>
      <c r="B49" s="443" t="s">
        <v>849</v>
      </c>
      <c r="C49" s="308"/>
      <c r="D49" s="308"/>
      <c r="E49" s="308"/>
      <c r="F49" s="308"/>
      <c r="G49" s="308"/>
      <c r="H49" s="308"/>
      <c r="I49" s="308"/>
      <c r="J49" s="308"/>
      <c r="K49" s="308"/>
      <c r="L49" s="308"/>
      <c r="M49" s="308"/>
      <c r="N49" s="308"/>
      <c r="O49" s="308"/>
      <c r="P49" s="308"/>
      <c r="Q49" s="308"/>
      <c r="R49" s="308"/>
      <c r="S49" s="308"/>
      <c r="T49" s="308"/>
      <c r="U49" s="308"/>
      <c r="V49" s="308"/>
      <c r="W49" s="308"/>
      <c r="X49" s="308"/>
      <c r="Y49" s="308"/>
      <c r="Z49" s="308"/>
      <c r="AA49" s="308"/>
      <c r="AB49" s="308"/>
      <c r="AC49" s="308"/>
      <c r="AD49" s="308"/>
      <c r="AE49" s="308"/>
      <c r="AF49" s="308"/>
      <c r="AG49" s="308"/>
      <c r="AH49" s="308"/>
      <c r="AI49" s="308"/>
      <c r="AJ49" s="308"/>
      <c r="AK49" s="308"/>
      <c r="AL49" s="308"/>
      <c r="AM49" s="308"/>
      <c r="AN49" s="308"/>
      <c r="AO49" s="308"/>
      <c r="AP49" s="308"/>
      <c r="AQ49" s="308"/>
      <c r="AR49" s="308"/>
      <c r="AS49" s="308"/>
      <c r="AT49" s="308"/>
      <c r="AU49" s="308"/>
      <c r="AV49" s="308"/>
      <c r="AW49" s="308"/>
      <c r="AX49" s="308"/>
      <c r="AY49" s="923"/>
      <c r="AZ49" s="377"/>
      <c r="BA49" s="377"/>
      <c r="BB49" s="377"/>
      <c r="BC49" s="377"/>
      <c r="BD49" s="377"/>
      <c r="BE49" s="377"/>
      <c r="BF49" s="377"/>
      <c r="BG49" s="377"/>
      <c r="BH49" s="377"/>
      <c r="BI49" s="377"/>
      <c r="BJ49" s="377"/>
      <c r="BK49" s="377"/>
      <c r="BL49" s="377"/>
      <c r="BM49" s="377"/>
      <c r="BN49" s="377"/>
      <c r="BO49" s="377"/>
      <c r="BP49" s="377"/>
      <c r="BQ49" s="377"/>
      <c r="BR49" s="377"/>
      <c r="BS49" s="377"/>
      <c r="BT49" s="377"/>
      <c r="BU49" s="377"/>
      <c r="BV49" s="377"/>
    </row>
    <row r="50" spans="1:74" s="280" customFormat="1" ht="11.05" customHeight="1" x14ac:dyDescent="0.2">
      <c r="A50" s="439" t="s">
        <v>901</v>
      </c>
      <c r="B50" s="437" t="s">
        <v>899</v>
      </c>
      <c r="C50" s="107">
        <v>2.8639999999999999</v>
      </c>
      <c r="D50" s="107">
        <v>2.3540000000000001</v>
      </c>
      <c r="E50" s="107">
        <v>2.23</v>
      </c>
      <c r="F50" s="107">
        <v>2.2155</v>
      </c>
      <c r="G50" s="107">
        <v>2.105</v>
      </c>
      <c r="H50" s="107">
        <v>2.0499999999999998</v>
      </c>
      <c r="I50" s="107">
        <v>2.0459999999999998</v>
      </c>
      <c r="J50" s="107">
        <v>2.266</v>
      </c>
      <c r="K50" s="107">
        <v>2.14</v>
      </c>
      <c r="L50" s="107">
        <v>2.0459999999999998</v>
      </c>
      <c r="M50" s="107">
        <v>2.0259999999999998</v>
      </c>
      <c r="N50" s="107">
        <v>2.016</v>
      </c>
      <c r="O50" s="107">
        <v>2.0840000000000001</v>
      </c>
      <c r="P50" s="107">
        <v>1.8640000000000001</v>
      </c>
      <c r="Q50" s="107">
        <v>1.994</v>
      </c>
      <c r="R50" s="107">
        <v>2.1040000000000001</v>
      </c>
      <c r="S50" s="107">
        <v>2.5640000000000001</v>
      </c>
      <c r="T50" s="107">
        <v>2.5939999999999999</v>
      </c>
      <c r="U50" s="107">
        <v>2.8919999999999999</v>
      </c>
      <c r="V50" s="107">
        <v>2.31</v>
      </c>
      <c r="W50" s="107">
        <v>2.2999999999999998</v>
      </c>
      <c r="X50" s="107">
        <v>2.1419999999999999</v>
      </c>
      <c r="Y50" s="107">
        <v>2.1579999999999999</v>
      </c>
      <c r="Z50" s="107">
        <v>2.1059999999999999</v>
      </c>
      <c r="AA50" s="107">
        <v>2.0099999999999998</v>
      </c>
      <c r="AB50" s="107">
        <v>1.8979999999999999</v>
      </c>
      <c r="AC50" s="107">
        <v>1.8954</v>
      </c>
      <c r="AD50" s="107">
        <v>2.403</v>
      </c>
      <c r="AE50" s="107">
        <v>2.089</v>
      </c>
      <c r="AF50" s="107">
        <v>2.1059999999999999</v>
      </c>
      <c r="AG50" s="107">
        <v>2.15</v>
      </c>
      <c r="AH50" s="107">
        <v>1.948</v>
      </c>
      <c r="AI50" s="107">
        <v>1.6830000000000001</v>
      </c>
      <c r="AJ50" s="107">
        <v>1.5760000000000001</v>
      </c>
      <c r="AK50" s="107">
        <v>1.421</v>
      </c>
      <c r="AL50" s="107">
        <v>1.272</v>
      </c>
      <c r="AM50" s="107">
        <v>1.613</v>
      </c>
      <c r="AN50" s="107">
        <v>1.47</v>
      </c>
      <c r="AO50" s="107">
        <v>1.3340000000000001</v>
      </c>
      <c r="AP50" s="107">
        <v>1.4259999999999999</v>
      </c>
      <c r="AQ50" s="107">
        <v>1.3560000000000001</v>
      </c>
      <c r="AR50" s="107">
        <v>1.377</v>
      </c>
      <c r="AS50" s="107">
        <v>1.296</v>
      </c>
      <c r="AT50" s="107">
        <v>1.456</v>
      </c>
      <c r="AU50" s="107">
        <v>1.8979999999999999</v>
      </c>
      <c r="AV50" s="107">
        <v>1.486</v>
      </c>
      <c r="AW50" s="107">
        <v>1.2949999999999999</v>
      </c>
      <c r="AX50" s="107">
        <v>1.139</v>
      </c>
      <c r="AY50" s="935">
        <v>1.159</v>
      </c>
      <c r="AZ50" s="425" t="s">
        <v>1602</v>
      </c>
      <c r="BA50" s="425" t="s">
        <v>1602</v>
      </c>
      <c r="BB50" s="425" t="s">
        <v>1602</v>
      </c>
      <c r="BC50" s="425" t="s">
        <v>1602</v>
      </c>
      <c r="BD50" s="425" t="s">
        <v>1602</v>
      </c>
      <c r="BE50" s="425" t="s">
        <v>1602</v>
      </c>
      <c r="BF50" s="425" t="s">
        <v>1602</v>
      </c>
      <c r="BG50" s="425" t="s">
        <v>1602</v>
      </c>
      <c r="BH50" s="425" t="s">
        <v>1602</v>
      </c>
      <c r="BI50" s="425" t="s">
        <v>1602</v>
      </c>
      <c r="BJ50" s="425" t="s">
        <v>1602</v>
      </c>
      <c r="BK50" s="425" t="s">
        <v>1602</v>
      </c>
      <c r="BL50" s="425" t="s">
        <v>1602</v>
      </c>
      <c r="BM50" s="425" t="s">
        <v>1602</v>
      </c>
      <c r="BN50" s="425" t="s">
        <v>1602</v>
      </c>
      <c r="BO50" s="425" t="s">
        <v>1602</v>
      </c>
      <c r="BP50" s="425" t="s">
        <v>1602</v>
      </c>
      <c r="BQ50" s="425" t="s">
        <v>1602</v>
      </c>
      <c r="BR50" s="425" t="s">
        <v>1602</v>
      </c>
      <c r="BS50" s="425" t="s">
        <v>1602</v>
      </c>
      <c r="BT50" s="425" t="s">
        <v>1602</v>
      </c>
      <c r="BU50" s="425" t="s">
        <v>1602</v>
      </c>
      <c r="BV50" s="425" t="s">
        <v>1602</v>
      </c>
    </row>
    <row r="51" spans="1:74" ht="11.95" customHeight="1" x14ac:dyDescent="0.2">
      <c r="B51" s="818" t="s">
        <v>846</v>
      </c>
      <c r="C51" s="788"/>
      <c r="D51" s="788"/>
      <c r="E51" s="788"/>
      <c r="F51" s="788"/>
      <c r="G51" s="788"/>
      <c r="H51" s="788"/>
      <c r="I51" s="788"/>
      <c r="J51" s="788"/>
      <c r="K51" s="788"/>
      <c r="L51" s="788"/>
      <c r="M51" s="788"/>
      <c r="N51" s="788"/>
      <c r="O51" s="788"/>
      <c r="P51" s="788"/>
      <c r="Q51" s="788"/>
      <c r="BD51" s="663"/>
      <c r="BE51" s="197"/>
      <c r="BF51" s="663"/>
    </row>
    <row r="52" spans="1:74" ht="11.95" customHeight="1" x14ac:dyDescent="0.2">
      <c r="B52" s="361" t="s">
        <v>844</v>
      </c>
      <c r="C52" s="361"/>
      <c r="D52" s="361"/>
      <c r="E52" s="361"/>
      <c r="F52" s="361"/>
      <c r="G52" s="361"/>
      <c r="H52" s="361"/>
      <c r="I52" s="361"/>
      <c r="J52" s="361"/>
      <c r="K52" s="361"/>
      <c r="L52" s="361"/>
      <c r="M52" s="361"/>
      <c r="N52" s="361"/>
      <c r="O52" s="361"/>
      <c r="P52" s="361"/>
      <c r="Q52" s="361"/>
      <c r="R52" s="667"/>
      <c r="S52" s="667"/>
      <c r="T52" s="667"/>
      <c r="U52" s="667"/>
      <c r="V52" s="667"/>
      <c r="W52" s="667"/>
      <c r="X52" s="667"/>
      <c r="Y52" s="667"/>
      <c r="Z52" s="667"/>
      <c r="AA52" s="667"/>
      <c r="AB52" s="667"/>
      <c r="AC52" s="667"/>
      <c r="AD52" s="667"/>
      <c r="AE52" s="667"/>
      <c r="AF52" s="667"/>
      <c r="AG52" s="667"/>
      <c r="AH52" s="667"/>
      <c r="AI52" s="667"/>
      <c r="AJ52" s="667"/>
      <c r="AK52" s="667"/>
      <c r="AL52" s="667"/>
      <c r="AM52" s="667"/>
      <c r="AN52" s="667"/>
      <c r="AO52" s="667"/>
      <c r="AP52" s="667"/>
      <c r="AQ52" s="667"/>
      <c r="AR52" s="667"/>
      <c r="AS52" s="667"/>
      <c r="AT52" s="667"/>
      <c r="AU52" s="667"/>
      <c r="AV52" s="667"/>
      <c r="AW52" s="667"/>
      <c r="AX52" s="667"/>
      <c r="AZ52" s="663"/>
      <c r="BA52" s="663"/>
      <c r="BB52" s="663"/>
      <c r="BC52" s="663"/>
      <c r="BD52" s="663"/>
      <c r="BE52" s="663"/>
      <c r="BF52" s="663"/>
    </row>
    <row r="53" spans="1:74" ht="11.95" customHeight="1" x14ac:dyDescent="0.2">
      <c r="B53" s="361" t="s">
        <v>845</v>
      </c>
      <c r="C53" s="361"/>
      <c r="D53" s="361"/>
      <c r="E53" s="361"/>
      <c r="F53" s="361"/>
      <c r="G53" s="361"/>
      <c r="H53" s="361"/>
      <c r="I53" s="361"/>
      <c r="J53" s="361"/>
      <c r="K53" s="361"/>
      <c r="L53" s="361"/>
      <c r="M53" s="361"/>
      <c r="N53" s="361"/>
      <c r="O53" s="361"/>
      <c r="P53" s="361"/>
      <c r="Q53" s="361"/>
      <c r="R53" s="667"/>
      <c r="S53" s="667"/>
      <c r="T53" s="667"/>
      <c r="U53" s="667"/>
      <c r="V53" s="667"/>
      <c r="W53" s="667"/>
      <c r="X53" s="667"/>
      <c r="Y53" s="667"/>
      <c r="Z53" s="667"/>
      <c r="AA53" s="667"/>
      <c r="AB53" s="667"/>
      <c r="AC53" s="667"/>
      <c r="AD53" s="667"/>
      <c r="AE53" s="667"/>
      <c r="AF53" s="667"/>
      <c r="AG53" s="667"/>
      <c r="AH53" s="667"/>
      <c r="AI53" s="667"/>
      <c r="AJ53" s="667"/>
      <c r="AK53" s="667"/>
      <c r="AL53" s="667"/>
      <c r="AM53" s="667"/>
      <c r="AN53" s="667"/>
      <c r="AO53" s="667"/>
      <c r="AP53" s="667"/>
      <c r="AQ53" s="667"/>
      <c r="AR53" s="667"/>
      <c r="AS53" s="667"/>
      <c r="AT53" s="667"/>
      <c r="AU53" s="667"/>
      <c r="AV53" s="667"/>
      <c r="AW53" s="667"/>
      <c r="AX53" s="667"/>
      <c r="AZ53" s="663"/>
      <c r="BA53" s="663"/>
      <c r="BB53" s="663"/>
      <c r="BC53" s="663"/>
      <c r="BD53" s="663"/>
      <c r="BE53" s="663"/>
      <c r="BF53" s="663"/>
    </row>
    <row r="54" spans="1:74" ht="11.95" customHeight="1" x14ac:dyDescent="0.2">
      <c r="B54" s="819" t="s">
        <v>847</v>
      </c>
      <c r="C54" s="820"/>
      <c r="D54" s="820"/>
      <c r="E54" s="820"/>
      <c r="F54" s="820"/>
      <c r="G54" s="820"/>
      <c r="H54" s="820"/>
      <c r="I54" s="820"/>
      <c r="J54" s="820"/>
      <c r="K54" s="820"/>
      <c r="L54" s="820"/>
      <c r="M54" s="820"/>
      <c r="N54" s="820"/>
      <c r="O54" s="820"/>
      <c r="P54" s="820"/>
      <c r="Q54" s="820"/>
      <c r="R54" s="667"/>
      <c r="S54" s="667"/>
      <c r="T54" s="667"/>
      <c r="U54" s="667"/>
      <c r="V54" s="667"/>
      <c r="W54" s="667"/>
      <c r="X54" s="667"/>
      <c r="Y54" s="667"/>
      <c r="Z54" s="667"/>
      <c r="AA54" s="667"/>
      <c r="AB54" s="667"/>
      <c r="AC54" s="667"/>
      <c r="AD54" s="667"/>
      <c r="AE54" s="667"/>
      <c r="AF54" s="667"/>
      <c r="AG54" s="667"/>
      <c r="AH54" s="667"/>
      <c r="AI54" s="667"/>
      <c r="AJ54" s="667"/>
      <c r="AK54" s="667"/>
      <c r="AL54" s="667"/>
      <c r="AM54" s="667"/>
      <c r="AN54" s="667"/>
      <c r="AO54" s="667"/>
      <c r="AP54" s="667"/>
      <c r="AQ54" s="667"/>
      <c r="AR54" s="667"/>
      <c r="AS54" s="667"/>
      <c r="AT54" s="667"/>
      <c r="AU54" s="667"/>
      <c r="AV54" s="667"/>
      <c r="AW54" s="667"/>
      <c r="AX54" s="667"/>
      <c r="AZ54" s="663"/>
      <c r="BA54" s="663"/>
      <c r="BB54" s="663"/>
      <c r="BC54" s="663"/>
      <c r="BD54" s="663"/>
      <c r="BE54" s="663"/>
      <c r="BF54" s="663"/>
    </row>
    <row r="55" spans="1:74" ht="11.95" customHeight="1" x14ac:dyDescent="0.2">
      <c r="B55" s="821" t="s">
        <v>826</v>
      </c>
      <c r="C55" s="822"/>
      <c r="D55" s="822"/>
      <c r="E55" s="822"/>
      <c r="F55" s="822"/>
      <c r="G55" s="822"/>
      <c r="H55" s="822"/>
      <c r="I55" s="822"/>
      <c r="J55" s="822"/>
      <c r="K55" s="822"/>
      <c r="L55" s="822"/>
      <c r="M55" s="822"/>
      <c r="N55" s="822"/>
      <c r="O55" s="822"/>
      <c r="P55" s="822"/>
      <c r="Q55" s="822"/>
      <c r="R55" s="667"/>
      <c r="S55" s="667"/>
      <c r="T55" s="667"/>
      <c r="U55" s="667"/>
      <c r="V55" s="667"/>
      <c r="W55" s="667"/>
      <c r="X55" s="667"/>
      <c r="Y55" s="667"/>
      <c r="Z55" s="667"/>
      <c r="AA55" s="667"/>
      <c r="AB55" s="667"/>
      <c r="AC55" s="667"/>
      <c r="AD55" s="667"/>
      <c r="AE55" s="667"/>
      <c r="AF55" s="667"/>
      <c r="AG55" s="667"/>
      <c r="AH55" s="667"/>
      <c r="AI55" s="667"/>
      <c r="AJ55" s="667"/>
      <c r="AK55" s="667"/>
      <c r="AL55" s="667"/>
      <c r="AM55" s="667"/>
      <c r="AN55" s="667"/>
      <c r="AO55" s="667"/>
      <c r="AP55" s="667"/>
      <c r="AQ55" s="667"/>
      <c r="AR55" s="667"/>
      <c r="AS55" s="667"/>
      <c r="AT55" s="667"/>
      <c r="AU55" s="667"/>
      <c r="AV55" s="667"/>
      <c r="AW55" s="667"/>
      <c r="AX55" s="667"/>
      <c r="AZ55" s="663"/>
      <c r="BA55" s="663"/>
      <c r="BB55" s="663"/>
      <c r="BC55" s="663"/>
      <c r="BE55" s="660"/>
    </row>
    <row r="56" spans="1:74" ht="11.95" customHeight="1" x14ac:dyDescent="0.2">
      <c r="B56" s="823" t="str">
        <f>Dates!$G$2</f>
        <v>EIA completed modeling and analysis for this report on Thursday, February 6, 2025.</v>
      </c>
      <c r="C56" s="793"/>
      <c r="D56" s="793"/>
      <c r="E56" s="793"/>
      <c r="F56" s="793"/>
      <c r="G56" s="793"/>
      <c r="H56" s="793"/>
      <c r="I56" s="793"/>
      <c r="J56" s="793"/>
      <c r="K56" s="793"/>
      <c r="L56" s="793"/>
      <c r="M56" s="793"/>
      <c r="N56" s="793"/>
      <c r="O56" s="793"/>
      <c r="P56" s="793"/>
      <c r="Q56" s="793"/>
      <c r="R56" s="667"/>
      <c r="S56" s="667"/>
      <c r="T56" s="667"/>
      <c r="U56" s="667"/>
      <c r="V56" s="667"/>
      <c r="W56" s="667"/>
      <c r="X56" s="667"/>
      <c r="Y56" s="667"/>
      <c r="Z56" s="667"/>
      <c r="AA56" s="667"/>
      <c r="AB56" s="667"/>
      <c r="AC56" s="667"/>
      <c r="AD56" s="667"/>
      <c r="AE56" s="667"/>
      <c r="AF56" s="667"/>
      <c r="AG56" s="667"/>
      <c r="AH56" s="667"/>
      <c r="AI56" s="667"/>
      <c r="AJ56" s="667"/>
      <c r="AK56" s="667"/>
      <c r="AL56" s="667"/>
      <c r="AM56" s="667"/>
      <c r="AN56" s="667"/>
      <c r="AO56" s="667"/>
      <c r="AP56" s="667"/>
      <c r="AQ56" s="667"/>
      <c r="AR56" s="667"/>
      <c r="AS56" s="667"/>
      <c r="AT56" s="667"/>
      <c r="AU56" s="667"/>
      <c r="AV56" s="667"/>
      <c r="AW56" s="667"/>
      <c r="AX56" s="667"/>
      <c r="AZ56" s="663"/>
      <c r="BA56" s="663"/>
      <c r="BB56" s="663"/>
      <c r="BC56" s="663"/>
      <c r="BE56" s="660"/>
    </row>
    <row r="57" spans="1:74" ht="11.95" customHeight="1" x14ac:dyDescent="0.2">
      <c r="B57" s="792" t="s">
        <v>483</v>
      </c>
      <c r="C57" s="793"/>
      <c r="D57" s="793"/>
      <c r="E57" s="793"/>
      <c r="F57" s="793"/>
      <c r="G57" s="793"/>
      <c r="H57" s="793"/>
      <c r="I57" s="793"/>
      <c r="J57" s="793"/>
      <c r="K57" s="793"/>
      <c r="L57" s="793"/>
      <c r="M57" s="793"/>
      <c r="N57" s="793"/>
      <c r="O57" s="793"/>
      <c r="P57" s="793"/>
      <c r="Q57" s="793"/>
      <c r="R57" s="667"/>
      <c r="S57" s="667"/>
      <c r="T57" s="667"/>
      <c r="U57" s="667"/>
      <c r="V57" s="667"/>
      <c r="W57" s="667"/>
      <c r="X57" s="667"/>
      <c r="Y57" s="667"/>
      <c r="Z57" s="667"/>
      <c r="AA57" s="667"/>
      <c r="AB57" s="667"/>
      <c r="AC57" s="667"/>
      <c r="AD57" s="667"/>
      <c r="AE57" s="667"/>
      <c r="AF57" s="667"/>
      <c r="AG57" s="667"/>
      <c r="AH57" s="667"/>
      <c r="AI57" s="667"/>
      <c r="AJ57" s="667"/>
      <c r="AK57" s="667"/>
      <c r="AL57" s="667"/>
      <c r="AM57" s="667"/>
      <c r="AN57" s="667"/>
      <c r="AO57" s="667"/>
      <c r="AP57" s="667"/>
      <c r="AQ57" s="667"/>
      <c r="AR57" s="667"/>
      <c r="AS57" s="667"/>
      <c r="AT57" s="667"/>
      <c r="AU57" s="667"/>
      <c r="AV57" s="667"/>
      <c r="AW57" s="667"/>
      <c r="AX57" s="667"/>
      <c r="AZ57" s="663"/>
      <c r="BA57" s="663"/>
      <c r="BB57" s="663"/>
      <c r="BC57" s="663"/>
      <c r="BE57" s="660"/>
    </row>
    <row r="58" spans="1:74" ht="11.95" customHeight="1" x14ac:dyDescent="0.2">
      <c r="B58" s="1009" t="s">
        <v>1440</v>
      </c>
      <c r="C58" s="1010"/>
      <c r="D58" s="1010"/>
      <c r="E58" s="1010"/>
      <c r="F58" s="1010"/>
      <c r="G58" s="1010"/>
      <c r="H58" s="1010"/>
      <c r="I58" s="1010"/>
      <c r="J58" s="1010"/>
      <c r="K58" s="1010"/>
      <c r="L58" s="1010"/>
      <c r="M58" s="1010"/>
      <c r="N58" s="1010"/>
      <c r="O58" s="1010"/>
      <c r="P58" s="1010"/>
      <c r="Q58" s="1010"/>
      <c r="R58" s="667"/>
      <c r="S58" s="667"/>
      <c r="T58" s="667"/>
      <c r="U58" s="667"/>
      <c r="V58" s="667"/>
      <c r="W58" s="667"/>
      <c r="X58" s="667"/>
      <c r="Y58" s="667"/>
      <c r="Z58" s="667"/>
      <c r="AA58" s="667"/>
      <c r="AB58" s="667"/>
      <c r="AC58" s="667"/>
      <c r="AD58" s="667"/>
      <c r="AE58" s="667"/>
      <c r="AF58" s="667"/>
      <c r="AG58" s="667"/>
      <c r="AH58" s="667"/>
      <c r="AI58" s="667"/>
      <c r="AJ58" s="667"/>
      <c r="AK58" s="667"/>
      <c r="AL58" s="667"/>
      <c r="AM58" s="667"/>
      <c r="AN58" s="667"/>
      <c r="AO58" s="667"/>
      <c r="AP58" s="667"/>
      <c r="AQ58" s="667"/>
      <c r="AR58" s="667"/>
      <c r="AS58" s="667"/>
      <c r="AT58" s="667"/>
      <c r="AU58" s="667"/>
      <c r="AV58" s="667"/>
      <c r="AW58" s="667"/>
      <c r="AX58" s="667"/>
      <c r="AZ58" s="663"/>
      <c r="BA58" s="663"/>
      <c r="BB58" s="663"/>
      <c r="BC58" s="663"/>
      <c r="BE58" s="660"/>
    </row>
    <row r="59" spans="1:74" ht="11.95" customHeight="1" x14ac:dyDescent="0.2">
      <c r="B59" s="824" t="s">
        <v>492</v>
      </c>
      <c r="C59" s="793"/>
      <c r="D59" s="793"/>
      <c r="E59" s="793"/>
      <c r="F59" s="793"/>
      <c r="G59" s="793"/>
      <c r="H59" s="793"/>
      <c r="I59" s="793"/>
      <c r="J59" s="793"/>
      <c r="K59" s="793"/>
      <c r="L59" s="793"/>
      <c r="M59" s="793"/>
      <c r="N59" s="793"/>
      <c r="O59" s="793"/>
      <c r="P59" s="793"/>
      <c r="Q59" s="793"/>
      <c r="R59" s="667"/>
      <c r="S59" s="667"/>
      <c r="T59" s="667"/>
      <c r="U59" s="667"/>
      <c r="V59" s="667"/>
      <c r="W59" s="667"/>
      <c r="X59" s="667"/>
      <c r="Y59" s="667"/>
      <c r="Z59" s="667"/>
      <c r="AA59" s="667"/>
      <c r="AB59" s="667"/>
      <c r="AC59" s="667"/>
      <c r="AD59" s="667"/>
      <c r="AE59" s="667"/>
      <c r="AF59" s="667"/>
      <c r="AG59" s="667"/>
      <c r="AH59" s="667"/>
      <c r="AI59" s="667"/>
      <c r="AJ59" s="667"/>
      <c r="AK59" s="667"/>
      <c r="AL59" s="667"/>
      <c r="AM59" s="667"/>
      <c r="AN59" s="667"/>
      <c r="AO59" s="667"/>
      <c r="AP59" s="667"/>
      <c r="AQ59" s="667"/>
      <c r="AR59" s="667"/>
      <c r="AS59" s="667"/>
      <c r="AT59" s="667"/>
      <c r="AU59" s="667"/>
      <c r="AV59" s="667"/>
      <c r="AW59" s="667"/>
      <c r="AX59" s="667"/>
      <c r="AZ59" s="663"/>
      <c r="BA59" s="663"/>
      <c r="BB59" s="663"/>
      <c r="BC59" s="663"/>
      <c r="BE59" s="660"/>
    </row>
    <row r="60" spans="1:74" ht="12.65" customHeight="1" x14ac:dyDescent="0.2">
      <c r="B60" s="655" t="s">
        <v>840</v>
      </c>
      <c r="C60" s="793"/>
      <c r="D60" s="793"/>
      <c r="E60" s="793"/>
      <c r="F60" s="793"/>
      <c r="G60" s="793"/>
      <c r="H60" s="793"/>
      <c r="I60" s="793"/>
      <c r="J60" s="793"/>
      <c r="K60" s="793"/>
      <c r="L60" s="793"/>
      <c r="M60" s="793"/>
      <c r="N60" s="793"/>
      <c r="O60" s="793"/>
      <c r="P60" s="793"/>
      <c r="Q60" s="793"/>
      <c r="R60" s="667"/>
      <c r="S60" s="667"/>
      <c r="T60" s="667"/>
      <c r="U60" s="667"/>
      <c r="V60" s="667"/>
      <c r="W60" s="667"/>
      <c r="X60" s="667"/>
      <c r="Y60" s="667"/>
      <c r="Z60" s="667"/>
      <c r="AA60" s="667"/>
      <c r="AB60" s="667"/>
      <c r="AC60" s="667"/>
      <c r="AD60" s="667"/>
      <c r="AE60" s="667"/>
      <c r="AF60" s="667"/>
      <c r="AG60" s="667"/>
      <c r="AH60" s="667"/>
      <c r="AI60" s="667"/>
      <c r="AJ60" s="667"/>
      <c r="AK60" s="667"/>
      <c r="AL60" s="667"/>
      <c r="AM60" s="667"/>
      <c r="AN60" s="667"/>
      <c r="AO60" s="667"/>
      <c r="AP60" s="667"/>
      <c r="AQ60" s="667"/>
      <c r="AR60" s="667"/>
      <c r="AS60" s="667"/>
      <c r="AT60" s="667"/>
      <c r="AU60" s="667"/>
      <c r="AV60" s="667"/>
      <c r="AW60" s="667"/>
      <c r="AX60" s="667"/>
      <c r="AZ60" s="663"/>
      <c r="BA60" s="663"/>
      <c r="BB60" s="663"/>
      <c r="BC60" s="663"/>
      <c r="BE60" s="660"/>
    </row>
    <row r="61" spans="1:74" ht="12.65" customHeight="1" x14ac:dyDescent="0.2">
      <c r="B61" s="825" t="s">
        <v>841</v>
      </c>
      <c r="C61" s="793"/>
      <c r="D61" s="793"/>
      <c r="E61" s="793"/>
      <c r="F61" s="793"/>
      <c r="G61" s="793"/>
      <c r="H61" s="793"/>
      <c r="I61" s="793"/>
      <c r="J61" s="793"/>
      <c r="K61" s="793"/>
      <c r="L61" s="793"/>
      <c r="M61" s="793"/>
      <c r="N61" s="793"/>
      <c r="O61" s="793"/>
      <c r="P61" s="793"/>
      <c r="Q61" s="793"/>
      <c r="R61" s="667"/>
      <c r="S61" s="667"/>
      <c r="T61" s="667"/>
      <c r="U61" s="667"/>
      <c r="V61" s="667"/>
      <c r="W61" s="667"/>
      <c r="X61" s="667"/>
      <c r="Y61" s="667"/>
      <c r="Z61" s="667"/>
      <c r="AA61" s="667"/>
      <c r="AB61" s="667"/>
      <c r="AC61" s="667"/>
      <c r="AD61" s="667"/>
      <c r="AE61" s="667"/>
      <c r="AF61" s="667"/>
      <c r="AG61" s="667"/>
      <c r="AH61" s="667"/>
      <c r="AI61" s="667"/>
      <c r="AJ61" s="667"/>
      <c r="AK61" s="667"/>
      <c r="AL61" s="667"/>
      <c r="AM61" s="667"/>
      <c r="AN61" s="667"/>
      <c r="AO61" s="667"/>
      <c r="AP61" s="667"/>
      <c r="AQ61" s="667"/>
      <c r="AR61" s="667"/>
      <c r="AS61" s="667"/>
      <c r="AT61" s="667"/>
      <c r="AU61" s="667"/>
      <c r="AV61" s="667"/>
      <c r="AW61" s="667"/>
      <c r="AX61" s="667"/>
      <c r="AZ61" s="663"/>
      <c r="BA61" s="663"/>
      <c r="BB61" s="663"/>
      <c r="BC61" s="663"/>
      <c r="BE61" s="660"/>
    </row>
    <row r="62" spans="1:74" ht="12.65" customHeight="1" x14ac:dyDescent="0.2">
      <c r="B62" s="722" t="s">
        <v>842</v>
      </c>
      <c r="C62" s="793"/>
      <c r="D62" s="793"/>
      <c r="E62" s="793"/>
      <c r="F62" s="793"/>
      <c r="G62" s="793"/>
      <c r="H62" s="793"/>
      <c r="I62" s="793"/>
      <c r="J62" s="793"/>
      <c r="K62" s="793"/>
      <c r="L62" s="793"/>
      <c r="M62" s="793"/>
      <c r="N62" s="793"/>
      <c r="O62" s="793"/>
      <c r="P62" s="793"/>
      <c r="Q62" s="793"/>
      <c r="R62" s="667"/>
      <c r="S62" s="667"/>
      <c r="T62" s="667"/>
      <c r="U62" s="667"/>
      <c r="V62" s="667"/>
      <c r="W62" s="667"/>
      <c r="X62" s="667"/>
      <c r="Y62" s="667"/>
      <c r="Z62" s="667"/>
      <c r="AA62" s="667"/>
      <c r="AB62" s="667"/>
      <c r="AC62" s="667"/>
      <c r="AD62" s="667"/>
      <c r="AE62" s="667"/>
      <c r="AF62" s="667"/>
      <c r="AG62" s="667"/>
      <c r="AH62" s="667"/>
      <c r="AI62" s="667"/>
      <c r="AJ62" s="667"/>
      <c r="AK62" s="667"/>
      <c r="AL62" s="667"/>
      <c r="AM62" s="667"/>
      <c r="AN62" s="667"/>
      <c r="AO62" s="667"/>
      <c r="AP62" s="667"/>
      <c r="AQ62" s="667"/>
      <c r="AR62" s="667"/>
      <c r="AS62" s="667"/>
      <c r="AT62" s="667"/>
      <c r="AU62" s="667"/>
      <c r="AV62" s="667"/>
      <c r="AW62" s="667"/>
      <c r="AX62" s="667"/>
      <c r="AZ62" s="663"/>
      <c r="BA62" s="663"/>
      <c r="BB62" s="663"/>
      <c r="BC62" s="663"/>
      <c r="BE62" s="660"/>
    </row>
    <row r="63" spans="1:74" x14ac:dyDescent="0.2">
      <c r="B63" s="667"/>
      <c r="C63" s="667"/>
      <c r="D63" s="667"/>
      <c r="E63" s="667"/>
      <c r="F63" s="667"/>
      <c r="G63" s="667"/>
      <c r="H63" s="667"/>
      <c r="I63" s="667"/>
      <c r="J63" s="667"/>
      <c r="K63" s="667"/>
      <c r="L63" s="667"/>
      <c r="M63" s="667"/>
      <c r="N63" s="667"/>
      <c r="O63" s="667"/>
      <c r="P63" s="667"/>
      <c r="Q63" s="667"/>
      <c r="R63" s="667"/>
      <c r="S63" s="667"/>
      <c r="T63" s="667"/>
      <c r="U63" s="667"/>
      <c r="V63" s="667"/>
      <c r="W63" s="667"/>
      <c r="X63" s="667"/>
      <c r="Y63" s="667"/>
      <c r="Z63" s="667"/>
      <c r="AA63" s="667"/>
      <c r="AB63" s="667"/>
      <c r="AC63" s="667"/>
      <c r="AD63" s="667"/>
      <c r="AE63" s="667"/>
      <c r="AF63" s="667"/>
      <c r="AG63" s="667"/>
      <c r="AH63" s="667"/>
      <c r="AI63" s="667"/>
      <c r="AJ63" s="667"/>
      <c r="AK63" s="667"/>
      <c r="AL63" s="667"/>
      <c r="AM63" s="667"/>
      <c r="AN63" s="667"/>
      <c r="AO63" s="667"/>
      <c r="AP63" s="667"/>
      <c r="AQ63" s="667"/>
      <c r="AR63" s="667"/>
      <c r="AS63" s="667"/>
      <c r="AT63" s="667"/>
      <c r="AU63" s="667"/>
      <c r="AV63" s="667"/>
      <c r="AW63" s="667"/>
      <c r="AX63" s="667"/>
      <c r="AZ63" s="663"/>
      <c r="BA63" s="663"/>
      <c r="BB63" s="663"/>
      <c r="BC63" s="663"/>
      <c r="BE63" s="660"/>
    </row>
    <row r="64" spans="1:74" x14ac:dyDescent="0.2">
      <c r="B64" s="667"/>
      <c r="C64" s="667"/>
      <c r="D64" s="667"/>
      <c r="E64" s="667"/>
      <c r="F64" s="667"/>
      <c r="G64" s="667"/>
      <c r="H64" s="667"/>
      <c r="I64" s="667"/>
      <c r="J64" s="667"/>
      <c r="K64" s="667"/>
      <c r="L64" s="667"/>
      <c r="M64" s="667"/>
      <c r="N64" s="667"/>
      <c r="O64" s="667"/>
      <c r="P64" s="667"/>
      <c r="Q64" s="667"/>
      <c r="R64" s="667"/>
      <c r="S64" s="667"/>
      <c r="T64" s="667"/>
      <c r="U64" s="667"/>
      <c r="V64" s="667"/>
      <c r="W64" s="667"/>
      <c r="X64" s="667"/>
      <c r="Y64" s="667"/>
      <c r="Z64" s="667"/>
      <c r="AA64" s="667"/>
      <c r="AB64" s="667"/>
      <c r="AC64" s="667"/>
      <c r="AD64" s="667"/>
      <c r="AE64" s="667"/>
      <c r="AF64" s="667"/>
      <c r="AG64" s="667"/>
      <c r="AH64" s="667"/>
      <c r="AI64" s="667"/>
      <c r="AJ64" s="667"/>
      <c r="AK64" s="667"/>
      <c r="AL64" s="667"/>
      <c r="AM64" s="667"/>
      <c r="AN64" s="667"/>
      <c r="AO64" s="667"/>
      <c r="AP64" s="667"/>
      <c r="AQ64" s="667"/>
      <c r="AR64" s="667"/>
      <c r="AS64" s="667"/>
      <c r="AT64" s="667"/>
      <c r="AU64" s="667"/>
      <c r="AV64" s="667"/>
      <c r="AW64" s="667"/>
      <c r="AX64" s="667"/>
      <c r="AZ64" s="663"/>
      <c r="BA64" s="663"/>
      <c r="BB64" s="663"/>
      <c r="BC64" s="663"/>
      <c r="BE64" s="660"/>
    </row>
    <row r="65" spans="2:57" x14ac:dyDescent="0.2">
      <c r="B65" s="667"/>
      <c r="C65" s="667"/>
      <c r="D65" s="667"/>
      <c r="E65" s="667"/>
      <c r="F65" s="667"/>
      <c r="G65" s="667"/>
      <c r="H65" s="667"/>
      <c r="I65" s="667"/>
      <c r="J65" s="667"/>
      <c r="K65" s="667"/>
      <c r="L65" s="667"/>
      <c r="M65" s="667"/>
      <c r="N65" s="667"/>
      <c r="O65" s="667"/>
      <c r="P65" s="667"/>
      <c r="Q65" s="667"/>
      <c r="R65" s="667"/>
      <c r="S65" s="667"/>
      <c r="T65" s="667"/>
      <c r="U65" s="667"/>
      <c r="V65" s="667"/>
      <c r="W65" s="667"/>
      <c r="X65" s="667"/>
      <c r="Y65" s="667"/>
      <c r="Z65" s="667"/>
      <c r="AA65" s="667"/>
      <c r="AB65" s="667"/>
      <c r="AC65" s="667"/>
      <c r="AD65" s="667"/>
      <c r="AE65" s="667"/>
      <c r="AF65" s="667"/>
      <c r="AG65" s="667"/>
      <c r="AH65" s="667"/>
      <c r="AI65" s="667"/>
      <c r="AJ65" s="667"/>
      <c r="AK65" s="667"/>
      <c r="AL65" s="667"/>
      <c r="AM65" s="667"/>
      <c r="AN65" s="667"/>
      <c r="AO65" s="667"/>
      <c r="AP65" s="667"/>
      <c r="AQ65" s="667"/>
      <c r="AR65" s="667"/>
      <c r="AS65" s="667"/>
      <c r="AT65" s="667"/>
      <c r="AU65" s="667"/>
      <c r="AV65" s="667"/>
      <c r="AW65" s="667"/>
      <c r="AX65" s="667"/>
      <c r="AZ65" s="663"/>
      <c r="BA65" s="663"/>
      <c r="BB65" s="663"/>
      <c r="BC65" s="663"/>
      <c r="BE65" s="660"/>
    </row>
    <row r="66" spans="2:57" x14ac:dyDescent="0.2">
      <c r="B66" s="667"/>
      <c r="C66" s="667"/>
      <c r="D66" s="667"/>
      <c r="E66" s="667"/>
      <c r="F66" s="667"/>
      <c r="G66" s="667"/>
      <c r="H66" s="667"/>
      <c r="I66" s="667"/>
      <c r="J66" s="667"/>
      <c r="K66" s="667"/>
      <c r="L66" s="667"/>
      <c r="M66" s="667"/>
      <c r="N66" s="667"/>
      <c r="O66" s="667"/>
      <c r="P66" s="667"/>
      <c r="Q66" s="667"/>
      <c r="R66" s="667"/>
      <c r="S66" s="667"/>
      <c r="T66" s="667"/>
      <c r="U66" s="667"/>
      <c r="V66" s="667"/>
      <c r="W66" s="667"/>
      <c r="X66" s="667"/>
      <c r="Y66" s="667"/>
      <c r="Z66" s="667"/>
      <c r="AA66" s="667"/>
      <c r="AB66" s="667"/>
      <c r="AC66" s="667"/>
      <c r="AD66" s="667"/>
      <c r="AE66" s="667"/>
      <c r="AF66" s="667"/>
      <c r="AG66" s="667"/>
      <c r="AH66" s="667"/>
      <c r="AI66" s="667"/>
      <c r="AJ66" s="667"/>
      <c r="AK66" s="667"/>
      <c r="AL66" s="667"/>
      <c r="AM66" s="667"/>
      <c r="AN66" s="667"/>
      <c r="AO66" s="667"/>
      <c r="AP66" s="667"/>
      <c r="AQ66" s="667"/>
      <c r="AR66" s="667"/>
      <c r="AS66" s="667"/>
      <c r="AT66" s="667"/>
      <c r="AU66" s="667"/>
      <c r="AV66" s="667"/>
      <c r="AW66" s="667"/>
      <c r="AX66" s="667"/>
      <c r="AZ66" s="663"/>
      <c r="BA66" s="663"/>
      <c r="BB66" s="663"/>
      <c r="BC66" s="663"/>
      <c r="BE66" s="660"/>
    </row>
  </sheetData>
  <mergeCells count="9">
    <mergeCell ref="A1:A2"/>
    <mergeCell ref="AY3:BJ3"/>
    <mergeCell ref="B58:Q58"/>
    <mergeCell ref="BK3:BV3"/>
    <mergeCell ref="B1:BV1"/>
    <mergeCell ref="C3:N3"/>
    <mergeCell ref="O3:Z3"/>
    <mergeCell ref="AA3:AL3"/>
    <mergeCell ref="AM3:AX3"/>
  </mergeCells>
  <phoneticPr fontId="4" type="noConversion"/>
  <hyperlinks>
    <hyperlink ref="A1:A2" location="Contents!A1" display="Table of Contents"/>
  </hyperlinks>
  <pageMargins left="0.75" right="0.75" top="1" bottom="1" header="0.5" footer="0.5"/>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V41"/>
  <sheetViews>
    <sheetView zoomScaleNormal="100" workbookViewId="0">
      <pane xSplit="2" ySplit="4" topLeftCell="AR5" activePane="bottomRight" state="frozen"/>
      <selection pane="topRight" activeCell="C1" sqref="C1"/>
      <selection pane="bottomLeft" activeCell="A5" sqref="A5"/>
      <selection pane="bottomRight" activeCell="B1" sqref="B1:Q1"/>
    </sheetView>
  </sheetViews>
  <sheetFormatPr defaultColWidth="8.5" defaultRowHeight="10.7" x14ac:dyDescent="0.2"/>
  <cols>
    <col min="1" max="1" width="15" style="357" bestFit="1" customWidth="1"/>
    <col min="2" max="2" width="42.5" style="358" customWidth="1"/>
    <col min="3" max="50" width="6.5" style="358" customWidth="1"/>
    <col min="51" max="51" width="6.5" style="361" customWidth="1"/>
    <col min="52" max="55" width="6.5" style="358" customWidth="1"/>
    <col min="56" max="56" width="6.5" style="361" customWidth="1"/>
    <col min="57" max="57" width="6.5" style="358" customWidth="1"/>
    <col min="58" max="61" width="6.5" style="361" customWidth="1"/>
    <col min="62" max="74" width="6.5" style="358" customWidth="1"/>
    <col min="75" max="16384" width="8.5" style="358"/>
  </cols>
  <sheetData>
    <row r="1" spans="1:74" ht="12.85" customHeight="1" x14ac:dyDescent="0.2">
      <c r="B1" s="1054" t="s">
        <v>902</v>
      </c>
      <c r="C1" s="1055"/>
      <c r="D1" s="1055"/>
      <c r="E1" s="1055"/>
      <c r="F1" s="1055"/>
      <c r="G1" s="1055"/>
      <c r="H1" s="1055"/>
      <c r="I1" s="1055"/>
      <c r="J1" s="1055"/>
      <c r="K1" s="1055"/>
      <c r="L1" s="1055"/>
      <c r="M1" s="1055"/>
      <c r="N1" s="1055"/>
      <c r="O1" s="1055"/>
      <c r="P1" s="1055"/>
      <c r="Q1" s="1055"/>
    </row>
    <row r="2" spans="1:74" ht="12.85" x14ac:dyDescent="0.2">
      <c r="B2" s="1056" t="str">
        <f>"U.S. Energy Information Administration  |  Short-Term Energy Outlook - "&amp;Dates!D1</f>
        <v>U.S. Energy Information Administration  |  Short-Term Energy Outlook - February 2025</v>
      </c>
      <c r="C2" s="1057"/>
      <c r="D2" s="1057"/>
      <c r="E2" s="1057"/>
      <c r="F2" s="1057"/>
      <c r="G2" s="1057"/>
      <c r="H2" s="1057"/>
      <c r="I2" s="1057"/>
      <c r="J2" s="1057"/>
      <c r="K2" s="1057"/>
      <c r="L2" s="1057"/>
      <c r="M2" s="1057"/>
      <c r="N2" s="1057"/>
      <c r="O2" s="1057"/>
      <c r="P2" s="1057"/>
      <c r="Q2" s="1057"/>
    </row>
    <row r="3" spans="1:74" ht="12.85" x14ac:dyDescent="0.2">
      <c r="B3" s="195"/>
      <c r="C3" s="1023">
        <f>Dates!D3</f>
        <v>2021</v>
      </c>
      <c r="D3" s="1015"/>
      <c r="E3" s="1015"/>
      <c r="F3" s="1015"/>
      <c r="G3" s="1015"/>
      <c r="H3" s="1015"/>
      <c r="I3" s="1015"/>
      <c r="J3" s="1015"/>
      <c r="K3" s="1015"/>
      <c r="L3" s="1015"/>
      <c r="M3" s="1015"/>
      <c r="N3" s="1016"/>
      <c r="O3" s="1023">
        <f>C3+1</f>
        <v>2022</v>
      </c>
      <c r="P3" s="1024"/>
      <c r="Q3" s="1024"/>
      <c r="R3" s="1024"/>
      <c r="S3" s="1024"/>
      <c r="T3" s="1024"/>
      <c r="U3" s="1024"/>
      <c r="V3" s="1024"/>
      <c r="W3" s="1024"/>
      <c r="X3" s="1015"/>
      <c r="Y3" s="1015"/>
      <c r="Z3" s="1016"/>
      <c r="AA3" s="1012">
        <f>O3+1</f>
        <v>2023</v>
      </c>
      <c r="AB3" s="1015"/>
      <c r="AC3" s="1015"/>
      <c r="AD3" s="1015"/>
      <c r="AE3" s="1015"/>
      <c r="AF3" s="1015"/>
      <c r="AG3" s="1015"/>
      <c r="AH3" s="1015"/>
      <c r="AI3" s="1015"/>
      <c r="AJ3" s="1015"/>
      <c r="AK3" s="1015"/>
      <c r="AL3" s="1016"/>
      <c r="AM3" s="1012">
        <f>AA3+1</f>
        <v>2024</v>
      </c>
      <c r="AN3" s="1015"/>
      <c r="AO3" s="1015"/>
      <c r="AP3" s="1015"/>
      <c r="AQ3" s="1015"/>
      <c r="AR3" s="1015"/>
      <c r="AS3" s="1015"/>
      <c r="AT3" s="1015"/>
      <c r="AU3" s="1015"/>
      <c r="AV3" s="1015"/>
      <c r="AW3" s="1015"/>
      <c r="AX3" s="1016"/>
      <c r="AY3" s="1012">
        <f>AM3+1</f>
        <v>2025</v>
      </c>
      <c r="AZ3" s="1013"/>
      <c r="BA3" s="1013"/>
      <c r="BB3" s="1013"/>
      <c r="BC3" s="1013"/>
      <c r="BD3" s="1013"/>
      <c r="BE3" s="1013"/>
      <c r="BF3" s="1013"/>
      <c r="BG3" s="1013"/>
      <c r="BH3" s="1013"/>
      <c r="BI3" s="1013"/>
      <c r="BJ3" s="1014"/>
      <c r="BK3" s="1012">
        <f>AY3+1</f>
        <v>2026</v>
      </c>
      <c r="BL3" s="1015"/>
      <c r="BM3" s="1015"/>
      <c r="BN3" s="1015"/>
      <c r="BO3" s="1015"/>
      <c r="BP3" s="1015"/>
      <c r="BQ3" s="1015"/>
      <c r="BR3" s="1015"/>
      <c r="BS3" s="1015"/>
      <c r="BT3" s="1015"/>
      <c r="BU3" s="1015"/>
      <c r="BV3" s="1016"/>
    </row>
    <row r="4" spans="1:74" x14ac:dyDescent="0.2">
      <c r="B4" s="359"/>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6" t="s">
        <v>215</v>
      </c>
      <c r="AZ4" s="12" t="s">
        <v>216</v>
      </c>
      <c r="BA4" s="12" t="s">
        <v>217</v>
      </c>
      <c r="BB4" s="12" t="s">
        <v>218</v>
      </c>
      <c r="BC4" s="12" t="s">
        <v>219</v>
      </c>
      <c r="BD4" s="656" t="s">
        <v>220</v>
      </c>
      <c r="BE4" s="12"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x14ac:dyDescent="0.2">
      <c r="B5" s="360" t="s">
        <v>911</v>
      </c>
      <c r="C5" s="446"/>
      <c r="D5" s="446"/>
      <c r="E5" s="446"/>
      <c r="F5" s="446"/>
      <c r="G5" s="446"/>
      <c r="H5" s="446"/>
      <c r="I5" s="446"/>
      <c r="J5" s="446"/>
      <c r="K5" s="446"/>
      <c r="L5" s="446"/>
      <c r="M5" s="446"/>
      <c r="N5" s="446"/>
      <c r="O5" s="446"/>
      <c r="P5" s="446"/>
      <c r="Q5" s="446"/>
      <c r="R5" s="361"/>
      <c r="AZ5" s="445"/>
      <c r="BA5" s="445"/>
      <c r="BB5" s="445"/>
      <c r="BC5" s="445"/>
      <c r="BD5" s="445"/>
      <c r="BE5" s="445"/>
      <c r="BF5" s="445"/>
      <c r="BG5" s="445"/>
      <c r="BH5" s="445"/>
      <c r="BI5" s="445"/>
      <c r="BJ5" s="445"/>
      <c r="BK5" s="445"/>
      <c r="BL5" s="445"/>
      <c r="BM5" s="445"/>
      <c r="BN5" s="445"/>
      <c r="BO5" s="445"/>
      <c r="BP5" s="445"/>
      <c r="BQ5" s="445"/>
      <c r="BR5" s="445"/>
      <c r="BS5" s="445"/>
      <c r="BT5" s="445"/>
      <c r="BU5" s="445"/>
      <c r="BV5" s="445"/>
    </row>
    <row r="6" spans="1:74" s="447" customFormat="1" x14ac:dyDescent="0.2">
      <c r="A6" s="440" t="s">
        <v>174</v>
      </c>
      <c r="B6" s="434" t="s">
        <v>827</v>
      </c>
      <c r="C6" s="106">
        <v>92.083012750999998</v>
      </c>
      <c r="D6" s="106">
        <v>93.492047321000001</v>
      </c>
      <c r="E6" s="106">
        <v>94.923588120999995</v>
      </c>
      <c r="F6" s="106">
        <v>94.992953745999998</v>
      </c>
      <c r="G6" s="106">
        <v>95.312586173</v>
      </c>
      <c r="H6" s="106">
        <v>98.130315474</v>
      </c>
      <c r="I6" s="106">
        <v>97.802969793000003</v>
      </c>
      <c r="J6" s="106">
        <v>97.543983131000005</v>
      </c>
      <c r="K6" s="106">
        <v>98.519865104999994</v>
      </c>
      <c r="L6" s="106">
        <v>97.705550054</v>
      </c>
      <c r="M6" s="106">
        <v>98.820919173999997</v>
      </c>
      <c r="N6" s="106">
        <v>100.2519434</v>
      </c>
      <c r="O6" s="106">
        <v>96.953071070999997</v>
      </c>
      <c r="P6" s="106">
        <v>100.18319447</v>
      </c>
      <c r="Q6" s="106">
        <v>98.976784531000007</v>
      </c>
      <c r="R6" s="106">
        <v>97.671921029999993</v>
      </c>
      <c r="S6" s="106">
        <v>98.893779769999995</v>
      </c>
      <c r="T6" s="106">
        <v>100.69468455000001</v>
      </c>
      <c r="U6" s="106">
        <v>99.918020300999999</v>
      </c>
      <c r="V6" s="106">
        <v>100.52247362</v>
      </c>
      <c r="W6" s="106">
        <v>100.77338459000001</v>
      </c>
      <c r="X6" s="106">
        <v>98.506022227000003</v>
      </c>
      <c r="Y6" s="106">
        <v>100.09490955</v>
      </c>
      <c r="Z6" s="106">
        <v>100.71073538</v>
      </c>
      <c r="AA6" s="106">
        <v>98.322739046999999</v>
      </c>
      <c r="AB6" s="106">
        <v>101.91557165</v>
      </c>
      <c r="AC6" s="106">
        <v>101.39727104000001</v>
      </c>
      <c r="AD6" s="106">
        <v>100.45930051000001</v>
      </c>
      <c r="AE6" s="106">
        <v>102.05240446000001</v>
      </c>
      <c r="AF6" s="106">
        <v>103.4411302</v>
      </c>
      <c r="AG6" s="106">
        <v>102.23511655999999</v>
      </c>
      <c r="AH6" s="106">
        <v>102.50546670999999</v>
      </c>
      <c r="AI6" s="106">
        <v>102.56183876999999</v>
      </c>
      <c r="AJ6" s="106">
        <v>101.76963883000001</v>
      </c>
      <c r="AK6" s="106">
        <v>102.68225592</v>
      </c>
      <c r="AL6" s="106">
        <v>102.85760337000001</v>
      </c>
      <c r="AM6" s="106">
        <v>100.85272811999999</v>
      </c>
      <c r="AN6" s="106">
        <v>103.07795055</v>
      </c>
      <c r="AO6" s="106">
        <v>101.90796342</v>
      </c>
      <c r="AP6" s="106">
        <v>102.03508266</v>
      </c>
      <c r="AQ6" s="106">
        <v>103.02071798999999</v>
      </c>
      <c r="AR6" s="106">
        <v>103.31849398999999</v>
      </c>
      <c r="AS6" s="106">
        <v>103.33411261000001</v>
      </c>
      <c r="AT6" s="106">
        <v>102.67146002</v>
      </c>
      <c r="AU6" s="106">
        <v>102.8819348</v>
      </c>
      <c r="AV6" s="106">
        <v>102.66827659</v>
      </c>
      <c r="AW6" s="106">
        <v>102.90084947</v>
      </c>
      <c r="AX6" s="106">
        <v>104.62158848</v>
      </c>
      <c r="AY6" s="934">
        <v>102.7695408</v>
      </c>
      <c r="AZ6" s="410">
        <v>105.16793658</v>
      </c>
      <c r="BA6" s="410">
        <v>103.69447165</v>
      </c>
      <c r="BB6" s="410">
        <v>103.01881026</v>
      </c>
      <c r="BC6" s="410">
        <v>103.55566734</v>
      </c>
      <c r="BD6" s="410">
        <v>104.70651092</v>
      </c>
      <c r="BE6" s="410">
        <v>104.47989314</v>
      </c>
      <c r="BF6" s="410">
        <v>104.177374</v>
      </c>
      <c r="BG6" s="410">
        <v>104.74429954</v>
      </c>
      <c r="BH6" s="410">
        <v>103.38740462</v>
      </c>
      <c r="BI6" s="410">
        <v>104.11746709000001</v>
      </c>
      <c r="BJ6" s="410">
        <v>105.91874412</v>
      </c>
      <c r="BK6" s="410">
        <v>102.97867089</v>
      </c>
      <c r="BL6" s="410">
        <v>106.21543724</v>
      </c>
      <c r="BM6" s="410">
        <v>104.72950577</v>
      </c>
      <c r="BN6" s="410">
        <v>104.12867386000001</v>
      </c>
      <c r="BO6" s="410">
        <v>104.54215689</v>
      </c>
      <c r="BP6" s="410">
        <v>106.02132331999999</v>
      </c>
      <c r="BQ6" s="410">
        <v>105.67613463000001</v>
      </c>
      <c r="BR6" s="410">
        <v>105.29497667</v>
      </c>
      <c r="BS6" s="410">
        <v>105.86463696</v>
      </c>
      <c r="BT6" s="410">
        <v>104.4226481</v>
      </c>
      <c r="BU6" s="410">
        <v>105.26834574</v>
      </c>
      <c r="BV6" s="410">
        <v>107.12347477</v>
      </c>
    </row>
    <row r="7" spans="1:74" ht="11.05" customHeight="1" x14ac:dyDescent="0.2">
      <c r="A7" s="357" t="s">
        <v>167</v>
      </c>
      <c r="B7" s="426" t="s">
        <v>1000</v>
      </c>
      <c r="C7" s="308">
        <v>41.775794433000002</v>
      </c>
      <c r="D7" s="308">
        <v>41.887558232000003</v>
      </c>
      <c r="E7" s="308">
        <v>43.507250063000001</v>
      </c>
      <c r="F7" s="308">
        <v>43.211862476</v>
      </c>
      <c r="G7" s="308">
        <v>43.104102163</v>
      </c>
      <c r="H7" s="308">
        <v>45.40581899</v>
      </c>
      <c r="I7" s="308">
        <v>45.462479971999997</v>
      </c>
      <c r="J7" s="308">
        <v>45.528653962999996</v>
      </c>
      <c r="K7" s="308">
        <v>45.890366649999997</v>
      </c>
      <c r="L7" s="308">
        <v>46.163935745000003</v>
      </c>
      <c r="M7" s="308">
        <v>46.574490676000003</v>
      </c>
      <c r="N7" s="308">
        <v>47.444969845999999</v>
      </c>
      <c r="O7" s="308">
        <v>44.343738113999997</v>
      </c>
      <c r="P7" s="308">
        <v>46.490534869999998</v>
      </c>
      <c r="Q7" s="308">
        <v>46.046755310999998</v>
      </c>
      <c r="R7" s="308">
        <v>44.397842271000002</v>
      </c>
      <c r="S7" s="308">
        <v>44.809108631000001</v>
      </c>
      <c r="T7" s="308">
        <v>45.989882780999999</v>
      </c>
      <c r="U7" s="308">
        <v>45.577342969</v>
      </c>
      <c r="V7" s="308">
        <v>46.436784377000002</v>
      </c>
      <c r="W7" s="308">
        <v>46.020044648000002</v>
      </c>
      <c r="X7" s="308">
        <v>44.864295132000002</v>
      </c>
      <c r="Y7" s="308">
        <v>45.886491683999999</v>
      </c>
      <c r="Z7" s="308">
        <v>45.871527503000003</v>
      </c>
      <c r="AA7" s="308">
        <v>43.925598319000002</v>
      </c>
      <c r="AB7" s="308">
        <v>46.117025226000003</v>
      </c>
      <c r="AC7" s="308">
        <v>45.804156243999998</v>
      </c>
      <c r="AD7" s="308">
        <v>44.486005079000002</v>
      </c>
      <c r="AE7" s="308">
        <v>45.623685723999998</v>
      </c>
      <c r="AF7" s="308">
        <v>46.474834975</v>
      </c>
      <c r="AG7" s="308">
        <v>45.696787280000002</v>
      </c>
      <c r="AH7" s="308">
        <v>46.318946691000001</v>
      </c>
      <c r="AI7" s="308">
        <v>45.720990252999997</v>
      </c>
      <c r="AJ7" s="308">
        <v>46.065422294000001</v>
      </c>
      <c r="AK7" s="308">
        <v>46.209254250000001</v>
      </c>
      <c r="AL7" s="308">
        <v>45.776999119000003</v>
      </c>
      <c r="AM7" s="308">
        <v>44.410307000000003</v>
      </c>
      <c r="AN7" s="308">
        <v>45.229962</v>
      </c>
      <c r="AO7" s="308">
        <v>44.809350000000002</v>
      </c>
      <c r="AP7" s="308">
        <v>45.199548999999998</v>
      </c>
      <c r="AQ7" s="308">
        <v>45.813718000000001</v>
      </c>
      <c r="AR7" s="308">
        <v>45.677357000000001</v>
      </c>
      <c r="AS7" s="308">
        <v>46.245431000000004</v>
      </c>
      <c r="AT7" s="308">
        <v>46.343569000000002</v>
      </c>
      <c r="AU7" s="308">
        <v>45.786164999999997</v>
      </c>
      <c r="AV7" s="308">
        <v>46.687812999999998</v>
      </c>
      <c r="AW7" s="308">
        <v>45.740159057</v>
      </c>
      <c r="AX7" s="308">
        <v>46.398739550000002</v>
      </c>
      <c r="AY7" s="923">
        <v>45.415298892000003</v>
      </c>
      <c r="AZ7" s="377">
        <v>46.360653808000002</v>
      </c>
      <c r="BA7" s="377">
        <v>45.631176015000001</v>
      </c>
      <c r="BB7" s="377">
        <v>45.203501752999998</v>
      </c>
      <c r="BC7" s="377">
        <v>45.305748958000002</v>
      </c>
      <c r="BD7" s="377">
        <v>45.768411</v>
      </c>
      <c r="BE7" s="377">
        <v>46.290538824999999</v>
      </c>
      <c r="BF7" s="377">
        <v>46.357729579000001</v>
      </c>
      <c r="BG7" s="377">
        <v>46.148052561</v>
      </c>
      <c r="BH7" s="377">
        <v>46.251663647000001</v>
      </c>
      <c r="BI7" s="377">
        <v>45.872656779000003</v>
      </c>
      <c r="BJ7" s="377">
        <v>46.588768123999998</v>
      </c>
      <c r="BK7" s="377">
        <v>44.771461502000001</v>
      </c>
      <c r="BL7" s="377">
        <v>46.522924641000003</v>
      </c>
      <c r="BM7" s="377">
        <v>45.789979369000001</v>
      </c>
      <c r="BN7" s="377">
        <v>45.270033036000001</v>
      </c>
      <c r="BO7" s="377">
        <v>45.237208852999998</v>
      </c>
      <c r="BP7" s="377">
        <v>46.020755430000001</v>
      </c>
      <c r="BQ7" s="377">
        <v>46.359233492999998</v>
      </c>
      <c r="BR7" s="377">
        <v>46.374495957999997</v>
      </c>
      <c r="BS7" s="377">
        <v>46.137630285</v>
      </c>
      <c r="BT7" s="377">
        <v>46.191274079000003</v>
      </c>
      <c r="BU7" s="377">
        <v>45.889672898000001</v>
      </c>
      <c r="BV7" s="377">
        <v>46.653752746999999</v>
      </c>
    </row>
    <row r="8" spans="1:74" ht="11.05" customHeight="1" x14ac:dyDescent="0.2">
      <c r="A8" s="357" t="s">
        <v>173</v>
      </c>
      <c r="B8" s="426" t="s">
        <v>953</v>
      </c>
      <c r="C8" s="308">
        <v>50.307218319</v>
      </c>
      <c r="D8" s="308">
        <v>51.604489088999998</v>
      </c>
      <c r="E8" s="308">
        <v>51.416338058999997</v>
      </c>
      <c r="F8" s="308">
        <v>51.781091269999997</v>
      </c>
      <c r="G8" s="308">
        <v>52.208484009999999</v>
      </c>
      <c r="H8" s="308">
        <v>52.724496483999999</v>
      </c>
      <c r="I8" s="308">
        <v>52.340489820999998</v>
      </c>
      <c r="J8" s="308">
        <v>52.015329168000001</v>
      </c>
      <c r="K8" s="308">
        <v>52.629498454999997</v>
      </c>
      <c r="L8" s="308">
        <v>51.541614309000003</v>
      </c>
      <c r="M8" s="308">
        <v>52.246428498</v>
      </c>
      <c r="N8" s="308">
        <v>52.806973550000002</v>
      </c>
      <c r="O8" s="308">
        <v>52.609332956999999</v>
      </c>
      <c r="P8" s="308">
        <v>53.692659605000003</v>
      </c>
      <c r="Q8" s="308">
        <v>52.930029220000002</v>
      </c>
      <c r="R8" s="308">
        <v>53.274078758999998</v>
      </c>
      <c r="S8" s="308">
        <v>54.084671139000001</v>
      </c>
      <c r="T8" s="308">
        <v>54.704801766000003</v>
      </c>
      <c r="U8" s="308">
        <v>54.340677331999999</v>
      </c>
      <c r="V8" s="308">
        <v>54.085689246999998</v>
      </c>
      <c r="W8" s="308">
        <v>54.753339945</v>
      </c>
      <c r="X8" s="308">
        <v>53.641727095</v>
      </c>
      <c r="Y8" s="308">
        <v>54.208417867999998</v>
      </c>
      <c r="Z8" s="308">
        <v>54.839207878000003</v>
      </c>
      <c r="AA8" s="308">
        <v>54.397140727999997</v>
      </c>
      <c r="AB8" s="308">
        <v>55.798546420999998</v>
      </c>
      <c r="AC8" s="308">
        <v>55.593114790999998</v>
      </c>
      <c r="AD8" s="308">
        <v>55.973295434999997</v>
      </c>
      <c r="AE8" s="308">
        <v>56.428718736</v>
      </c>
      <c r="AF8" s="308">
        <v>56.966295228</v>
      </c>
      <c r="AG8" s="308">
        <v>56.538329277000003</v>
      </c>
      <c r="AH8" s="308">
        <v>56.186520019</v>
      </c>
      <c r="AI8" s="308">
        <v>56.840848518000001</v>
      </c>
      <c r="AJ8" s="308">
        <v>55.704216539000001</v>
      </c>
      <c r="AK8" s="308">
        <v>56.473001672000002</v>
      </c>
      <c r="AL8" s="308">
        <v>57.080604252999997</v>
      </c>
      <c r="AM8" s="308">
        <v>56.442421119999999</v>
      </c>
      <c r="AN8" s="308">
        <v>57.847988553</v>
      </c>
      <c r="AO8" s="308">
        <v>57.09861342</v>
      </c>
      <c r="AP8" s="308">
        <v>56.835533662000003</v>
      </c>
      <c r="AQ8" s="308">
        <v>57.206999988</v>
      </c>
      <c r="AR8" s="308">
        <v>57.641136988</v>
      </c>
      <c r="AS8" s="308">
        <v>57.088681614000002</v>
      </c>
      <c r="AT8" s="308">
        <v>56.327891020000003</v>
      </c>
      <c r="AU8" s="308">
        <v>57.095769803000003</v>
      </c>
      <c r="AV8" s="308">
        <v>55.980463589000003</v>
      </c>
      <c r="AW8" s="308">
        <v>57.160690414999998</v>
      </c>
      <c r="AX8" s="308">
        <v>58.222848933999998</v>
      </c>
      <c r="AY8" s="923">
        <v>57.354241905999999</v>
      </c>
      <c r="AZ8" s="377">
        <v>58.807282770999997</v>
      </c>
      <c r="BA8" s="377">
        <v>58.063295639000003</v>
      </c>
      <c r="BB8" s="377">
        <v>57.815308502999997</v>
      </c>
      <c r="BC8" s="377">
        <v>58.249918385000001</v>
      </c>
      <c r="BD8" s="377">
        <v>58.938099915999999</v>
      </c>
      <c r="BE8" s="377">
        <v>58.189354309999999</v>
      </c>
      <c r="BF8" s="377">
        <v>57.819644423</v>
      </c>
      <c r="BG8" s="377">
        <v>58.596246978000003</v>
      </c>
      <c r="BH8" s="377">
        <v>57.135740974000001</v>
      </c>
      <c r="BI8" s="377">
        <v>58.244810307000002</v>
      </c>
      <c r="BJ8" s="377">
        <v>59.329976000000002</v>
      </c>
      <c r="BK8" s="377">
        <v>58.207209392999999</v>
      </c>
      <c r="BL8" s="377">
        <v>59.692512598</v>
      </c>
      <c r="BM8" s="377">
        <v>58.939526403000002</v>
      </c>
      <c r="BN8" s="377">
        <v>58.858640825999998</v>
      </c>
      <c r="BO8" s="377">
        <v>59.304948035000002</v>
      </c>
      <c r="BP8" s="377">
        <v>60.000567887999999</v>
      </c>
      <c r="BQ8" s="377">
        <v>59.316901141999999</v>
      </c>
      <c r="BR8" s="377">
        <v>58.920480707000003</v>
      </c>
      <c r="BS8" s="377">
        <v>59.727006678999999</v>
      </c>
      <c r="BT8" s="377">
        <v>58.231374021000001</v>
      </c>
      <c r="BU8" s="377">
        <v>59.378672842999997</v>
      </c>
      <c r="BV8" s="377">
        <v>60.469722023999999</v>
      </c>
    </row>
    <row r="9" spans="1:74" ht="11.05" customHeight="1" x14ac:dyDescent="0.2">
      <c r="B9" s="435"/>
      <c r="AZ9" s="445"/>
      <c r="BA9" s="445"/>
      <c r="BB9" s="445"/>
      <c r="BC9" s="445"/>
      <c r="BD9" s="445"/>
      <c r="BE9" s="445"/>
      <c r="BF9" s="445"/>
      <c r="BG9" s="445"/>
      <c r="BH9" s="445"/>
      <c r="BI9" s="445"/>
      <c r="BJ9" s="445"/>
      <c r="BK9" s="445"/>
      <c r="BL9" s="445"/>
      <c r="BM9" s="445"/>
      <c r="BN9" s="445"/>
      <c r="BO9" s="445"/>
      <c r="BP9" s="445"/>
      <c r="BQ9" s="445"/>
      <c r="BR9" s="445"/>
      <c r="BS9" s="445"/>
      <c r="BT9" s="445"/>
      <c r="BU9" s="445"/>
      <c r="BV9" s="445"/>
    </row>
    <row r="10" spans="1:74" s="447" customFormat="1" ht="11.05" customHeight="1" x14ac:dyDescent="0.2">
      <c r="A10" s="440" t="s">
        <v>174</v>
      </c>
      <c r="B10" s="434" t="s">
        <v>827</v>
      </c>
      <c r="C10" s="106">
        <v>92.083012750999998</v>
      </c>
      <c r="D10" s="106">
        <v>93.492047321000001</v>
      </c>
      <c r="E10" s="106">
        <v>94.923588120999995</v>
      </c>
      <c r="F10" s="106">
        <v>94.992953745999998</v>
      </c>
      <c r="G10" s="106">
        <v>95.312586173</v>
      </c>
      <c r="H10" s="106">
        <v>98.130315474</v>
      </c>
      <c r="I10" s="106">
        <v>97.802969793000003</v>
      </c>
      <c r="J10" s="106">
        <v>97.543983131000005</v>
      </c>
      <c r="K10" s="106">
        <v>98.519865104999994</v>
      </c>
      <c r="L10" s="106">
        <v>97.705550054</v>
      </c>
      <c r="M10" s="106">
        <v>98.820919173999997</v>
      </c>
      <c r="N10" s="106">
        <v>100.2519434</v>
      </c>
      <c r="O10" s="106">
        <v>96.953071070999997</v>
      </c>
      <c r="P10" s="106">
        <v>100.18319447</v>
      </c>
      <c r="Q10" s="106">
        <v>98.976784531000007</v>
      </c>
      <c r="R10" s="106">
        <v>97.671921029999993</v>
      </c>
      <c r="S10" s="106">
        <v>98.893779769999995</v>
      </c>
      <c r="T10" s="106">
        <v>100.69468455000001</v>
      </c>
      <c r="U10" s="106">
        <v>99.918020300999999</v>
      </c>
      <c r="V10" s="106">
        <v>100.52247362</v>
      </c>
      <c r="W10" s="106">
        <v>100.77338459000001</v>
      </c>
      <c r="X10" s="106">
        <v>98.506022227000003</v>
      </c>
      <c r="Y10" s="106">
        <v>100.09490955</v>
      </c>
      <c r="Z10" s="106">
        <v>100.71073538</v>
      </c>
      <c r="AA10" s="106">
        <v>98.322739046999999</v>
      </c>
      <c r="AB10" s="106">
        <v>101.91557165</v>
      </c>
      <c r="AC10" s="106">
        <v>101.39727104000001</v>
      </c>
      <c r="AD10" s="106">
        <v>100.45930051000001</v>
      </c>
      <c r="AE10" s="106">
        <v>102.05240446000001</v>
      </c>
      <c r="AF10" s="106">
        <v>103.4411302</v>
      </c>
      <c r="AG10" s="106">
        <v>102.23511655999999</v>
      </c>
      <c r="AH10" s="106">
        <v>102.50546670999999</v>
      </c>
      <c r="AI10" s="106">
        <v>102.56183876999999</v>
      </c>
      <c r="AJ10" s="106">
        <v>101.76963883000001</v>
      </c>
      <c r="AK10" s="106">
        <v>102.68225592</v>
      </c>
      <c r="AL10" s="106">
        <v>102.85760337000001</v>
      </c>
      <c r="AM10" s="106">
        <v>100.85272811999999</v>
      </c>
      <c r="AN10" s="106">
        <v>103.07795055</v>
      </c>
      <c r="AO10" s="106">
        <v>101.90796342</v>
      </c>
      <c r="AP10" s="106">
        <v>102.03508266</v>
      </c>
      <c r="AQ10" s="106">
        <v>103.02071798999999</v>
      </c>
      <c r="AR10" s="106">
        <v>103.31849398999999</v>
      </c>
      <c r="AS10" s="106">
        <v>103.33411261000001</v>
      </c>
      <c r="AT10" s="106">
        <v>102.67146002</v>
      </c>
      <c r="AU10" s="106">
        <v>102.8819348</v>
      </c>
      <c r="AV10" s="106">
        <v>102.66827659</v>
      </c>
      <c r="AW10" s="106">
        <v>102.90084947</v>
      </c>
      <c r="AX10" s="106">
        <v>104.62158848</v>
      </c>
      <c r="AY10" s="934">
        <v>102.7695408</v>
      </c>
      <c r="AZ10" s="410">
        <v>105.16793658</v>
      </c>
      <c r="BA10" s="410">
        <v>103.69447165</v>
      </c>
      <c r="BB10" s="410">
        <v>103.01881026</v>
      </c>
      <c r="BC10" s="410">
        <v>103.55566734</v>
      </c>
      <c r="BD10" s="410">
        <v>104.70651092</v>
      </c>
      <c r="BE10" s="410">
        <v>104.47989314</v>
      </c>
      <c r="BF10" s="410">
        <v>104.177374</v>
      </c>
      <c r="BG10" s="410">
        <v>104.74429954</v>
      </c>
      <c r="BH10" s="410">
        <v>103.38740462</v>
      </c>
      <c r="BI10" s="410">
        <v>104.11746709000001</v>
      </c>
      <c r="BJ10" s="410">
        <v>105.91874412</v>
      </c>
      <c r="BK10" s="410">
        <v>102.97867089</v>
      </c>
      <c r="BL10" s="410">
        <v>106.21543724</v>
      </c>
      <c r="BM10" s="410">
        <v>104.72950577</v>
      </c>
      <c r="BN10" s="410">
        <v>104.12867386000001</v>
      </c>
      <c r="BO10" s="410">
        <v>104.54215689</v>
      </c>
      <c r="BP10" s="410">
        <v>106.02132331999999</v>
      </c>
      <c r="BQ10" s="410">
        <v>105.67613463000001</v>
      </c>
      <c r="BR10" s="410">
        <v>105.29497667</v>
      </c>
      <c r="BS10" s="410">
        <v>105.86463696</v>
      </c>
      <c r="BT10" s="410">
        <v>104.4226481</v>
      </c>
      <c r="BU10" s="410">
        <v>105.26834574</v>
      </c>
      <c r="BV10" s="410">
        <v>107.12347477</v>
      </c>
    </row>
    <row r="11" spans="1:74" s="447" customFormat="1" ht="11.05" customHeight="1" x14ac:dyDescent="0.2">
      <c r="A11" s="440" t="s">
        <v>302</v>
      </c>
      <c r="B11" s="438" t="s">
        <v>976</v>
      </c>
      <c r="C11" s="106">
        <v>22.610247999999999</v>
      </c>
      <c r="D11" s="106">
        <v>21.511407999999999</v>
      </c>
      <c r="E11" s="106">
        <v>23.110816</v>
      </c>
      <c r="F11" s="106">
        <v>23.413899000000001</v>
      </c>
      <c r="G11" s="106">
        <v>23.763142999999999</v>
      </c>
      <c r="H11" s="106">
        <v>24.548973</v>
      </c>
      <c r="I11" s="106">
        <v>24.262031</v>
      </c>
      <c r="J11" s="106">
        <v>24.497973000000002</v>
      </c>
      <c r="K11" s="106">
        <v>24.013669</v>
      </c>
      <c r="L11" s="106">
        <v>24.345549999999999</v>
      </c>
      <c r="M11" s="106">
        <v>24.721447999999999</v>
      </c>
      <c r="N11" s="106">
        <v>24.754989999999999</v>
      </c>
      <c r="O11" s="106">
        <v>23.521011000000001</v>
      </c>
      <c r="P11" s="106">
        <v>24.297412999999999</v>
      </c>
      <c r="Q11" s="106">
        <v>24.510386</v>
      </c>
      <c r="R11" s="106">
        <v>23.817140999999999</v>
      </c>
      <c r="S11" s="106">
        <v>23.951167000000002</v>
      </c>
      <c r="T11" s="106">
        <v>24.778437</v>
      </c>
      <c r="U11" s="106">
        <v>24.249461</v>
      </c>
      <c r="V11" s="106">
        <v>24.470029</v>
      </c>
      <c r="W11" s="106">
        <v>24.299558000000001</v>
      </c>
      <c r="X11" s="106">
        <v>24.131118000000001</v>
      </c>
      <c r="Y11" s="106">
        <v>24.493614000000001</v>
      </c>
      <c r="Z11" s="106">
        <v>23.620508999999998</v>
      </c>
      <c r="AA11" s="106">
        <v>23.381682999999999</v>
      </c>
      <c r="AB11" s="106">
        <v>24.053024000000001</v>
      </c>
      <c r="AC11" s="106">
        <v>24.260493</v>
      </c>
      <c r="AD11" s="106">
        <v>23.966315000000002</v>
      </c>
      <c r="AE11" s="106">
        <v>24.539442999999999</v>
      </c>
      <c r="AF11" s="106">
        <v>25.171786000000001</v>
      </c>
      <c r="AG11" s="106">
        <v>24.536289</v>
      </c>
      <c r="AH11" s="106">
        <v>25.220172000000002</v>
      </c>
      <c r="AI11" s="106">
        <v>24.383182999999999</v>
      </c>
      <c r="AJ11" s="106">
        <v>24.844843999999998</v>
      </c>
      <c r="AK11" s="106">
        <v>24.781079999999999</v>
      </c>
      <c r="AL11" s="106">
        <v>24.503782999999999</v>
      </c>
      <c r="AM11" s="106">
        <v>23.670541</v>
      </c>
      <c r="AN11" s="106">
        <v>24.109296000000001</v>
      </c>
      <c r="AO11" s="106">
        <v>23.944284</v>
      </c>
      <c r="AP11" s="106">
        <v>23.885683</v>
      </c>
      <c r="AQ11" s="106">
        <v>24.937152000000001</v>
      </c>
      <c r="AR11" s="106">
        <v>24.514890999999999</v>
      </c>
      <c r="AS11" s="106">
        <v>24.869765000000001</v>
      </c>
      <c r="AT11" s="106">
        <v>24.996503000000001</v>
      </c>
      <c r="AU11" s="106">
        <v>24.330399</v>
      </c>
      <c r="AV11" s="106">
        <v>24.892946999999999</v>
      </c>
      <c r="AW11" s="106">
        <v>24.464085676</v>
      </c>
      <c r="AX11" s="106">
        <v>24.693570155</v>
      </c>
      <c r="AY11" s="934">
        <v>24.565063229</v>
      </c>
      <c r="AZ11" s="410">
        <v>24.348741370999999</v>
      </c>
      <c r="BA11" s="410">
        <v>24.390098480999999</v>
      </c>
      <c r="BB11" s="410">
        <v>24.233772284</v>
      </c>
      <c r="BC11" s="410">
        <v>24.892795185000001</v>
      </c>
      <c r="BD11" s="410">
        <v>24.85846394</v>
      </c>
      <c r="BE11" s="410">
        <v>25.070543712999999</v>
      </c>
      <c r="BF11" s="410">
        <v>25.117503736</v>
      </c>
      <c r="BG11" s="410">
        <v>24.728695341000002</v>
      </c>
      <c r="BH11" s="410">
        <v>24.932391508999999</v>
      </c>
      <c r="BI11" s="410">
        <v>24.594128963999999</v>
      </c>
      <c r="BJ11" s="410">
        <v>24.858623263999998</v>
      </c>
      <c r="BK11" s="410">
        <v>24.047810411</v>
      </c>
      <c r="BL11" s="410">
        <v>24.513759228000001</v>
      </c>
      <c r="BM11" s="410">
        <v>24.549750764999999</v>
      </c>
      <c r="BN11" s="410">
        <v>24.375466459999998</v>
      </c>
      <c r="BO11" s="410">
        <v>24.897084224</v>
      </c>
      <c r="BP11" s="410">
        <v>25.100315690999999</v>
      </c>
      <c r="BQ11" s="410">
        <v>25.210140204999998</v>
      </c>
      <c r="BR11" s="410">
        <v>25.207621372999998</v>
      </c>
      <c r="BS11" s="410">
        <v>24.708002193999999</v>
      </c>
      <c r="BT11" s="410">
        <v>24.903216184000001</v>
      </c>
      <c r="BU11" s="410">
        <v>24.608179974999999</v>
      </c>
      <c r="BV11" s="410">
        <v>24.929115059000001</v>
      </c>
    </row>
    <row r="12" spans="1:74" ht="11.05" customHeight="1" x14ac:dyDescent="0.2">
      <c r="A12" s="357" t="s">
        <v>163</v>
      </c>
      <c r="B12" s="428" t="s">
        <v>957</v>
      </c>
      <c r="C12" s="308">
        <v>2.2465000000000002</v>
      </c>
      <c r="D12" s="308">
        <v>2.1960000000000002</v>
      </c>
      <c r="E12" s="308">
        <v>2.2816999999999998</v>
      </c>
      <c r="F12" s="308">
        <v>2.0442999999999998</v>
      </c>
      <c r="G12" s="308">
        <v>2.0727000000000002</v>
      </c>
      <c r="H12" s="308">
        <v>2.3195999999999999</v>
      </c>
      <c r="I12" s="308">
        <v>2.4729000000000001</v>
      </c>
      <c r="J12" s="308">
        <v>2.3485999999999998</v>
      </c>
      <c r="K12" s="308">
        <v>2.2932000000000001</v>
      </c>
      <c r="L12" s="308">
        <v>2.3757999999999999</v>
      </c>
      <c r="M12" s="308">
        <v>2.4100999999999999</v>
      </c>
      <c r="N12" s="308">
        <v>2.323</v>
      </c>
      <c r="O12" s="308">
        <v>2.3847</v>
      </c>
      <c r="P12" s="308">
        <v>2.4704000000000002</v>
      </c>
      <c r="Q12" s="308">
        <v>2.2448000000000001</v>
      </c>
      <c r="R12" s="308">
        <v>2.2789000000000001</v>
      </c>
      <c r="S12" s="308">
        <v>2.2835999999999999</v>
      </c>
      <c r="T12" s="308">
        <v>2.5203000000000002</v>
      </c>
      <c r="U12" s="308">
        <v>2.4914000000000001</v>
      </c>
      <c r="V12" s="308">
        <v>2.4298000000000002</v>
      </c>
      <c r="W12" s="308">
        <v>2.4163999999999999</v>
      </c>
      <c r="X12" s="308">
        <v>2.3666</v>
      </c>
      <c r="Y12" s="308">
        <v>2.5019999999999998</v>
      </c>
      <c r="Z12" s="308">
        <v>2.5438999999999998</v>
      </c>
      <c r="AA12" s="308">
        <v>2.3081</v>
      </c>
      <c r="AB12" s="308">
        <v>2.3757000000000001</v>
      </c>
      <c r="AC12" s="308">
        <v>2.3271999999999999</v>
      </c>
      <c r="AD12" s="308">
        <v>2.2987000000000002</v>
      </c>
      <c r="AE12" s="308">
        <v>2.4902000000000002</v>
      </c>
      <c r="AF12" s="308">
        <v>2.6373000000000002</v>
      </c>
      <c r="AG12" s="308">
        <v>2.7347000000000001</v>
      </c>
      <c r="AH12" s="308">
        <v>2.6671999999999998</v>
      </c>
      <c r="AI12" s="308">
        <v>2.4893000000000001</v>
      </c>
      <c r="AJ12" s="308">
        <v>2.4986999999999999</v>
      </c>
      <c r="AK12" s="308">
        <v>2.2820999999999998</v>
      </c>
      <c r="AL12" s="308">
        <v>2.3214000000000001</v>
      </c>
      <c r="AM12" s="308">
        <v>2.4114</v>
      </c>
      <c r="AN12" s="308">
        <v>2.4102999999999999</v>
      </c>
      <c r="AO12" s="308">
        <v>2.2984</v>
      </c>
      <c r="AP12" s="308">
        <v>2.1152000000000002</v>
      </c>
      <c r="AQ12" s="308">
        <v>2.3346</v>
      </c>
      <c r="AR12" s="308">
        <v>2.4578000000000002</v>
      </c>
      <c r="AS12" s="308">
        <v>2.5446</v>
      </c>
      <c r="AT12" s="308">
        <v>2.4903</v>
      </c>
      <c r="AU12" s="308">
        <v>2.3125</v>
      </c>
      <c r="AV12" s="308">
        <v>2.2069000000000001</v>
      </c>
      <c r="AW12" s="308">
        <v>2.5010365559999999</v>
      </c>
      <c r="AX12" s="308">
        <v>2.5065541260000002</v>
      </c>
      <c r="AY12" s="923">
        <v>2.4127628730000001</v>
      </c>
      <c r="AZ12" s="377">
        <v>2.4607687720000002</v>
      </c>
      <c r="BA12" s="377">
        <v>2.3496119320000002</v>
      </c>
      <c r="BB12" s="377">
        <v>2.2896630629999999</v>
      </c>
      <c r="BC12" s="377">
        <v>2.3514177859999998</v>
      </c>
      <c r="BD12" s="377">
        <v>2.4134529969999998</v>
      </c>
      <c r="BE12" s="377">
        <v>2.4349279689999999</v>
      </c>
      <c r="BF12" s="377">
        <v>2.4940761349999998</v>
      </c>
      <c r="BG12" s="377">
        <v>2.4440377980000001</v>
      </c>
      <c r="BH12" s="377">
        <v>2.4170287890000002</v>
      </c>
      <c r="BI12" s="377">
        <v>2.4396330700000002</v>
      </c>
      <c r="BJ12" s="377">
        <v>2.4451696049999998</v>
      </c>
      <c r="BK12" s="377">
        <v>2.420772317</v>
      </c>
      <c r="BL12" s="377">
        <v>2.4689330840000001</v>
      </c>
      <c r="BM12" s="377">
        <v>2.3574176520000001</v>
      </c>
      <c r="BN12" s="377">
        <v>2.2972753859999999</v>
      </c>
      <c r="BO12" s="377">
        <v>2.359229332</v>
      </c>
      <c r="BP12" s="377">
        <v>2.4214646690000001</v>
      </c>
      <c r="BQ12" s="377">
        <v>2.4430089189999999</v>
      </c>
      <c r="BR12" s="377">
        <v>2.502347898</v>
      </c>
      <c r="BS12" s="377">
        <v>2.4521481359999999</v>
      </c>
      <c r="BT12" s="377">
        <v>2.4250519960000001</v>
      </c>
      <c r="BU12" s="377">
        <v>2.4477291989999999</v>
      </c>
      <c r="BV12" s="377">
        <v>2.4532835940000002</v>
      </c>
    </row>
    <row r="13" spans="1:74" ht="11.05" customHeight="1" x14ac:dyDescent="0.2">
      <c r="A13" s="357" t="s">
        <v>303</v>
      </c>
      <c r="B13" s="428" t="s">
        <v>195</v>
      </c>
      <c r="C13" s="308">
        <v>1.542</v>
      </c>
      <c r="D13" s="308">
        <v>1.6089</v>
      </c>
      <c r="E13" s="308">
        <v>1.6896</v>
      </c>
      <c r="F13" s="308">
        <v>1.6185</v>
      </c>
      <c r="G13" s="308">
        <v>1.6333</v>
      </c>
      <c r="H13" s="308">
        <v>1.6361000000000001</v>
      </c>
      <c r="I13" s="308">
        <v>1.6099000000000001</v>
      </c>
      <c r="J13" s="308">
        <v>1.5693999999999999</v>
      </c>
      <c r="K13" s="308">
        <v>1.5745</v>
      </c>
      <c r="L13" s="308">
        <v>1.5851999999999999</v>
      </c>
      <c r="M13" s="308">
        <v>1.7313000000000001</v>
      </c>
      <c r="N13" s="308">
        <v>1.7679</v>
      </c>
      <c r="O13" s="308">
        <v>1.5157</v>
      </c>
      <c r="P13" s="308">
        <v>1.6291</v>
      </c>
      <c r="Q13" s="308">
        <v>1.7746</v>
      </c>
      <c r="R13" s="308">
        <v>1.8033999999999999</v>
      </c>
      <c r="S13" s="308">
        <v>1.8205</v>
      </c>
      <c r="T13" s="308">
        <v>1.8173999999999999</v>
      </c>
      <c r="U13" s="308">
        <v>1.825</v>
      </c>
      <c r="V13" s="308">
        <v>1.7677</v>
      </c>
      <c r="W13" s="308">
        <v>1.7465999999999999</v>
      </c>
      <c r="X13" s="308">
        <v>1.7504</v>
      </c>
      <c r="Y13" s="308">
        <v>1.7699</v>
      </c>
      <c r="Z13" s="308">
        <v>1.7419</v>
      </c>
      <c r="AA13" s="308">
        <v>1.7125999999999999</v>
      </c>
      <c r="AB13" s="308">
        <v>1.7282999999999999</v>
      </c>
      <c r="AC13" s="308">
        <v>1.7184999999999999</v>
      </c>
      <c r="AD13" s="308">
        <v>1.6881999999999999</v>
      </c>
      <c r="AE13" s="308">
        <v>1.7182999999999999</v>
      </c>
      <c r="AF13" s="308">
        <v>1.7718</v>
      </c>
      <c r="AG13" s="308">
        <v>1.7513000000000001</v>
      </c>
      <c r="AH13" s="308">
        <v>1.7776000000000001</v>
      </c>
      <c r="AI13" s="308">
        <v>1.7318</v>
      </c>
      <c r="AJ13" s="308">
        <v>1.7072000000000001</v>
      </c>
      <c r="AK13" s="308">
        <v>1.7524999999999999</v>
      </c>
      <c r="AL13" s="308">
        <v>1.7786999999999999</v>
      </c>
      <c r="AM13" s="308">
        <v>1.6646000000000001</v>
      </c>
      <c r="AN13" s="308">
        <v>1.7428999999999999</v>
      </c>
      <c r="AO13" s="308">
        <v>1.7612000000000001</v>
      </c>
      <c r="AP13" s="308">
        <v>1.7544999999999999</v>
      </c>
      <c r="AQ13" s="308">
        <v>1.7948</v>
      </c>
      <c r="AR13" s="308">
        <v>1.8005</v>
      </c>
      <c r="AS13" s="308">
        <v>1.8351999999999999</v>
      </c>
      <c r="AT13" s="308">
        <v>1.788</v>
      </c>
      <c r="AU13" s="308">
        <v>1.7021999999999999</v>
      </c>
      <c r="AV13" s="308">
        <v>1.6687000000000001</v>
      </c>
      <c r="AW13" s="308">
        <v>1.72083812</v>
      </c>
      <c r="AX13" s="308">
        <v>1.801935241</v>
      </c>
      <c r="AY13" s="923">
        <v>1.699397217</v>
      </c>
      <c r="AZ13" s="377">
        <v>1.7538995989999999</v>
      </c>
      <c r="BA13" s="377">
        <v>1.7443535489999999</v>
      </c>
      <c r="BB13" s="377">
        <v>1.740476221</v>
      </c>
      <c r="BC13" s="377">
        <v>1.7510043989999999</v>
      </c>
      <c r="BD13" s="377">
        <v>1.7784379429999999</v>
      </c>
      <c r="BE13" s="377">
        <v>1.7744327440000001</v>
      </c>
      <c r="BF13" s="377">
        <v>1.7595246010000001</v>
      </c>
      <c r="BG13" s="377">
        <v>1.7297245429999999</v>
      </c>
      <c r="BH13" s="377">
        <v>1.7480897200000001</v>
      </c>
      <c r="BI13" s="377">
        <v>1.7309228940000001</v>
      </c>
      <c r="BJ13" s="377">
        <v>1.831430659</v>
      </c>
      <c r="BK13" s="377">
        <v>1.692134094</v>
      </c>
      <c r="BL13" s="377">
        <v>1.7465621440000001</v>
      </c>
      <c r="BM13" s="377">
        <v>1.737029113</v>
      </c>
      <c r="BN13" s="377">
        <v>1.733157074</v>
      </c>
      <c r="BO13" s="377">
        <v>1.7436708919999999</v>
      </c>
      <c r="BP13" s="377">
        <v>1.771067022</v>
      </c>
      <c r="BQ13" s="377">
        <v>1.7670672860000001</v>
      </c>
      <c r="BR13" s="377">
        <v>1.7521794749999999</v>
      </c>
      <c r="BS13" s="377">
        <v>1.722420058</v>
      </c>
      <c r="BT13" s="377">
        <v>1.7407601880000001</v>
      </c>
      <c r="BU13" s="377">
        <v>1.7236167760000001</v>
      </c>
      <c r="BV13" s="377">
        <v>1.8239874650000001</v>
      </c>
    </row>
    <row r="14" spans="1:74" ht="11.05" customHeight="1" x14ac:dyDescent="0.2">
      <c r="A14" s="357" t="s">
        <v>161</v>
      </c>
      <c r="B14" s="428" t="s">
        <v>196</v>
      </c>
      <c r="C14" s="308">
        <v>18.814347999999999</v>
      </c>
      <c r="D14" s="308">
        <v>17.699107999999999</v>
      </c>
      <c r="E14" s="308">
        <v>19.132116</v>
      </c>
      <c r="F14" s="308">
        <v>19.743698999999999</v>
      </c>
      <c r="G14" s="308">
        <v>20.049742999999999</v>
      </c>
      <c r="H14" s="308">
        <v>20.585872999999999</v>
      </c>
      <c r="I14" s="308">
        <v>20.171831000000001</v>
      </c>
      <c r="J14" s="308">
        <v>20.572572999999998</v>
      </c>
      <c r="K14" s="308">
        <v>20.138569</v>
      </c>
      <c r="L14" s="308">
        <v>20.37715</v>
      </c>
      <c r="M14" s="308">
        <v>20.572648000000001</v>
      </c>
      <c r="N14" s="308">
        <v>20.656690000000001</v>
      </c>
      <c r="O14" s="308">
        <v>19.613111</v>
      </c>
      <c r="P14" s="308">
        <v>20.190412999999999</v>
      </c>
      <c r="Q14" s="308">
        <v>20.483485999999999</v>
      </c>
      <c r="R14" s="308">
        <v>19.727340999999999</v>
      </c>
      <c r="S14" s="308">
        <v>19.839566999999999</v>
      </c>
      <c r="T14" s="308">
        <v>20.433236999999998</v>
      </c>
      <c r="U14" s="308">
        <v>19.925560999999998</v>
      </c>
      <c r="V14" s="308">
        <v>20.265028999999998</v>
      </c>
      <c r="W14" s="308">
        <v>20.129058000000001</v>
      </c>
      <c r="X14" s="308">
        <v>20.006618</v>
      </c>
      <c r="Y14" s="308">
        <v>20.214213999999998</v>
      </c>
      <c r="Z14" s="308">
        <v>19.327209</v>
      </c>
      <c r="AA14" s="308">
        <v>19.353483000000001</v>
      </c>
      <c r="AB14" s="308">
        <v>19.941524000000001</v>
      </c>
      <c r="AC14" s="308">
        <v>20.207293</v>
      </c>
      <c r="AD14" s="308">
        <v>19.971914999999999</v>
      </c>
      <c r="AE14" s="308">
        <v>20.323443000000001</v>
      </c>
      <c r="AF14" s="308">
        <v>20.755185999999998</v>
      </c>
      <c r="AG14" s="308">
        <v>20.042788999999999</v>
      </c>
      <c r="AH14" s="308">
        <v>20.767872000000001</v>
      </c>
      <c r="AI14" s="308">
        <v>20.154582999999999</v>
      </c>
      <c r="AJ14" s="308">
        <v>20.631443999999998</v>
      </c>
      <c r="AK14" s="308">
        <v>20.738980000000002</v>
      </c>
      <c r="AL14" s="308">
        <v>20.396183000000001</v>
      </c>
      <c r="AM14" s="308">
        <v>19.586971999999999</v>
      </c>
      <c r="AN14" s="308">
        <v>19.948526999999999</v>
      </c>
      <c r="AO14" s="308">
        <v>19.877115</v>
      </c>
      <c r="AP14" s="308">
        <v>20.008413999999998</v>
      </c>
      <c r="AQ14" s="308">
        <v>20.800183000000001</v>
      </c>
      <c r="AR14" s="308">
        <v>20.249022</v>
      </c>
      <c r="AS14" s="308">
        <v>20.482396000000001</v>
      </c>
      <c r="AT14" s="308">
        <v>20.710633999999999</v>
      </c>
      <c r="AU14" s="308">
        <v>20.308129999999998</v>
      </c>
      <c r="AV14" s="308">
        <v>21.009778000000001</v>
      </c>
      <c r="AW14" s="308">
        <v>20.234642000000001</v>
      </c>
      <c r="AX14" s="308">
        <v>20.377511788</v>
      </c>
      <c r="AY14" s="923">
        <v>20.445270139000002</v>
      </c>
      <c r="AZ14" s="377">
        <v>20.126439999999999</v>
      </c>
      <c r="BA14" s="377">
        <v>20.288499999999999</v>
      </c>
      <c r="BB14" s="377">
        <v>20.196000000000002</v>
      </c>
      <c r="BC14" s="377">
        <v>20.78274</v>
      </c>
      <c r="BD14" s="377">
        <v>20.658940000000001</v>
      </c>
      <c r="BE14" s="377">
        <v>20.853549999999998</v>
      </c>
      <c r="BF14" s="377">
        <v>20.856269999999999</v>
      </c>
      <c r="BG14" s="377">
        <v>20.5473</v>
      </c>
      <c r="BH14" s="377">
        <v>20.759640000000001</v>
      </c>
      <c r="BI14" s="377">
        <v>20.415939999999999</v>
      </c>
      <c r="BJ14" s="377">
        <v>20.574390000000001</v>
      </c>
      <c r="BK14" s="377">
        <v>19.927199999999999</v>
      </c>
      <c r="BL14" s="377">
        <v>20.290559999999999</v>
      </c>
      <c r="BM14" s="377">
        <v>20.447600000000001</v>
      </c>
      <c r="BN14" s="377">
        <v>20.337330000000001</v>
      </c>
      <c r="BO14" s="377">
        <v>20.786480000000001</v>
      </c>
      <c r="BP14" s="377">
        <v>20.900079999999999</v>
      </c>
      <c r="BQ14" s="377">
        <v>20.992360000000001</v>
      </c>
      <c r="BR14" s="377">
        <v>20.94539</v>
      </c>
      <c r="BS14" s="377">
        <v>20.525729999999999</v>
      </c>
      <c r="BT14" s="377">
        <v>20.729700000000001</v>
      </c>
      <c r="BU14" s="377">
        <v>20.429130000000001</v>
      </c>
      <c r="BV14" s="377">
        <v>20.64414</v>
      </c>
    </row>
    <row r="15" spans="1:74" ht="11.05" customHeight="1" x14ac:dyDescent="0.2">
      <c r="B15" s="428"/>
      <c r="C15" s="308"/>
      <c r="D15" s="308"/>
      <c r="E15" s="308"/>
      <c r="F15" s="308"/>
      <c r="G15" s="308"/>
      <c r="H15" s="308"/>
      <c r="I15" s="308"/>
      <c r="J15" s="308"/>
      <c r="K15" s="308"/>
      <c r="L15" s="308"/>
      <c r="M15" s="308"/>
      <c r="N15" s="308"/>
      <c r="O15" s="308"/>
      <c r="P15" s="308"/>
      <c r="Q15" s="308"/>
      <c r="R15" s="308"/>
      <c r="S15" s="308"/>
      <c r="T15" s="308"/>
      <c r="U15" s="308"/>
      <c r="V15" s="308"/>
      <c r="W15" s="308"/>
      <c r="X15" s="308"/>
      <c r="Y15" s="308"/>
      <c r="Z15" s="308"/>
      <c r="AA15" s="308"/>
      <c r="AB15" s="308"/>
      <c r="AC15" s="308"/>
      <c r="AD15" s="308"/>
      <c r="AE15" s="308"/>
      <c r="AF15" s="308"/>
      <c r="AG15" s="308"/>
      <c r="AH15" s="308"/>
      <c r="AI15" s="308"/>
      <c r="AJ15" s="308"/>
      <c r="AK15" s="308"/>
      <c r="AL15" s="308"/>
      <c r="AM15" s="308"/>
      <c r="AN15" s="308"/>
      <c r="AO15" s="308"/>
      <c r="AP15" s="308"/>
      <c r="AQ15" s="308"/>
      <c r="AR15" s="308"/>
      <c r="AS15" s="308"/>
      <c r="AT15" s="308"/>
      <c r="AU15" s="308"/>
      <c r="AV15" s="308"/>
      <c r="AW15" s="308"/>
      <c r="AX15" s="308"/>
      <c r="AY15" s="923"/>
      <c r="AZ15" s="377"/>
      <c r="BA15" s="377"/>
      <c r="BB15" s="377"/>
      <c r="BC15" s="377"/>
      <c r="BD15" s="377"/>
      <c r="BE15" s="377"/>
      <c r="BF15" s="377"/>
      <c r="BG15" s="377"/>
      <c r="BH15" s="377"/>
      <c r="BI15" s="377"/>
      <c r="BJ15" s="377"/>
      <c r="BK15" s="377"/>
      <c r="BL15" s="377"/>
      <c r="BM15" s="377"/>
      <c r="BN15" s="377"/>
      <c r="BO15" s="377"/>
      <c r="BP15" s="377"/>
      <c r="BQ15" s="377"/>
      <c r="BR15" s="377"/>
      <c r="BS15" s="377"/>
      <c r="BT15" s="377"/>
      <c r="BU15" s="377"/>
      <c r="BV15" s="377"/>
    </row>
    <row r="16" spans="1:74" s="447" customFormat="1" ht="11.05" customHeight="1" x14ac:dyDescent="0.2">
      <c r="A16" s="440" t="s">
        <v>304</v>
      </c>
      <c r="B16" s="438" t="s">
        <v>977</v>
      </c>
      <c r="C16" s="106">
        <v>5.8726295577999998</v>
      </c>
      <c r="D16" s="106">
        <v>6.1939723542999996</v>
      </c>
      <c r="E16" s="106">
        <v>6.2349258440000002</v>
      </c>
      <c r="F16" s="106">
        <v>6.2647163428999999</v>
      </c>
      <c r="G16" s="106">
        <v>6.1562560939999997</v>
      </c>
      <c r="H16" s="106">
        <v>6.3396797216999996</v>
      </c>
      <c r="I16" s="106">
        <v>6.4077863005999998</v>
      </c>
      <c r="J16" s="106">
        <v>6.4193685731999999</v>
      </c>
      <c r="K16" s="106">
        <v>6.4735107247999997</v>
      </c>
      <c r="L16" s="106">
        <v>6.4042896726</v>
      </c>
      <c r="M16" s="106">
        <v>6.3326964254</v>
      </c>
      <c r="N16" s="106">
        <v>6.4238873098999996</v>
      </c>
      <c r="O16" s="106">
        <v>6.2536885937999998</v>
      </c>
      <c r="P16" s="106">
        <v>6.5688999503999996</v>
      </c>
      <c r="Q16" s="106">
        <v>6.6137530155000004</v>
      </c>
      <c r="R16" s="106">
        <v>6.6829825019999998</v>
      </c>
      <c r="S16" s="106">
        <v>6.5334996394999996</v>
      </c>
      <c r="T16" s="106">
        <v>6.7073465629999998</v>
      </c>
      <c r="U16" s="106">
        <v>6.7208435260000003</v>
      </c>
      <c r="V16" s="106">
        <v>6.7701124432000004</v>
      </c>
      <c r="W16" s="106">
        <v>6.8228036328000004</v>
      </c>
      <c r="X16" s="106">
        <v>6.7455850738000001</v>
      </c>
      <c r="Y16" s="106">
        <v>6.6748784048000003</v>
      </c>
      <c r="Z16" s="106">
        <v>6.7812854377000003</v>
      </c>
      <c r="AA16" s="106">
        <v>6.2694526427000001</v>
      </c>
      <c r="AB16" s="106">
        <v>6.5885446134999999</v>
      </c>
      <c r="AC16" s="106">
        <v>6.6393585708999998</v>
      </c>
      <c r="AD16" s="106">
        <v>6.6799322713000002</v>
      </c>
      <c r="AE16" s="106">
        <v>6.5591254765000002</v>
      </c>
      <c r="AF16" s="106">
        <v>6.7344974608000001</v>
      </c>
      <c r="AG16" s="106">
        <v>6.7511466787999996</v>
      </c>
      <c r="AH16" s="106">
        <v>6.7808765073000004</v>
      </c>
      <c r="AI16" s="106">
        <v>6.8443582422000002</v>
      </c>
      <c r="AJ16" s="106">
        <v>6.7703212297000004</v>
      </c>
      <c r="AK16" s="106">
        <v>6.6961130962000004</v>
      </c>
      <c r="AL16" s="106">
        <v>6.7846159211000003</v>
      </c>
      <c r="AM16" s="106">
        <v>6.4391699968999996</v>
      </c>
      <c r="AN16" s="106">
        <v>6.7302337452999996</v>
      </c>
      <c r="AO16" s="106">
        <v>6.7357980816999996</v>
      </c>
      <c r="AP16" s="106">
        <v>6.8146013911000001</v>
      </c>
      <c r="AQ16" s="106">
        <v>6.6910276049000004</v>
      </c>
      <c r="AR16" s="106">
        <v>6.8585655224000002</v>
      </c>
      <c r="AS16" s="106">
        <v>6.8425203793999998</v>
      </c>
      <c r="AT16" s="106">
        <v>6.8932219437000004</v>
      </c>
      <c r="AU16" s="106">
        <v>6.9673206898000002</v>
      </c>
      <c r="AV16" s="106">
        <v>6.8517219167999999</v>
      </c>
      <c r="AW16" s="106">
        <v>6.7439743262</v>
      </c>
      <c r="AX16" s="106">
        <v>6.8864194561999996</v>
      </c>
      <c r="AY16" s="934">
        <v>6.514547522</v>
      </c>
      <c r="AZ16" s="410">
        <v>6.8110861939999996</v>
      </c>
      <c r="BA16" s="410">
        <v>6.8286062834000001</v>
      </c>
      <c r="BB16" s="410">
        <v>6.8884741894000001</v>
      </c>
      <c r="BC16" s="410">
        <v>6.7667503131000002</v>
      </c>
      <c r="BD16" s="410">
        <v>6.9547575669999997</v>
      </c>
      <c r="BE16" s="410">
        <v>6.9548059401</v>
      </c>
      <c r="BF16" s="410">
        <v>6.9731402344999998</v>
      </c>
      <c r="BG16" s="410">
        <v>7.0192166066999997</v>
      </c>
      <c r="BH16" s="410">
        <v>6.9322575522000003</v>
      </c>
      <c r="BI16" s="410">
        <v>6.824961611</v>
      </c>
      <c r="BJ16" s="410">
        <v>6.9695985760000001</v>
      </c>
      <c r="BK16" s="410">
        <v>6.5831106986999997</v>
      </c>
      <c r="BL16" s="410">
        <v>6.8820300823</v>
      </c>
      <c r="BM16" s="410">
        <v>6.8991748139000002</v>
      </c>
      <c r="BN16" s="410">
        <v>6.9603335011</v>
      </c>
      <c r="BO16" s="410">
        <v>6.8375468445000003</v>
      </c>
      <c r="BP16" s="410">
        <v>7.0273724905000003</v>
      </c>
      <c r="BQ16" s="410">
        <v>7.0276208106000002</v>
      </c>
      <c r="BR16" s="410">
        <v>7.0455231617000003</v>
      </c>
      <c r="BS16" s="410">
        <v>7.0918109687999999</v>
      </c>
      <c r="BT16" s="410">
        <v>7.0033764293000003</v>
      </c>
      <c r="BU16" s="410">
        <v>6.8958123091000001</v>
      </c>
      <c r="BV16" s="410">
        <v>7.0424692872000003</v>
      </c>
    </row>
    <row r="17" spans="1:74" ht="11.05" customHeight="1" x14ac:dyDescent="0.2">
      <c r="A17" s="357" t="s">
        <v>305</v>
      </c>
      <c r="B17" s="428" t="s">
        <v>966</v>
      </c>
      <c r="C17" s="308">
        <v>2.7270922108</v>
      </c>
      <c r="D17" s="308">
        <v>2.9160831999000001</v>
      </c>
      <c r="E17" s="308">
        <v>2.9676210200000002</v>
      </c>
      <c r="F17" s="308">
        <v>2.9425145309</v>
      </c>
      <c r="G17" s="308">
        <v>2.8855632678999998</v>
      </c>
      <c r="H17" s="308">
        <v>2.9845577645999999</v>
      </c>
      <c r="I17" s="308">
        <v>2.9667260009</v>
      </c>
      <c r="J17" s="308">
        <v>3.0308447744000002</v>
      </c>
      <c r="K17" s="308">
        <v>3.0806153205000002</v>
      </c>
      <c r="L17" s="308">
        <v>3.0864963096000002</v>
      </c>
      <c r="M17" s="308">
        <v>2.9832024637000001</v>
      </c>
      <c r="N17" s="308">
        <v>3.0140586103000002</v>
      </c>
      <c r="O17" s="308">
        <v>2.8386404438000001</v>
      </c>
      <c r="P17" s="308">
        <v>3.0353618686999999</v>
      </c>
      <c r="Q17" s="308">
        <v>3.0890077776</v>
      </c>
      <c r="R17" s="308">
        <v>3.0628743396</v>
      </c>
      <c r="S17" s="308">
        <v>3.0035935576999999</v>
      </c>
      <c r="T17" s="308">
        <v>3.1066372981999999</v>
      </c>
      <c r="U17" s="308">
        <v>3.0880761488999999</v>
      </c>
      <c r="V17" s="308">
        <v>3.1548176192000001</v>
      </c>
      <c r="W17" s="308">
        <v>3.2066239661</v>
      </c>
      <c r="X17" s="308">
        <v>3.2127455094999999</v>
      </c>
      <c r="Y17" s="308">
        <v>3.1052265603999998</v>
      </c>
      <c r="Z17" s="308">
        <v>3.1373448383999998</v>
      </c>
      <c r="AA17" s="308">
        <v>2.9088983582000001</v>
      </c>
      <c r="AB17" s="308">
        <v>3.1104887466000002</v>
      </c>
      <c r="AC17" s="308">
        <v>3.1654624213</v>
      </c>
      <c r="AD17" s="308">
        <v>3.1386821663000002</v>
      </c>
      <c r="AE17" s="308">
        <v>3.0779341525000001</v>
      </c>
      <c r="AF17" s="308">
        <v>3.1835282822000002</v>
      </c>
      <c r="AG17" s="308">
        <v>3.1645077342999999</v>
      </c>
      <c r="AH17" s="308">
        <v>3.2329010927000001</v>
      </c>
      <c r="AI17" s="308">
        <v>3.2859896753000002</v>
      </c>
      <c r="AJ17" s="308">
        <v>3.2922627302</v>
      </c>
      <c r="AK17" s="308">
        <v>3.1820826278999998</v>
      </c>
      <c r="AL17" s="308">
        <v>3.2149958509999998</v>
      </c>
      <c r="AM17" s="308">
        <v>3.0301345390000001</v>
      </c>
      <c r="AN17" s="308">
        <v>3.234678052</v>
      </c>
      <c r="AO17" s="308">
        <v>3.2873223500000002</v>
      </c>
      <c r="AP17" s="308">
        <v>3.2552509010000001</v>
      </c>
      <c r="AQ17" s="308">
        <v>3.187734211</v>
      </c>
      <c r="AR17" s="308">
        <v>3.2915790490000001</v>
      </c>
      <c r="AS17" s="308">
        <v>3.2664356749999999</v>
      </c>
      <c r="AT17" s="308">
        <v>3.3311584559999998</v>
      </c>
      <c r="AU17" s="308">
        <v>3.3797164139999998</v>
      </c>
      <c r="AV17" s="308">
        <v>3.3795683950000002</v>
      </c>
      <c r="AW17" s="308">
        <v>3.2588757570000002</v>
      </c>
      <c r="AX17" s="308">
        <v>3.2854800150000001</v>
      </c>
      <c r="AY17" s="923">
        <v>3.0833909410000002</v>
      </c>
      <c r="AZ17" s="377">
        <v>3.2915294259999999</v>
      </c>
      <c r="BA17" s="377">
        <v>3.3450989779999998</v>
      </c>
      <c r="BB17" s="377">
        <v>3.3124638549999998</v>
      </c>
      <c r="BC17" s="377">
        <v>3.2437605199999999</v>
      </c>
      <c r="BD17" s="377">
        <v>3.3494304910000001</v>
      </c>
      <c r="BE17" s="377">
        <v>3.3238452079999998</v>
      </c>
      <c r="BF17" s="377">
        <v>3.3897055300000001</v>
      </c>
      <c r="BG17" s="377">
        <v>3.4391169229999998</v>
      </c>
      <c r="BH17" s="377">
        <v>3.4389663029999999</v>
      </c>
      <c r="BI17" s="377">
        <v>3.3161524199999999</v>
      </c>
      <c r="BJ17" s="377">
        <v>3.3432242630000002</v>
      </c>
      <c r="BK17" s="377">
        <v>3.0970230870000002</v>
      </c>
      <c r="BL17" s="377">
        <v>3.306081786</v>
      </c>
      <c r="BM17" s="377">
        <v>3.3598881760000001</v>
      </c>
      <c r="BN17" s="377">
        <v>3.327108768</v>
      </c>
      <c r="BO17" s="377">
        <v>3.2581016850000002</v>
      </c>
      <c r="BP17" s="377">
        <v>3.3642388400000001</v>
      </c>
      <c r="BQ17" s="377">
        <v>3.3385404400000001</v>
      </c>
      <c r="BR17" s="377">
        <v>3.4046919400000002</v>
      </c>
      <c r="BS17" s="377">
        <v>3.4543217890000002</v>
      </c>
      <c r="BT17" s="377">
        <v>3.4541705039999999</v>
      </c>
      <c r="BU17" s="377">
        <v>3.3308136410000002</v>
      </c>
      <c r="BV17" s="377">
        <v>3.3580051740000001</v>
      </c>
    </row>
    <row r="18" spans="1:74" ht="11.05" customHeight="1" x14ac:dyDescent="0.2">
      <c r="B18" s="428"/>
      <c r="C18" s="308"/>
      <c r="D18" s="308"/>
      <c r="E18" s="308"/>
      <c r="F18" s="308"/>
      <c r="G18" s="308"/>
      <c r="H18" s="308"/>
      <c r="I18" s="308"/>
      <c r="J18" s="308"/>
      <c r="K18" s="308"/>
      <c r="L18" s="308"/>
      <c r="M18" s="308"/>
      <c r="N18" s="308"/>
      <c r="O18" s="308"/>
      <c r="P18" s="308"/>
      <c r="Q18" s="308"/>
      <c r="R18" s="308"/>
      <c r="S18" s="308"/>
      <c r="T18" s="308"/>
      <c r="U18" s="308"/>
      <c r="V18" s="308"/>
      <c r="W18" s="308"/>
      <c r="X18" s="308"/>
      <c r="Y18" s="308"/>
      <c r="Z18" s="308"/>
      <c r="AA18" s="308"/>
      <c r="AB18" s="308"/>
      <c r="AC18" s="308"/>
      <c r="AD18" s="308"/>
      <c r="AE18" s="308"/>
      <c r="AF18" s="308"/>
      <c r="AG18" s="308"/>
      <c r="AH18" s="308"/>
      <c r="AI18" s="308"/>
      <c r="AJ18" s="308"/>
      <c r="AK18" s="308"/>
      <c r="AL18" s="308"/>
      <c r="AM18" s="308"/>
      <c r="AN18" s="308"/>
      <c r="AO18" s="308"/>
      <c r="AP18" s="308"/>
      <c r="AQ18" s="308"/>
      <c r="AR18" s="308"/>
      <c r="AS18" s="308"/>
      <c r="AT18" s="308"/>
      <c r="AU18" s="308"/>
      <c r="AV18" s="308"/>
      <c r="AW18" s="308"/>
      <c r="AX18" s="308"/>
      <c r="AY18" s="923"/>
      <c r="AZ18" s="377"/>
      <c r="BA18" s="377"/>
      <c r="BB18" s="377"/>
      <c r="BC18" s="377"/>
      <c r="BD18" s="377"/>
      <c r="BE18" s="377"/>
      <c r="BF18" s="377"/>
      <c r="BG18" s="377"/>
      <c r="BH18" s="377"/>
      <c r="BI18" s="377"/>
      <c r="BJ18" s="377"/>
      <c r="BK18" s="377"/>
      <c r="BL18" s="377"/>
      <c r="BM18" s="377"/>
      <c r="BN18" s="377"/>
      <c r="BO18" s="377"/>
      <c r="BP18" s="377"/>
      <c r="BQ18" s="377"/>
      <c r="BR18" s="377"/>
      <c r="BS18" s="377"/>
      <c r="BT18" s="377"/>
      <c r="BU18" s="377"/>
      <c r="BV18" s="377"/>
    </row>
    <row r="19" spans="1:74" s="447" customFormat="1" ht="11.05" customHeight="1" x14ac:dyDescent="0.2">
      <c r="A19" s="440" t="s">
        <v>306</v>
      </c>
      <c r="B19" s="438" t="s">
        <v>978</v>
      </c>
      <c r="C19" s="106">
        <v>11.942751655</v>
      </c>
      <c r="D19" s="106">
        <v>12.752625491</v>
      </c>
      <c r="E19" s="106">
        <v>13.167632786</v>
      </c>
      <c r="F19" s="106">
        <v>13.056853245999999</v>
      </c>
      <c r="G19" s="106">
        <v>12.879020519000001</v>
      </c>
      <c r="H19" s="106">
        <v>14.137557424000001</v>
      </c>
      <c r="I19" s="106">
        <v>14.497931144000001</v>
      </c>
      <c r="J19" s="106">
        <v>14.403557285</v>
      </c>
      <c r="K19" s="106">
        <v>14.952789954</v>
      </c>
      <c r="L19" s="106">
        <v>14.944907331</v>
      </c>
      <c r="M19" s="106">
        <v>14.610146520000001</v>
      </c>
      <c r="N19" s="106">
        <v>14.493575795</v>
      </c>
      <c r="O19" s="106">
        <v>13.165935374</v>
      </c>
      <c r="P19" s="106">
        <v>14.534286268000001</v>
      </c>
      <c r="Q19" s="106">
        <v>14.291511506999999</v>
      </c>
      <c r="R19" s="106">
        <v>14.026314094</v>
      </c>
      <c r="S19" s="106">
        <v>14.219809465999999</v>
      </c>
      <c r="T19" s="106">
        <v>14.628679816</v>
      </c>
      <c r="U19" s="106">
        <v>14.617445233</v>
      </c>
      <c r="V19" s="106">
        <v>14.906128728000001</v>
      </c>
      <c r="W19" s="106">
        <v>15.017060738</v>
      </c>
      <c r="X19" s="106">
        <v>14.073296971</v>
      </c>
      <c r="Y19" s="106">
        <v>14.246239324999999</v>
      </c>
      <c r="Z19" s="106">
        <v>14.226697409</v>
      </c>
      <c r="AA19" s="106">
        <v>13.105849254000001</v>
      </c>
      <c r="AB19" s="106">
        <v>14.353784281999999</v>
      </c>
      <c r="AC19" s="106">
        <v>14.148441568000001</v>
      </c>
      <c r="AD19" s="106">
        <v>13.858006656000001</v>
      </c>
      <c r="AE19" s="106">
        <v>14.501313838</v>
      </c>
      <c r="AF19" s="106">
        <v>14.707982297999999</v>
      </c>
      <c r="AG19" s="106">
        <v>14.450998017</v>
      </c>
      <c r="AH19" s="106">
        <v>14.371630678000001</v>
      </c>
      <c r="AI19" s="106">
        <v>14.648839432000001</v>
      </c>
      <c r="AJ19" s="106">
        <v>14.561371589</v>
      </c>
      <c r="AK19" s="106">
        <v>14.215283192999999</v>
      </c>
      <c r="AL19" s="106">
        <v>13.787052885</v>
      </c>
      <c r="AM19" s="106">
        <v>13.386261512999999</v>
      </c>
      <c r="AN19" s="106">
        <v>13.737903357</v>
      </c>
      <c r="AO19" s="106">
        <v>13.723956383000001</v>
      </c>
      <c r="AP19" s="106">
        <v>14.451151812000001</v>
      </c>
      <c r="AQ19" s="106">
        <v>14.224478652</v>
      </c>
      <c r="AR19" s="106">
        <v>14.484560157000001</v>
      </c>
      <c r="AS19" s="106">
        <v>14.89697005</v>
      </c>
      <c r="AT19" s="106">
        <v>14.545956090000001</v>
      </c>
      <c r="AU19" s="106">
        <v>14.724731364</v>
      </c>
      <c r="AV19" s="106">
        <v>14.923309601</v>
      </c>
      <c r="AW19" s="106">
        <v>14.221937758999999</v>
      </c>
      <c r="AX19" s="106">
        <v>14.084424649000001</v>
      </c>
      <c r="AY19" s="934">
        <v>13.543816518</v>
      </c>
      <c r="AZ19" s="410">
        <v>14.340939392999999</v>
      </c>
      <c r="BA19" s="410">
        <v>14.054695003000001</v>
      </c>
      <c r="BB19" s="410">
        <v>14.206259411</v>
      </c>
      <c r="BC19" s="410">
        <v>13.90134888</v>
      </c>
      <c r="BD19" s="410">
        <v>14.366740396000001</v>
      </c>
      <c r="BE19" s="410">
        <v>14.55537852</v>
      </c>
      <c r="BF19" s="410">
        <v>14.423262842</v>
      </c>
      <c r="BG19" s="410">
        <v>14.733306094</v>
      </c>
      <c r="BH19" s="410">
        <v>14.646974174</v>
      </c>
      <c r="BI19" s="410">
        <v>14.164076656000001</v>
      </c>
      <c r="BJ19" s="410">
        <v>14.066287061000001</v>
      </c>
      <c r="BK19" s="410">
        <v>13.447330633</v>
      </c>
      <c r="BL19" s="410">
        <v>14.370858205999999</v>
      </c>
      <c r="BM19" s="410">
        <v>14.082605906</v>
      </c>
      <c r="BN19" s="410">
        <v>14.154674663</v>
      </c>
      <c r="BO19" s="410">
        <v>13.847624303</v>
      </c>
      <c r="BP19" s="410">
        <v>14.396826623000001</v>
      </c>
      <c r="BQ19" s="410">
        <v>14.506229591</v>
      </c>
      <c r="BR19" s="410">
        <v>14.373188433999999</v>
      </c>
      <c r="BS19" s="410">
        <v>14.765955667</v>
      </c>
      <c r="BT19" s="410">
        <v>14.638734269</v>
      </c>
      <c r="BU19" s="410">
        <v>14.192743804999999</v>
      </c>
      <c r="BV19" s="410">
        <v>14.094282784000001</v>
      </c>
    </row>
    <row r="20" spans="1:74" s="447" customFormat="1" ht="11.05" customHeight="1" x14ac:dyDescent="0.2">
      <c r="A20" s="440"/>
      <c r="B20" s="438"/>
      <c r="C20" s="106"/>
      <c r="D20" s="106"/>
      <c r="E20" s="106"/>
      <c r="F20" s="106"/>
      <c r="G20" s="106"/>
      <c r="H20" s="106"/>
      <c r="I20" s="106"/>
      <c r="J20" s="106"/>
      <c r="K20" s="106"/>
      <c r="L20" s="106"/>
      <c r="M20" s="106"/>
      <c r="N20" s="106"/>
      <c r="O20" s="106"/>
      <c r="P20" s="106"/>
      <c r="Q20" s="106"/>
      <c r="R20" s="106"/>
      <c r="S20" s="106"/>
      <c r="T20" s="106"/>
      <c r="U20" s="106"/>
      <c r="V20" s="106"/>
      <c r="W20" s="106"/>
      <c r="X20" s="106"/>
      <c r="Y20" s="106"/>
      <c r="Z20" s="106"/>
      <c r="AA20" s="106"/>
      <c r="AB20" s="106"/>
      <c r="AC20" s="106"/>
      <c r="AD20" s="106"/>
      <c r="AE20" s="106"/>
      <c r="AF20" s="106"/>
      <c r="AG20" s="106"/>
      <c r="AH20" s="106"/>
      <c r="AI20" s="106"/>
      <c r="AJ20" s="106"/>
      <c r="AK20" s="106"/>
      <c r="AL20" s="106"/>
      <c r="AM20" s="106"/>
      <c r="AN20" s="106"/>
      <c r="AO20" s="106"/>
      <c r="AP20" s="106"/>
      <c r="AQ20" s="106"/>
      <c r="AR20" s="106"/>
      <c r="AS20" s="106"/>
      <c r="AT20" s="106"/>
      <c r="AU20" s="106"/>
      <c r="AV20" s="106"/>
      <c r="AW20" s="106"/>
      <c r="AX20" s="106"/>
      <c r="AY20" s="934"/>
      <c r="AZ20" s="410"/>
      <c r="BA20" s="410"/>
      <c r="BB20" s="410"/>
      <c r="BC20" s="410"/>
      <c r="BD20" s="410"/>
      <c r="BE20" s="410"/>
      <c r="BF20" s="410"/>
      <c r="BG20" s="410"/>
      <c r="BH20" s="410"/>
      <c r="BI20" s="410"/>
      <c r="BJ20" s="410"/>
      <c r="BK20" s="410"/>
      <c r="BL20" s="410"/>
      <c r="BM20" s="410"/>
      <c r="BN20" s="410"/>
      <c r="BO20" s="410"/>
      <c r="BP20" s="410"/>
      <c r="BQ20" s="410"/>
      <c r="BR20" s="410"/>
      <c r="BS20" s="410"/>
      <c r="BT20" s="410"/>
      <c r="BU20" s="410"/>
      <c r="BV20" s="410"/>
    </row>
    <row r="21" spans="1:74" s="447" customFormat="1" ht="11.05" customHeight="1" x14ac:dyDescent="0.2">
      <c r="A21" s="440" t="s">
        <v>307</v>
      </c>
      <c r="B21" s="438" t="s">
        <v>979</v>
      </c>
      <c r="C21" s="106">
        <v>4.5382595706000002</v>
      </c>
      <c r="D21" s="106">
        <v>4.7747305562999998</v>
      </c>
      <c r="E21" s="106">
        <v>4.6655855950999996</v>
      </c>
      <c r="F21" s="106">
        <v>4.5919990743000003</v>
      </c>
      <c r="G21" s="106">
        <v>4.7293658334000002</v>
      </c>
      <c r="H21" s="106">
        <v>4.9298481951999999</v>
      </c>
      <c r="I21" s="106">
        <v>4.9942548158999998</v>
      </c>
      <c r="J21" s="106">
        <v>5.1140433140999999</v>
      </c>
      <c r="K21" s="106">
        <v>5.0207990902999997</v>
      </c>
      <c r="L21" s="106">
        <v>4.8433680090999998</v>
      </c>
      <c r="M21" s="106">
        <v>4.9106966646999997</v>
      </c>
      <c r="N21" s="106">
        <v>4.9555020130000003</v>
      </c>
      <c r="O21" s="106">
        <v>4.6543011721000003</v>
      </c>
      <c r="P21" s="106">
        <v>4.8993362029999998</v>
      </c>
      <c r="Q21" s="106">
        <v>4.7862219004000002</v>
      </c>
      <c r="R21" s="106">
        <v>4.7099444466999998</v>
      </c>
      <c r="S21" s="106">
        <v>4.8522854478999999</v>
      </c>
      <c r="T21" s="106">
        <v>5.0600243214000002</v>
      </c>
      <c r="U21" s="106">
        <v>5.1267458708999998</v>
      </c>
      <c r="V21" s="106">
        <v>5.2508654320000003</v>
      </c>
      <c r="W21" s="106">
        <v>5.1542355090000003</v>
      </c>
      <c r="X21" s="106">
        <v>4.9704054886</v>
      </c>
      <c r="Y21" s="106">
        <v>5.0401684445999999</v>
      </c>
      <c r="Z21" s="106">
        <v>5.0866070963999999</v>
      </c>
      <c r="AA21" s="106">
        <v>4.7508831251999997</v>
      </c>
      <c r="AB21" s="106">
        <v>5.0025094315</v>
      </c>
      <c r="AC21" s="106">
        <v>4.8863508434999998</v>
      </c>
      <c r="AD21" s="106">
        <v>4.8079632601000002</v>
      </c>
      <c r="AE21" s="106">
        <v>4.9541328074999997</v>
      </c>
      <c r="AF21" s="106">
        <v>5.1674591734000002</v>
      </c>
      <c r="AG21" s="106">
        <v>5.2359639411999996</v>
      </c>
      <c r="AH21" s="106">
        <v>5.3634213655999998</v>
      </c>
      <c r="AI21" s="106">
        <v>5.2641909656000001</v>
      </c>
      <c r="AJ21" s="106">
        <v>5.0753395860000001</v>
      </c>
      <c r="AK21" s="106">
        <v>5.1469783651999998</v>
      </c>
      <c r="AL21" s="106">
        <v>5.1946658467000004</v>
      </c>
      <c r="AM21" s="106">
        <v>4.6910914300000002</v>
      </c>
      <c r="AN21" s="106">
        <v>4.9746435550000001</v>
      </c>
      <c r="AO21" s="106">
        <v>4.8489504080000003</v>
      </c>
      <c r="AP21" s="106">
        <v>4.8210386070000002</v>
      </c>
      <c r="AQ21" s="106">
        <v>4.9729999549999997</v>
      </c>
      <c r="AR21" s="106">
        <v>5.210943007</v>
      </c>
      <c r="AS21" s="106">
        <v>5.2953522140000002</v>
      </c>
      <c r="AT21" s="106">
        <v>5.4343799339999999</v>
      </c>
      <c r="AU21" s="106">
        <v>5.339553628</v>
      </c>
      <c r="AV21" s="106">
        <v>5.2105494979999998</v>
      </c>
      <c r="AW21" s="106">
        <v>5.2701634249999998</v>
      </c>
      <c r="AX21" s="106">
        <v>5.2803633019999996</v>
      </c>
      <c r="AY21" s="934">
        <v>4.7204447920000003</v>
      </c>
      <c r="AZ21" s="410">
        <v>5.0078247769999997</v>
      </c>
      <c r="BA21" s="410">
        <v>4.8804564690000003</v>
      </c>
      <c r="BB21" s="410">
        <v>4.8525727380000001</v>
      </c>
      <c r="BC21" s="410">
        <v>5.0065054350000002</v>
      </c>
      <c r="BD21" s="410">
        <v>5.2476452260000004</v>
      </c>
      <c r="BE21" s="410">
        <v>5.3332464919999998</v>
      </c>
      <c r="BF21" s="410">
        <v>5.4741203220000001</v>
      </c>
      <c r="BG21" s="410">
        <v>5.3781059969999996</v>
      </c>
      <c r="BH21" s="410">
        <v>5.2479075540000002</v>
      </c>
      <c r="BI21" s="410">
        <v>5.3081939340000002</v>
      </c>
      <c r="BJ21" s="410">
        <v>5.3182617939999997</v>
      </c>
      <c r="BK21" s="410">
        <v>4.7165488069999997</v>
      </c>
      <c r="BL21" s="410">
        <v>5.0047690490000001</v>
      </c>
      <c r="BM21" s="410">
        <v>4.8770794019999997</v>
      </c>
      <c r="BN21" s="410">
        <v>4.8500689479999997</v>
      </c>
      <c r="BO21" s="410">
        <v>5.004262872</v>
      </c>
      <c r="BP21" s="410">
        <v>5.2460713730000004</v>
      </c>
      <c r="BQ21" s="410">
        <v>5.3320468820000002</v>
      </c>
      <c r="BR21" s="410">
        <v>5.4732601599999997</v>
      </c>
      <c r="BS21" s="410">
        <v>5.3771823049999998</v>
      </c>
      <c r="BT21" s="410">
        <v>5.2478936459999996</v>
      </c>
      <c r="BU21" s="410">
        <v>5.3080442489999999</v>
      </c>
      <c r="BV21" s="410">
        <v>5.3175055000000002</v>
      </c>
    </row>
    <row r="22" spans="1:74" ht="11.05" customHeight="1" x14ac:dyDescent="0.2">
      <c r="A22" s="357" t="s">
        <v>308</v>
      </c>
      <c r="B22" s="428" t="s">
        <v>205</v>
      </c>
      <c r="C22" s="308">
        <v>3.3385308655000001</v>
      </c>
      <c r="D22" s="308">
        <v>3.5749816070999998</v>
      </c>
      <c r="E22" s="308">
        <v>3.4655185432</v>
      </c>
      <c r="F22" s="308">
        <v>3.3846251643</v>
      </c>
      <c r="G22" s="308">
        <v>3.5219692224000001</v>
      </c>
      <c r="H22" s="308">
        <v>3.7223517211999999</v>
      </c>
      <c r="I22" s="308">
        <v>3.7846261079999999</v>
      </c>
      <c r="J22" s="308">
        <v>3.9042607671999998</v>
      </c>
      <c r="K22" s="308">
        <v>3.8108518014000001</v>
      </c>
      <c r="L22" s="308">
        <v>3.6254375548</v>
      </c>
      <c r="M22" s="308">
        <v>3.6926798107000001</v>
      </c>
      <c r="N22" s="308">
        <v>3.7376491995999999</v>
      </c>
      <c r="O22" s="308">
        <v>3.4594554787999998</v>
      </c>
      <c r="P22" s="308">
        <v>3.7044706806000001</v>
      </c>
      <c r="Q22" s="308">
        <v>3.5910427653000001</v>
      </c>
      <c r="R22" s="308">
        <v>3.5072193549000001</v>
      </c>
      <c r="S22" s="308">
        <v>3.6495381392000001</v>
      </c>
      <c r="T22" s="308">
        <v>3.8571786738</v>
      </c>
      <c r="U22" s="308">
        <v>3.9217086953</v>
      </c>
      <c r="V22" s="308">
        <v>4.0456766302</v>
      </c>
      <c r="W22" s="308">
        <v>3.9488843070000001</v>
      </c>
      <c r="X22" s="308">
        <v>3.7567541884</v>
      </c>
      <c r="Y22" s="308">
        <v>3.8264320197999999</v>
      </c>
      <c r="Z22" s="308">
        <v>3.8730302406999999</v>
      </c>
      <c r="AA22" s="308">
        <v>3.5525168542999999</v>
      </c>
      <c r="AB22" s="308">
        <v>3.8041231082999998</v>
      </c>
      <c r="AC22" s="308">
        <v>3.6876439156999998</v>
      </c>
      <c r="AD22" s="308">
        <v>3.6015656064999999</v>
      </c>
      <c r="AE22" s="308">
        <v>3.7477128494</v>
      </c>
      <c r="AF22" s="308">
        <v>3.9609390358000001</v>
      </c>
      <c r="AG22" s="308">
        <v>4.0272049526</v>
      </c>
      <c r="AH22" s="308">
        <v>4.1545076974999997</v>
      </c>
      <c r="AI22" s="308">
        <v>4.0551116042000004</v>
      </c>
      <c r="AJ22" s="308">
        <v>3.857813073</v>
      </c>
      <c r="AK22" s="308">
        <v>3.9293652788000002</v>
      </c>
      <c r="AL22" s="308">
        <v>3.9772170190999998</v>
      </c>
      <c r="AM22" s="308">
        <v>3.5581981370000002</v>
      </c>
      <c r="AN22" s="308">
        <v>3.8208531219999999</v>
      </c>
      <c r="AO22" s="308">
        <v>3.7010900260000001</v>
      </c>
      <c r="AP22" s="308">
        <v>3.6129114339999999</v>
      </c>
      <c r="AQ22" s="308">
        <v>3.766000665</v>
      </c>
      <c r="AR22" s="308">
        <v>3.9887806229999998</v>
      </c>
      <c r="AS22" s="308">
        <v>4.0588778540000003</v>
      </c>
      <c r="AT22" s="308">
        <v>4.1923884310000004</v>
      </c>
      <c r="AU22" s="308">
        <v>4.0903728470000003</v>
      </c>
      <c r="AV22" s="308">
        <v>3.8866425759999998</v>
      </c>
      <c r="AW22" s="308">
        <v>3.9622314200000002</v>
      </c>
      <c r="AX22" s="308">
        <v>4.0131968179999999</v>
      </c>
      <c r="AY22" s="923">
        <v>3.5654405919999999</v>
      </c>
      <c r="AZ22" s="377">
        <v>3.8315155839999999</v>
      </c>
      <c r="BA22" s="377">
        <v>3.7101930630000002</v>
      </c>
      <c r="BB22" s="377">
        <v>3.6208663059999999</v>
      </c>
      <c r="BC22" s="377">
        <v>3.7759488980000002</v>
      </c>
      <c r="BD22" s="377">
        <v>4.0016296550000003</v>
      </c>
      <c r="BE22" s="377">
        <v>4.072639616</v>
      </c>
      <c r="BF22" s="377">
        <v>4.2078886229999997</v>
      </c>
      <c r="BG22" s="377">
        <v>4.1045447020000001</v>
      </c>
      <c r="BH22" s="377">
        <v>3.898161677</v>
      </c>
      <c r="BI22" s="377">
        <v>3.9747347569999998</v>
      </c>
      <c r="BJ22" s="377">
        <v>4.0263637709999998</v>
      </c>
      <c r="BK22" s="377">
        <v>3.5420906369999998</v>
      </c>
      <c r="BL22" s="377">
        <v>3.8086470430000001</v>
      </c>
      <c r="BM22" s="377">
        <v>3.687105012</v>
      </c>
      <c r="BN22" s="377">
        <v>3.5976166319999998</v>
      </c>
      <c r="BO22" s="377">
        <v>3.7529798209999998</v>
      </c>
      <c r="BP22" s="377">
        <v>3.9790689069999998</v>
      </c>
      <c r="BQ22" s="377">
        <v>4.0502073459999997</v>
      </c>
      <c r="BR22" s="377">
        <v>4.1857010609999996</v>
      </c>
      <c r="BS22" s="377">
        <v>4.0821701600000004</v>
      </c>
      <c r="BT22" s="377">
        <v>3.8754137229999999</v>
      </c>
      <c r="BU22" s="377">
        <v>3.9521253449999998</v>
      </c>
      <c r="BV22" s="377">
        <v>4.0038477730000004</v>
      </c>
    </row>
    <row r="23" spans="1:74" ht="11.05" customHeight="1" x14ac:dyDescent="0.2">
      <c r="B23" s="428"/>
      <c r="C23" s="308"/>
      <c r="D23" s="308"/>
      <c r="E23" s="308"/>
      <c r="F23" s="308"/>
      <c r="G23" s="308"/>
      <c r="H23" s="308"/>
      <c r="I23" s="308"/>
      <c r="J23" s="308"/>
      <c r="K23" s="308"/>
      <c r="L23" s="308"/>
      <c r="M23" s="308"/>
      <c r="N23" s="308"/>
      <c r="O23" s="308"/>
      <c r="P23" s="308"/>
      <c r="Q23" s="308"/>
      <c r="R23" s="308"/>
      <c r="S23" s="308"/>
      <c r="T23" s="308"/>
      <c r="U23" s="308"/>
      <c r="V23" s="308"/>
      <c r="W23" s="308"/>
      <c r="X23" s="308"/>
      <c r="Y23" s="308"/>
      <c r="Z23" s="308"/>
      <c r="AA23" s="308"/>
      <c r="AB23" s="308"/>
      <c r="AC23" s="308"/>
      <c r="AD23" s="308"/>
      <c r="AE23" s="308"/>
      <c r="AF23" s="308"/>
      <c r="AG23" s="308"/>
      <c r="AH23" s="308"/>
      <c r="AI23" s="308"/>
      <c r="AJ23" s="308"/>
      <c r="AK23" s="308"/>
      <c r="AL23" s="308"/>
      <c r="AM23" s="308"/>
      <c r="AN23" s="308"/>
      <c r="AO23" s="308"/>
      <c r="AP23" s="308"/>
      <c r="AQ23" s="308"/>
      <c r="AR23" s="308"/>
      <c r="AS23" s="308"/>
      <c r="AT23" s="308"/>
      <c r="AU23" s="308"/>
      <c r="AV23" s="308"/>
      <c r="AW23" s="308"/>
      <c r="AX23" s="308"/>
      <c r="AY23" s="923"/>
      <c r="AZ23" s="377"/>
      <c r="BA23" s="377"/>
      <c r="BB23" s="377"/>
      <c r="BC23" s="377"/>
      <c r="BD23" s="377"/>
      <c r="BE23" s="377"/>
      <c r="BF23" s="377"/>
      <c r="BG23" s="377"/>
      <c r="BH23" s="377"/>
      <c r="BI23" s="377"/>
      <c r="BJ23" s="377"/>
      <c r="BK23" s="377"/>
      <c r="BL23" s="377"/>
      <c r="BM23" s="377"/>
      <c r="BN23" s="377"/>
      <c r="BO23" s="377"/>
      <c r="BP23" s="377"/>
      <c r="BQ23" s="377"/>
      <c r="BR23" s="377"/>
      <c r="BS23" s="377"/>
      <c r="BT23" s="377"/>
      <c r="BU23" s="377"/>
      <c r="BV23" s="377"/>
    </row>
    <row r="24" spans="1:74" s="447" customFormat="1" ht="11.05" customHeight="1" x14ac:dyDescent="0.2">
      <c r="A24" s="440" t="s">
        <v>309</v>
      </c>
      <c r="B24" s="438" t="s">
        <v>980</v>
      </c>
      <c r="C24" s="106">
        <v>8.1470573414</v>
      </c>
      <c r="D24" s="106">
        <v>8.1126560085000001</v>
      </c>
      <c r="E24" s="106">
        <v>8.1289238692999994</v>
      </c>
      <c r="F24" s="106">
        <v>8.2313769965999999</v>
      </c>
      <c r="G24" s="106">
        <v>8.7545304406</v>
      </c>
      <c r="H24" s="106">
        <v>9.1732487611</v>
      </c>
      <c r="I24" s="106">
        <v>9.0748440472999992</v>
      </c>
      <c r="J24" s="106">
        <v>9.1668607357000003</v>
      </c>
      <c r="K24" s="106">
        <v>8.9146768114999997</v>
      </c>
      <c r="L24" s="106">
        <v>8.7846733076000003</v>
      </c>
      <c r="M24" s="106">
        <v>8.3829878896000007</v>
      </c>
      <c r="N24" s="106">
        <v>8.3410011610999995</v>
      </c>
      <c r="O24" s="106">
        <v>8.7503647191000002</v>
      </c>
      <c r="P24" s="106">
        <v>8.7107143421999993</v>
      </c>
      <c r="Q24" s="106">
        <v>8.7276012941999994</v>
      </c>
      <c r="R24" s="106">
        <v>8.8165040434000002</v>
      </c>
      <c r="S24" s="106">
        <v>9.4115948728000003</v>
      </c>
      <c r="T24" s="106">
        <v>9.8140818715999991</v>
      </c>
      <c r="U24" s="106">
        <v>9.7088960325000002</v>
      </c>
      <c r="V24" s="106">
        <v>9.8041534970999997</v>
      </c>
      <c r="W24" s="106">
        <v>9.5704423204999998</v>
      </c>
      <c r="X24" s="106">
        <v>9.3934015320000004</v>
      </c>
      <c r="Y24" s="106">
        <v>8.9945641033000001</v>
      </c>
      <c r="Z24" s="106">
        <v>8.9501792862999991</v>
      </c>
      <c r="AA24" s="106">
        <v>8.9988970838999993</v>
      </c>
      <c r="AB24" s="106">
        <v>8.9423870097999991</v>
      </c>
      <c r="AC24" s="106">
        <v>8.9580593539999995</v>
      </c>
      <c r="AD24" s="106">
        <v>9.0303378986999991</v>
      </c>
      <c r="AE24" s="106">
        <v>9.6285596504999997</v>
      </c>
      <c r="AF24" s="106">
        <v>10.039139131000001</v>
      </c>
      <c r="AG24" s="106">
        <v>9.9442428530000004</v>
      </c>
      <c r="AH24" s="106">
        <v>10.040471953999999</v>
      </c>
      <c r="AI24" s="106">
        <v>9.7768576894999999</v>
      </c>
      <c r="AJ24" s="106">
        <v>9.6018205086999995</v>
      </c>
      <c r="AK24" s="106">
        <v>9.1759954987000008</v>
      </c>
      <c r="AL24" s="106">
        <v>9.1378730210000008</v>
      </c>
      <c r="AM24" s="106">
        <v>9.7540952379999997</v>
      </c>
      <c r="AN24" s="106">
        <v>9.6010304029999993</v>
      </c>
      <c r="AO24" s="106">
        <v>9.0573461300000009</v>
      </c>
      <c r="AP24" s="106">
        <v>9.0270630399999998</v>
      </c>
      <c r="AQ24" s="106">
        <v>9.5719870670000002</v>
      </c>
      <c r="AR24" s="106">
        <v>9.8682152310000006</v>
      </c>
      <c r="AS24" s="106">
        <v>9.9197458039999997</v>
      </c>
      <c r="AT24" s="106">
        <v>9.9802938890000004</v>
      </c>
      <c r="AU24" s="106">
        <v>9.8059118040000008</v>
      </c>
      <c r="AV24" s="106">
        <v>9.4078198680000007</v>
      </c>
      <c r="AW24" s="106">
        <v>9.1908680589999996</v>
      </c>
      <c r="AX24" s="106">
        <v>9.5318638389999997</v>
      </c>
      <c r="AY24" s="934">
        <v>9.9185646179999996</v>
      </c>
      <c r="AZ24" s="410">
        <v>9.7603736320000003</v>
      </c>
      <c r="BA24" s="410">
        <v>9.2015186619999998</v>
      </c>
      <c r="BB24" s="410">
        <v>8.9637145809999996</v>
      </c>
      <c r="BC24" s="410">
        <v>9.5340509939999993</v>
      </c>
      <c r="BD24" s="410">
        <v>10.090976813999999</v>
      </c>
      <c r="BE24" s="410">
        <v>10.082142916</v>
      </c>
      <c r="BF24" s="410">
        <v>10.158605779</v>
      </c>
      <c r="BG24" s="410">
        <v>9.9564881550000006</v>
      </c>
      <c r="BH24" s="410">
        <v>9.5563835610000005</v>
      </c>
      <c r="BI24" s="410">
        <v>9.3329798390000001</v>
      </c>
      <c r="BJ24" s="410">
        <v>9.6788327259999996</v>
      </c>
      <c r="BK24" s="410">
        <v>10.087040568000001</v>
      </c>
      <c r="BL24" s="410">
        <v>9.9260023240000006</v>
      </c>
      <c r="BM24" s="410">
        <v>9.3607762809999997</v>
      </c>
      <c r="BN24" s="410">
        <v>9.1236739290000006</v>
      </c>
      <c r="BO24" s="410">
        <v>9.7072737179999997</v>
      </c>
      <c r="BP24" s="410">
        <v>10.277008610999999</v>
      </c>
      <c r="BQ24" s="410">
        <v>10.267718307000001</v>
      </c>
      <c r="BR24" s="410">
        <v>10.345394303000001</v>
      </c>
      <c r="BS24" s="410">
        <v>10.138205585</v>
      </c>
      <c r="BT24" s="410">
        <v>9.7279054990000002</v>
      </c>
      <c r="BU24" s="410">
        <v>9.4962135920000001</v>
      </c>
      <c r="BV24" s="410">
        <v>9.8464517600000008</v>
      </c>
    </row>
    <row r="25" spans="1:74" s="447" customFormat="1" ht="11.05" customHeight="1" x14ac:dyDescent="0.2">
      <c r="A25" s="440"/>
      <c r="B25" s="438"/>
      <c r="C25" s="106"/>
      <c r="D25" s="106"/>
      <c r="E25" s="106"/>
      <c r="F25" s="106"/>
      <c r="G25" s="106"/>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6"/>
      <c r="AN25" s="106"/>
      <c r="AO25" s="106"/>
      <c r="AP25" s="106"/>
      <c r="AQ25" s="106"/>
      <c r="AR25" s="106"/>
      <c r="AS25" s="106"/>
      <c r="AT25" s="106"/>
      <c r="AU25" s="106"/>
      <c r="AV25" s="106"/>
      <c r="AW25" s="106"/>
      <c r="AX25" s="106"/>
      <c r="AY25" s="934"/>
      <c r="AZ25" s="410"/>
      <c r="BA25" s="410"/>
      <c r="BB25" s="410"/>
      <c r="BC25" s="410"/>
      <c r="BD25" s="410"/>
      <c r="BE25" s="410"/>
      <c r="BF25" s="410"/>
      <c r="BG25" s="410"/>
      <c r="BH25" s="410"/>
      <c r="BI25" s="410"/>
      <c r="BJ25" s="410"/>
      <c r="BK25" s="410"/>
      <c r="BL25" s="410"/>
      <c r="BM25" s="410"/>
      <c r="BN25" s="410"/>
      <c r="BO25" s="410"/>
      <c r="BP25" s="410"/>
      <c r="BQ25" s="410"/>
      <c r="BR25" s="410"/>
      <c r="BS25" s="410"/>
      <c r="BT25" s="410"/>
      <c r="BU25" s="410"/>
      <c r="BV25" s="410"/>
    </row>
    <row r="26" spans="1:74" s="447" customFormat="1" ht="11.05" customHeight="1" x14ac:dyDescent="0.2">
      <c r="A26" s="440" t="s">
        <v>312</v>
      </c>
      <c r="B26" s="438" t="s">
        <v>981</v>
      </c>
      <c r="C26" s="106">
        <v>4.2192503934000003</v>
      </c>
      <c r="D26" s="106">
        <v>4.2158840637999999</v>
      </c>
      <c r="E26" s="106">
        <v>4.2170267798000003</v>
      </c>
      <c r="F26" s="106">
        <v>4.2156029235999997</v>
      </c>
      <c r="G26" s="106">
        <v>4.2221332985000002</v>
      </c>
      <c r="H26" s="106">
        <v>4.2315581516999998</v>
      </c>
      <c r="I26" s="106">
        <v>4.1675371300000004</v>
      </c>
      <c r="J26" s="106">
        <v>4.1815740372999999</v>
      </c>
      <c r="K26" s="106">
        <v>4.1741157423999997</v>
      </c>
      <c r="L26" s="106">
        <v>4.2179060864000002</v>
      </c>
      <c r="M26" s="106">
        <v>4.2388243506999999</v>
      </c>
      <c r="N26" s="106">
        <v>4.2539500539999997</v>
      </c>
      <c r="O26" s="106">
        <v>4.4042543555</v>
      </c>
      <c r="P26" s="106">
        <v>4.4004014153000002</v>
      </c>
      <c r="Q26" s="106">
        <v>4.401689255</v>
      </c>
      <c r="R26" s="106">
        <v>4.3997318855999996</v>
      </c>
      <c r="S26" s="106">
        <v>4.4069086281000001</v>
      </c>
      <c r="T26" s="106">
        <v>4.4168014786000001</v>
      </c>
      <c r="U26" s="106">
        <v>4.348384029</v>
      </c>
      <c r="V26" s="106">
        <v>4.3637364641999996</v>
      </c>
      <c r="W26" s="106">
        <v>4.3555107671000002</v>
      </c>
      <c r="X26" s="106">
        <v>4.4025008580999998</v>
      </c>
      <c r="Y26" s="106">
        <v>4.4250362542000001</v>
      </c>
      <c r="Z26" s="106">
        <v>4.4408441134999999</v>
      </c>
      <c r="AA26" s="106">
        <v>4.5157367702000002</v>
      </c>
      <c r="AB26" s="106">
        <v>4.5117718226000001</v>
      </c>
      <c r="AC26" s="106">
        <v>4.5130969446</v>
      </c>
      <c r="AD26" s="106">
        <v>4.5110273094000002</v>
      </c>
      <c r="AE26" s="106">
        <v>4.5184108945999997</v>
      </c>
      <c r="AF26" s="106">
        <v>4.5285863875999999</v>
      </c>
      <c r="AG26" s="106">
        <v>4.4584276130999996</v>
      </c>
      <c r="AH26" s="106">
        <v>4.4742222190999996</v>
      </c>
      <c r="AI26" s="106">
        <v>4.4657590660000004</v>
      </c>
      <c r="AJ26" s="106">
        <v>4.5139163678000003</v>
      </c>
      <c r="AK26" s="106">
        <v>4.5370989817999998</v>
      </c>
      <c r="AL26" s="106">
        <v>4.5533581138999999</v>
      </c>
      <c r="AM26" s="106">
        <v>4.5404695313000003</v>
      </c>
      <c r="AN26" s="106">
        <v>4.6450315153000004</v>
      </c>
      <c r="AO26" s="106">
        <v>4.6222625757999998</v>
      </c>
      <c r="AP26" s="106">
        <v>4.6317334388000004</v>
      </c>
      <c r="AQ26" s="106">
        <v>4.5743755692999999</v>
      </c>
      <c r="AR26" s="106">
        <v>4.6465291316000004</v>
      </c>
      <c r="AS26" s="106">
        <v>4.4807262837000001</v>
      </c>
      <c r="AT26" s="106">
        <v>4.5213970025999997</v>
      </c>
      <c r="AU26" s="106">
        <v>4.6000490878000004</v>
      </c>
      <c r="AV26" s="106">
        <v>4.6250847360999998</v>
      </c>
      <c r="AW26" s="106">
        <v>4.7245013959</v>
      </c>
      <c r="AX26" s="106">
        <v>4.7398502460999996</v>
      </c>
      <c r="AY26" s="934">
        <v>4.6665695994999998</v>
      </c>
      <c r="AZ26" s="410">
        <v>4.7737993650000003</v>
      </c>
      <c r="BA26" s="410">
        <v>4.7504495034999996</v>
      </c>
      <c r="BB26" s="410">
        <v>4.7601620060999998</v>
      </c>
      <c r="BC26" s="410">
        <v>4.7013407119000004</v>
      </c>
      <c r="BD26" s="410">
        <v>4.7753351879999997</v>
      </c>
      <c r="BE26" s="410">
        <v>4.6053020730999998</v>
      </c>
      <c r="BF26" s="410">
        <v>4.6470104547000002</v>
      </c>
      <c r="BG26" s="410">
        <v>4.7276692607999999</v>
      </c>
      <c r="BH26" s="410">
        <v>4.7533436672000002</v>
      </c>
      <c r="BI26" s="410">
        <v>4.8552968269000001</v>
      </c>
      <c r="BJ26" s="410">
        <v>4.8710372905000003</v>
      </c>
      <c r="BK26" s="410">
        <v>4.7844427671999998</v>
      </c>
      <c r="BL26" s="410">
        <v>4.8943810488999997</v>
      </c>
      <c r="BM26" s="410">
        <v>4.8704413981999997</v>
      </c>
      <c r="BN26" s="410">
        <v>4.8803992205000002</v>
      </c>
      <c r="BO26" s="410">
        <v>4.8200921591999997</v>
      </c>
      <c r="BP26" s="410">
        <v>4.8959556686000001</v>
      </c>
      <c r="BQ26" s="410">
        <v>4.7216276805000001</v>
      </c>
      <c r="BR26" s="410">
        <v>4.7643895790000004</v>
      </c>
      <c r="BS26" s="410">
        <v>4.8470857446000002</v>
      </c>
      <c r="BT26" s="410">
        <v>4.8734086682999997</v>
      </c>
      <c r="BU26" s="410">
        <v>4.9779370656999999</v>
      </c>
      <c r="BV26" s="410">
        <v>4.9940751177999996</v>
      </c>
    </row>
    <row r="27" spans="1:74" s="447" customFormat="1" ht="11.05" customHeight="1" x14ac:dyDescent="0.2">
      <c r="A27" s="440"/>
      <c r="B27" s="438"/>
      <c r="C27" s="106"/>
      <c r="D27" s="106"/>
      <c r="E27" s="106"/>
      <c r="F27" s="106"/>
      <c r="G27" s="106"/>
      <c r="H27" s="106"/>
      <c r="I27" s="106"/>
      <c r="J27" s="106"/>
      <c r="K27" s="106"/>
      <c r="L27" s="106"/>
      <c r="M27" s="106"/>
      <c r="N27" s="106"/>
      <c r="O27" s="106"/>
      <c r="P27" s="106"/>
      <c r="Q27" s="106"/>
      <c r="R27" s="106"/>
      <c r="S27" s="106"/>
      <c r="T27" s="106"/>
      <c r="U27" s="106"/>
      <c r="V27" s="106"/>
      <c r="W27" s="106"/>
      <c r="X27" s="106"/>
      <c r="Y27" s="106"/>
      <c r="Z27" s="106"/>
      <c r="AA27" s="106"/>
      <c r="AB27" s="106"/>
      <c r="AC27" s="106"/>
      <c r="AD27" s="106"/>
      <c r="AE27" s="106"/>
      <c r="AF27" s="106"/>
      <c r="AG27" s="106"/>
      <c r="AH27" s="106"/>
      <c r="AI27" s="106"/>
      <c r="AJ27" s="106"/>
      <c r="AK27" s="106"/>
      <c r="AL27" s="106"/>
      <c r="AM27" s="106"/>
      <c r="AN27" s="106"/>
      <c r="AO27" s="106"/>
      <c r="AP27" s="106"/>
      <c r="AQ27" s="106"/>
      <c r="AR27" s="106"/>
      <c r="AS27" s="106"/>
      <c r="AT27" s="106"/>
      <c r="AU27" s="106"/>
      <c r="AV27" s="106"/>
      <c r="AW27" s="106"/>
      <c r="AX27" s="106"/>
      <c r="AY27" s="934"/>
      <c r="AZ27" s="410"/>
      <c r="BA27" s="410"/>
      <c r="BB27" s="410"/>
      <c r="BC27" s="410"/>
      <c r="BD27" s="410"/>
      <c r="BE27" s="410"/>
      <c r="BF27" s="410"/>
      <c r="BG27" s="410"/>
      <c r="BH27" s="410"/>
      <c r="BI27" s="410"/>
      <c r="BJ27" s="410"/>
      <c r="BK27" s="410"/>
      <c r="BL27" s="410"/>
      <c r="BM27" s="410"/>
      <c r="BN27" s="410"/>
      <c r="BO27" s="410"/>
      <c r="BP27" s="410"/>
      <c r="BQ27" s="410"/>
      <c r="BR27" s="410"/>
      <c r="BS27" s="410"/>
      <c r="BT27" s="410"/>
      <c r="BU27" s="410"/>
      <c r="BV27" s="410"/>
    </row>
    <row r="28" spans="1:74" s="447" customFormat="1" ht="11.05" customHeight="1" x14ac:dyDescent="0.2">
      <c r="A28" s="440" t="s">
        <v>310</v>
      </c>
      <c r="B28" s="438" t="s">
        <v>982</v>
      </c>
      <c r="C28" s="106">
        <v>34.752816234000001</v>
      </c>
      <c r="D28" s="106">
        <v>35.930770846999998</v>
      </c>
      <c r="E28" s="106">
        <v>35.398677247000002</v>
      </c>
      <c r="F28" s="106">
        <v>35.218506163000001</v>
      </c>
      <c r="G28" s="106">
        <v>34.808136988000001</v>
      </c>
      <c r="H28" s="106">
        <v>34.769450221</v>
      </c>
      <c r="I28" s="106">
        <v>34.398585355000002</v>
      </c>
      <c r="J28" s="106">
        <v>33.760606185999997</v>
      </c>
      <c r="K28" s="106">
        <v>34.970303782999999</v>
      </c>
      <c r="L28" s="106">
        <v>34.164855647000003</v>
      </c>
      <c r="M28" s="106">
        <v>35.624119323999999</v>
      </c>
      <c r="N28" s="106">
        <v>37.029037062999997</v>
      </c>
      <c r="O28" s="106">
        <v>36.203515856000003</v>
      </c>
      <c r="P28" s="106">
        <v>36.772143294999999</v>
      </c>
      <c r="Q28" s="106">
        <v>35.645621558999999</v>
      </c>
      <c r="R28" s="106">
        <v>35.219303058000001</v>
      </c>
      <c r="S28" s="106">
        <v>35.518514715999999</v>
      </c>
      <c r="T28" s="106">
        <v>35.289313497000002</v>
      </c>
      <c r="U28" s="106">
        <v>35.146244609999997</v>
      </c>
      <c r="V28" s="106">
        <v>34.957448059000001</v>
      </c>
      <c r="W28" s="106">
        <v>35.553773624999998</v>
      </c>
      <c r="X28" s="106">
        <v>34.789714304</v>
      </c>
      <c r="Y28" s="106">
        <v>36.220409019999998</v>
      </c>
      <c r="Z28" s="106">
        <v>37.604613039</v>
      </c>
      <c r="AA28" s="106">
        <v>37.300237170999999</v>
      </c>
      <c r="AB28" s="106">
        <v>38.463550488000003</v>
      </c>
      <c r="AC28" s="106">
        <v>37.991470753999998</v>
      </c>
      <c r="AD28" s="106">
        <v>37.605718117000002</v>
      </c>
      <c r="AE28" s="106">
        <v>37.351418793000001</v>
      </c>
      <c r="AF28" s="106">
        <v>37.091679753000001</v>
      </c>
      <c r="AG28" s="106">
        <v>36.858048453999999</v>
      </c>
      <c r="AH28" s="106">
        <v>36.254671985000002</v>
      </c>
      <c r="AI28" s="106">
        <v>37.178650374999997</v>
      </c>
      <c r="AJ28" s="106">
        <v>36.402025551000001</v>
      </c>
      <c r="AK28" s="106">
        <v>38.129706786</v>
      </c>
      <c r="AL28" s="106">
        <v>38.896254583999998</v>
      </c>
      <c r="AM28" s="106">
        <v>38.371099411000003</v>
      </c>
      <c r="AN28" s="106">
        <v>39.279811977000001</v>
      </c>
      <c r="AO28" s="106">
        <v>38.975365842000002</v>
      </c>
      <c r="AP28" s="106">
        <v>38.403811373000003</v>
      </c>
      <c r="AQ28" s="106">
        <v>38.048697140000002</v>
      </c>
      <c r="AR28" s="106">
        <v>37.734789939000002</v>
      </c>
      <c r="AS28" s="106">
        <v>37.029032882999999</v>
      </c>
      <c r="AT28" s="106">
        <v>36.299708160999998</v>
      </c>
      <c r="AU28" s="106">
        <v>37.113969230000002</v>
      </c>
      <c r="AV28" s="106">
        <v>36.756843969000002</v>
      </c>
      <c r="AW28" s="106">
        <v>38.285318830999998</v>
      </c>
      <c r="AX28" s="106">
        <v>39.405096837000002</v>
      </c>
      <c r="AY28" s="934">
        <v>38.840534519999999</v>
      </c>
      <c r="AZ28" s="410">
        <v>40.125171846999997</v>
      </c>
      <c r="BA28" s="410">
        <v>39.588647252000001</v>
      </c>
      <c r="BB28" s="410">
        <v>39.113855045999998</v>
      </c>
      <c r="BC28" s="410">
        <v>38.752875824</v>
      </c>
      <c r="BD28" s="410">
        <v>38.412591784999996</v>
      </c>
      <c r="BE28" s="410">
        <v>37.878473481</v>
      </c>
      <c r="BF28" s="410">
        <v>37.383730634000003</v>
      </c>
      <c r="BG28" s="410">
        <v>38.200818083999998</v>
      </c>
      <c r="BH28" s="410">
        <v>37.318146603999999</v>
      </c>
      <c r="BI28" s="410">
        <v>39.037829254999998</v>
      </c>
      <c r="BJ28" s="410">
        <v>40.156103412999997</v>
      </c>
      <c r="BK28" s="410">
        <v>39.312387010000002</v>
      </c>
      <c r="BL28" s="410">
        <v>40.623637301000002</v>
      </c>
      <c r="BM28" s="410">
        <v>40.089677205999998</v>
      </c>
      <c r="BN28" s="410">
        <v>39.784057140999998</v>
      </c>
      <c r="BO28" s="410">
        <v>39.428272767000003</v>
      </c>
      <c r="BP28" s="410">
        <v>39.077772861</v>
      </c>
      <c r="BQ28" s="410">
        <v>38.610751159000003</v>
      </c>
      <c r="BR28" s="410">
        <v>38.085599653999999</v>
      </c>
      <c r="BS28" s="410">
        <v>38.936394499000002</v>
      </c>
      <c r="BT28" s="410">
        <v>38.028113404000003</v>
      </c>
      <c r="BU28" s="410">
        <v>39.789414745000002</v>
      </c>
      <c r="BV28" s="410">
        <v>40.899575263000003</v>
      </c>
    </row>
    <row r="29" spans="1:74" ht="11.05" customHeight="1" x14ac:dyDescent="0.2">
      <c r="A29" s="357" t="s">
        <v>170</v>
      </c>
      <c r="B29" s="428" t="s">
        <v>961</v>
      </c>
      <c r="C29" s="308">
        <v>14.797070416</v>
      </c>
      <c r="D29" s="308">
        <v>15.245876077</v>
      </c>
      <c r="E29" s="308">
        <v>15.154245766000001</v>
      </c>
      <c r="F29" s="308">
        <v>15.470364107</v>
      </c>
      <c r="G29" s="308">
        <v>15.248280944999999</v>
      </c>
      <c r="H29" s="308">
        <v>15.077013779</v>
      </c>
      <c r="I29" s="308">
        <v>15.018352392000001</v>
      </c>
      <c r="J29" s="308">
        <v>14.558584692</v>
      </c>
      <c r="K29" s="308">
        <v>15.349924227000001</v>
      </c>
      <c r="L29" s="308">
        <v>14.451416399999999</v>
      </c>
      <c r="M29" s="308">
        <v>15.359577443999999</v>
      </c>
      <c r="N29" s="308">
        <v>15.790100459</v>
      </c>
      <c r="O29" s="308">
        <v>15.20285477</v>
      </c>
      <c r="P29" s="308">
        <v>15.390911302999999</v>
      </c>
      <c r="Q29" s="308">
        <v>14.732939996000001</v>
      </c>
      <c r="R29" s="308">
        <v>15.029261635999999</v>
      </c>
      <c r="S29" s="308">
        <v>15.161172286999999</v>
      </c>
      <c r="T29" s="308">
        <v>15.066980040000001</v>
      </c>
      <c r="U29" s="308">
        <v>15.055125849</v>
      </c>
      <c r="V29" s="308">
        <v>14.663752855</v>
      </c>
      <c r="W29" s="308">
        <v>15.519520583</v>
      </c>
      <c r="X29" s="308">
        <v>14.588242516999999</v>
      </c>
      <c r="Y29" s="308">
        <v>15.361486112</v>
      </c>
      <c r="Z29" s="308">
        <v>15.850122446</v>
      </c>
      <c r="AA29" s="308">
        <v>15.839069396999999</v>
      </c>
      <c r="AB29" s="308">
        <v>16.319479628</v>
      </c>
      <c r="AC29" s="308">
        <v>16.221396775999999</v>
      </c>
      <c r="AD29" s="308">
        <v>16.559775942000002</v>
      </c>
      <c r="AE29" s="308">
        <v>16.322053844999999</v>
      </c>
      <c r="AF29" s="308">
        <v>16.138726169000002</v>
      </c>
      <c r="AG29" s="308">
        <v>16.075933890000002</v>
      </c>
      <c r="AH29" s="308">
        <v>15.583789681000001</v>
      </c>
      <c r="AI29" s="308">
        <v>16.430854773</v>
      </c>
      <c r="AJ29" s="308">
        <v>15.469074676</v>
      </c>
      <c r="AK29" s="308">
        <v>16.441187761999998</v>
      </c>
      <c r="AL29" s="308">
        <v>16.902027897</v>
      </c>
      <c r="AM29" s="308">
        <v>16.255434335</v>
      </c>
      <c r="AN29" s="308">
        <v>16.728247407000001</v>
      </c>
      <c r="AO29" s="308">
        <v>16.624864306999999</v>
      </c>
      <c r="AP29" s="308">
        <v>16.655828253999999</v>
      </c>
      <c r="AQ29" s="308">
        <v>16.412977464000001</v>
      </c>
      <c r="AR29" s="308">
        <v>16.224066925999999</v>
      </c>
      <c r="AS29" s="308">
        <v>15.974950107</v>
      </c>
      <c r="AT29" s="308">
        <v>15.418129975999999</v>
      </c>
      <c r="AU29" s="308">
        <v>16.284480108</v>
      </c>
      <c r="AV29" s="308">
        <v>15.439630084999999</v>
      </c>
      <c r="AW29" s="308">
        <v>16.400049196000001</v>
      </c>
      <c r="AX29" s="308">
        <v>16.851200069000001</v>
      </c>
      <c r="AY29" s="923">
        <v>16.363390119999998</v>
      </c>
      <c r="AZ29" s="377">
        <v>16.845097173999999</v>
      </c>
      <c r="BA29" s="377">
        <v>16.739769358</v>
      </c>
      <c r="BB29" s="377">
        <v>16.911958994999999</v>
      </c>
      <c r="BC29" s="377">
        <v>16.664539993000002</v>
      </c>
      <c r="BD29" s="377">
        <v>16.472075899</v>
      </c>
      <c r="BE29" s="377">
        <v>16.312658938999999</v>
      </c>
      <c r="BF29" s="377">
        <v>15.819493233999999</v>
      </c>
      <c r="BG29" s="377">
        <v>16.658575764999998</v>
      </c>
      <c r="BH29" s="377">
        <v>15.68857616</v>
      </c>
      <c r="BI29" s="377">
        <v>16.654061503000001</v>
      </c>
      <c r="BJ29" s="377">
        <v>17.126698875999999</v>
      </c>
      <c r="BK29" s="377">
        <v>16.387097746999999</v>
      </c>
      <c r="BL29" s="377">
        <v>16.877574076999998</v>
      </c>
      <c r="BM29" s="377">
        <v>16.770328812999999</v>
      </c>
      <c r="BN29" s="377">
        <v>17.113656844000001</v>
      </c>
      <c r="BO29" s="377">
        <v>16.861733685000001</v>
      </c>
      <c r="BP29" s="377">
        <v>16.665765858</v>
      </c>
      <c r="BQ29" s="377">
        <v>16.594066998999999</v>
      </c>
      <c r="BR29" s="377">
        <v>16.078686755</v>
      </c>
      <c r="BS29" s="377">
        <v>16.946281086999999</v>
      </c>
      <c r="BT29" s="377">
        <v>15.945386388999999</v>
      </c>
      <c r="BU29" s="377">
        <v>16.941684635000001</v>
      </c>
      <c r="BV29" s="377">
        <v>17.409689521000001</v>
      </c>
    </row>
    <row r="30" spans="1:74" ht="11.05" customHeight="1" x14ac:dyDescent="0.2">
      <c r="A30" s="357" t="s">
        <v>311</v>
      </c>
      <c r="B30" s="428" t="s">
        <v>974</v>
      </c>
      <c r="C30" s="308">
        <v>4.5302865904000003</v>
      </c>
      <c r="D30" s="308">
        <v>4.8799990956999997</v>
      </c>
      <c r="E30" s="308">
        <v>4.8537867847999996</v>
      </c>
      <c r="F30" s="308">
        <v>4.7889738003</v>
      </c>
      <c r="G30" s="308">
        <v>4.8593539085000002</v>
      </c>
      <c r="H30" s="308">
        <v>4.7811709641000002</v>
      </c>
      <c r="I30" s="308">
        <v>4.5341475723000002</v>
      </c>
      <c r="J30" s="308">
        <v>4.4333012364000002</v>
      </c>
      <c r="K30" s="308">
        <v>4.5087510985000003</v>
      </c>
      <c r="L30" s="308">
        <v>4.6276978408999998</v>
      </c>
      <c r="M30" s="308">
        <v>4.8213132424999996</v>
      </c>
      <c r="N30" s="308">
        <v>4.8760471041000004</v>
      </c>
      <c r="O30" s="308">
        <v>4.8599772512000001</v>
      </c>
      <c r="P30" s="308">
        <v>5.2351400112000004</v>
      </c>
      <c r="Q30" s="308">
        <v>5.2070201046999998</v>
      </c>
      <c r="R30" s="308">
        <v>5.1374903688</v>
      </c>
      <c r="S30" s="308">
        <v>5.2129923746999998</v>
      </c>
      <c r="T30" s="308">
        <v>5.1291196828999999</v>
      </c>
      <c r="U30" s="308">
        <v>4.8641192152999997</v>
      </c>
      <c r="V30" s="308">
        <v>4.7559338084</v>
      </c>
      <c r="W30" s="308">
        <v>4.8368745185000002</v>
      </c>
      <c r="X30" s="308">
        <v>4.9644775852</v>
      </c>
      <c r="Y30" s="308">
        <v>5.1721833073000001</v>
      </c>
      <c r="Z30" s="308">
        <v>5.2309004140999997</v>
      </c>
      <c r="AA30" s="308">
        <v>5.0739633356000002</v>
      </c>
      <c r="AB30" s="308">
        <v>5.4656446112000001</v>
      </c>
      <c r="AC30" s="308">
        <v>5.4362865777999998</v>
      </c>
      <c r="AD30" s="308">
        <v>5.3636954291999999</v>
      </c>
      <c r="AE30" s="308">
        <v>5.4425218084000004</v>
      </c>
      <c r="AF30" s="308">
        <v>5.3549561797000003</v>
      </c>
      <c r="AG30" s="308">
        <v>5.0782876715</v>
      </c>
      <c r="AH30" s="308">
        <v>4.9653388324999996</v>
      </c>
      <c r="AI30" s="308">
        <v>5.0498433833999998</v>
      </c>
      <c r="AJ30" s="308">
        <v>5.1830648469999998</v>
      </c>
      <c r="AK30" s="308">
        <v>5.3999159068999996</v>
      </c>
      <c r="AL30" s="308">
        <v>5.4612183434999997</v>
      </c>
      <c r="AM30" s="308">
        <v>5.374915906</v>
      </c>
      <c r="AN30" s="308">
        <v>5.7556738850000002</v>
      </c>
      <c r="AO30" s="308">
        <v>5.7350419459999999</v>
      </c>
      <c r="AP30" s="308">
        <v>5.5556155140000003</v>
      </c>
      <c r="AQ30" s="308">
        <v>5.6172326259999998</v>
      </c>
      <c r="AR30" s="308">
        <v>5.5161707800000004</v>
      </c>
      <c r="AS30" s="308">
        <v>5.4353710419999999</v>
      </c>
      <c r="AT30" s="308">
        <v>4.9867860080000002</v>
      </c>
      <c r="AU30" s="308">
        <v>5.043040017</v>
      </c>
      <c r="AV30" s="308">
        <v>5.4007642840000001</v>
      </c>
      <c r="AW30" s="308">
        <v>5.7152299639999997</v>
      </c>
      <c r="AX30" s="308">
        <v>5.7907718199999998</v>
      </c>
      <c r="AY30" s="923">
        <v>5.5857067840000001</v>
      </c>
      <c r="AZ30" s="377">
        <v>5.9955361170000003</v>
      </c>
      <c r="BA30" s="377">
        <v>5.9903762680000003</v>
      </c>
      <c r="BB30" s="377">
        <v>5.9014892919999999</v>
      </c>
      <c r="BC30" s="377">
        <v>5.9897177250000002</v>
      </c>
      <c r="BD30" s="377">
        <v>5.8929220320000004</v>
      </c>
      <c r="BE30" s="377">
        <v>5.5858903910000004</v>
      </c>
      <c r="BF30" s="377">
        <v>5.4608482260000004</v>
      </c>
      <c r="BG30" s="377">
        <v>5.5553127619999998</v>
      </c>
      <c r="BH30" s="377">
        <v>5.7040702909999998</v>
      </c>
      <c r="BI30" s="377">
        <v>5.9458535899999996</v>
      </c>
      <c r="BJ30" s="377">
        <v>6.0147400019999999</v>
      </c>
      <c r="BK30" s="377">
        <v>5.8591750339999997</v>
      </c>
      <c r="BL30" s="377">
        <v>6.288926365</v>
      </c>
      <c r="BM30" s="377">
        <v>6.2835156940000001</v>
      </c>
      <c r="BN30" s="377">
        <v>6.1903078819999999</v>
      </c>
      <c r="BO30" s="377">
        <v>6.2828251399999999</v>
      </c>
      <c r="BP30" s="377">
        <v>6.1813241620000001</v>
      </c>
      <c r="BQ30" s="377">
        <v>5.8593675699999999</v>
      </c>
      <c r="BR30" s="377">
        <v>5.728247047</v>
      </c>
      <c r="BS30" s="377">
        <v>5.8273035459999996</v>
      </c>
      <c r="BT30" s="377">
        <v>5.983292251</v>
      </c>
      <c r="BU30" s="377">
        <v>6.2368287489999998</v>
      </c>
      <c r="BV30" s="377">
        <v>6.3090637599999999</v>
      </c>
    </row>
    <row r="31" spans="1:74" ht="11.05" customHeight="1" x14ac:dyDescent="0.2">
      <c r="A31" s="357" t="s">
        <v>165</v>
      </c>
      <c r="B31" s="428" t="s">
        <v>959</v>
      </c>
      <c r="C31" s="351">
        <v>3.7907000000000002</v>
      </c>
      <c r="D31" s="351">
        <v>3.8475999999999999</v>
      </c>
      <c r="E31" s="351">
        <v>3.5935000000000001</v>
      </c>
      <c r="F31" s="351">
        <v>3.2248000000000001</v>
      </c>
      <c r="G31" s="351">
        <v>2.8961999999999999</v>
      </c>
      <c r="H31" s="351">
        <v>3.0310000000000001</v>
      </c>
      <c r="I31" s="351">
        <v>3.0920000000000001</v>
      </c>
      <c r="J31" s="351">
        <v>3.0794999999999999</v>
      </c>
      <c r="K31" s="351">
        <v>3.2869000000000002</v>
      </c>
      <c r="L31" s="351">
        <v>3.3130999999999999</v>
      </c>
      <c r="M31" s="351">
        <v>3.4882</v>
      </c>
      <c r="N31" s="351">
        <v>4.1075999999999997</v>
      </c>
      <c r="O31" s="351">
        <v>3.7707000000000002</v>
      </c>
      <c r="P31" s="351">
        <v>3.8088000000000002</v>
      </c>
      <c r="Q31" s="351">
        <v>3.4794</v>
      </c>
      <c r="R31" s="351">
        <v>2.968</v>
      </c>
      <c r="S31" s="351">
        <v>2.9163999999999999</v>
      </c>
      <c r="T31" s="351">
        <v>3.0813000000000001</v>
      </c>
      <c r="U31" s="351">
        <v>3.0607000000000002</v>
      </c>
      <c r="V31" s="351">
        <v>3.2772999999999999</v>
      </c>
      <c r="W31" s="351">
        <v>3.1153</v>
      </c>
      <c r="X31" s="351">
        <v>3.1901999999999999</v>
      </c>
      <c r="Y31" s="351">
        <v>3.4146000000000001</v>
      </c>
      <c r="Z31" s="351">
        <v>3.9636</v>
      </c>
      <c r="AA31" s="351">
        <v>3.7145999999999999</v>
      </c>
      <c r="AB31" s="351">
        <v>3.8713000000000002</v>
      </c>
      <c r="AC31" s="351">
        <v>3.4687999999999999</v>
      </c>
      <c r="AD31" s="351">
        <v>3.1482000000000001</v>
      </c>
      <c r="AE31" s="351">
        <v>2.9561999999999999</v>
      </c>
      <c r="AF31" s="351">
        <v>3.0442999999999998</v>
      </c>
      <c r="AG31" s="351">
        <v>3.0259999999999998</v>
      </c>
      <c r="AH31" s="351">
        <v>3.0840999999999998</v>
      </c>
      <c r="AI31" s="351">
        <v>3.0550999999999999</v>
      </c>
      <c r="AJ31" s="351">
        <v>3.0407999999999999</v>
      </c>
      <c r="AK31" s="351">
        <v>3.3933</v>
      </c>
      <c r="AL31" s="351">
        <v>3.7035999999999998</v>
      </c>
      <c r="AM31" s="351">
        <v>3.4455</v>
      </c>
      <c r="AN31" s="351">
        <v>3.5190000000000001</v>
      </c>
      <c r="AO31" s="351">
        <v>3.355</v>
      </c>
      <c r="AP31" s="351">
        <v>3.0996000000000001</v>
      </c>
      <c r="AQ31" s="351">
        <v>2.8794</v>
      </c>
      <c r="AR31" s="351">
        <v>2.8826999999999998</v>
      </c>
      <c r="AS31" s="351">
        <v>2.8650000000000002</v>
      </c>
      <c r="AT31" s="351">
        <v>2.9609000000000001</v>
      </c>
      <c r="AU31" s="351">
        <v>2.9138999999999999</v>
      </c>
      <c r="AV31" s="351">
        <v>2.9586999999999999</v>
      </c>
      <c r="AW31" s="351">
        <v>3.2913604429999999</v>
      </c>
      <c r="AX31" s="351">
        <v>3.7590973550000002</v>
      </c>
      <c r="AY31" s="936">
        <v>3.4125623059999999</v>
      </c>
      <c r="AZ31" s="422">
        <v>3.647471183</v>
      </c>
      <c r="BA31" s="422">
        <v>3.3544885359999999</v>
      </c>
      <c r="BB31" s="422">
        <v>3.032020046</v>
      </c>
      <c r="BC31" s="422">
        <v>2.781728486</v>
      </c>
      <c r="BD31" s="422">
        <v>2.809857531</v>
      </c>
      <c r="BE31" s="422">
        <v>2.9337001539999998</v>
      </c>
      <c r="BF31" s="422">
        <v>3.0281942060000002</v>
      </c>
      <c r="BG31" s="422">
        <v>2.9545691989999998</v>
      </c>
      <c r="BH31" s="422">
        <v>2.9829037490000001</v>
      </c>
      <c r="BI31" s="422">
        <v>3.2113382279999998</v>
      </c>
      <c r="BJ31" s="422">
        <v>3.6718790019999998</v>
      </c>
      <c r="BK31" s="422">
        <v>3.3521371480000002</v>
      </c>
      <c r="BL31" s="422">
        <v>3.582874345</v>
      </c>
      <c r="BM31" s="422">
        <v>3.2950946939999999</v>
      </c>
      <c r="BN31" s="422">
        <v>2.9783528320000001</v>
      </c>
      <c r="BO31" s="422">
        <v>2.7325061310000001</v>
      </c>
      <c r="BP31" s="422">
        <v>2.760135639</v>
      </c>
      <c r="BQ31" s="422">
        <v>2.8817789760000001</v>
      </c>
      <c r="BR31" s="422">
        <v>2.9745949359999999</v>
      </c>
      <c r="BS31" s="422">
        <v>2.9022774139999998</v>
      </c>
      <c r="BT31" s="422">
        <v>2.9301087790000002</v>
      </c>
      <c r="BU31" s="422">
        <v>3.154486554</v>
      </c>
      <c r="BV31" s="422">
        <v>3.6068487120000001</v>
      </c>
    </row>
    <row r="32" spans="1:74" ht="28.35" customHeight="1" x14ac:dyDescent="0.2">
      <c r="B32" s="1060" t="s">
        <v>903</v>
      </c>
      <c r="C32" s="1061"/>
      <c r="D32" s="1061"/>
      <c r="E32" s="1061"/>
      <c r="F32" s="1061"/>
      <c r="G32" s="1061"/>
      <c r="H32" s="1061"/>
      <c r="I32" s="1061"/>
      <c r="J32" s="1061"/>
      <c r="K32" s="1061"/>
      <c r="L32" s="1061"/>
      <c r="M32" s="1061"/>
      <c r="N32" s="1061"/>
      <c r="O32" s="1061"/>
      <c r="P32" s="1061"/>
      <c r="Q32" s="1061"/>
    </row>
    <row r="33" spans="2:17" ht="31.75" customHeight="1" x14ac:dyDescent="0.2">
      <c r="B33" s="1061" t="s">
        <v>904</v>
      </c>
      <c r="C33" s="1061"/>
      <c r="D33" s="1061"/>
      <c r="E33" s="1061"/>
      <c r="F33" s="1061"/>
      <c r="G33" s="1061"/>
      <c r="H33" s="1061"/>
      <c r="I33" s="1061"/>
      <c r="J33" s="1061"/>
      <c r="K33" s="1061"/>
      <c r="L33" s="1061"/>
      <c r="M33" s="1061"/>
      <c r="N33" s="1061"/>
      <c r="O33" s="1061"/>
      <c r="P33" s="1061"/>
      <c r="Q33" s="1061"/>
    </row>
    <row r="34" spans="2:17" ht="11.95" customHeight="1" x14ac:dyDescent="0.2">
      <c r="B34" s="799" t="s">
        <v>826</v>
      </c>
      <c r="C34" s="814"/>
      <c r="D34" s="814"/>
      <c r="E34" s="814"/>
      <c r="F34" s="814"/>
      <c r="G34" s="814"/>
      <c r="H34" s="814"/>
      <c r="I34" s="814"/>
      <c r="J34" s="814"/>
      <c r="K34" s="814"/>
      <c r="L34" s="814"/>
      <c r="M34" s="814"/>
      <c r="N34" s="814"/>
      <c r="O34" s="814"/>
      <c r="P34" s="814"/>
      <c r="Q34" s="814"/>
    </row>
    <row r="35" spans="2:17" ht="11.95" customHeight="1" x14ac:dyDescent="0.2">
      <c r="B35" s="1018" t="str">
        <f>Dates!$G$2</f>
        <v>EIA completed modeling and analysis for this report on Thursday, February 6, 2025.</v>
      </c>
      <c r="C35" s="1019"/>
      <c r="D35" s="1019"/>
      <c r="E35" s="1019"/>
      <c r="F35" s="1019"/>
      <c r="G35" s="1019"/>
      <c r="H35" s="1019"/>
      <c r="I35" s="1019"/>
      <c r="J35" s="1019"/>
      <c r="K35" s="1019"/>
      <c r="L35" s="1019"/>
      <c r="M35" s="1019"/>
      <c r="N35" s="1019"/>
      <c r="O35" s="1019"/>
      <c r="P35" s="1019"/>
      <c r="Q35" s="1019"/>
    </row>
    <row r="36" spans="2:17" ht="11.95" customHeight="1" x14ac:dyDescent="0.2">
      <c r="B36" s="1033" t="s">
        <v>483</v>
      </c>
      <c r="C36" s="1034"/>
      <c r="D36" s="1034"/>
      <c r="E36" s="1034"/>
      <c r="F36" s="1034"/>
      <c r="G36" s="1034"/>
      <c r="H36" s="1034"/>
      <c r="I36" s="1034"/>
      <c r="J36" s="1034"/>
      <c r="K36" s="1034"/>
      <c r="L36" s="1034"/>
      <c r="M36" s="1034"/>
      <c r="N36" s="1034"/>
      <c r="O36" s="1034"/>
      <c r="P36" s="1034"/>
      <c r="Q36" s="1034"/>
    </row>
    <row r="37" spans="2:17" ht="11.95" customHeight="1" x14ac:dyDescent="0.2">
      <c r="B37" s="1009" t="s">
        <v>1440</v>
      </c>
      <c r="C37" s="1010"/>
      <c r="D37" s="1010"/>
      <c r="E37" s="1010"/>
      <c r="F37" s="1010"/>
      <c r="G37" s="1010"/>
      <c r="H37" s="1010"/>
      <c r="I37" s="1010"/>
      <c r="J37" s="1010"/>
      <c r="K37" s="1010"/>
      <c r="L37" s="1010"/>
      <c r="M37" s="1010"/>
      <c r="N37" s="1010"/>
      <c r="O37" s="1010"/>
      <c r="P37" s="1010"/>
      <c r="Q37" s="1010"/>
    </row>
    <row r="38" spans="2:17" ht="11.95" customHeight="1" x14ac:dyDescent="0.2">
      <c r="B38" s="1004" t="s">
        <v>492</v>
      </c>
      <c r="C38" s="1036"/>
      <c r="D38" s="1036"/>
      <c r="E38" s="1036"/>
      <c r="F38" s="1036"/>
      <c r="G38" s="1036"/>
      <c r="H38" s="1036"/>
      <c r="I38" s="1036"/>
      <c r="J38" s="1036"/>
      <c r="K38" s="1036"/>
      <c r="L38" s="1036"/>
      <c r="M38" s="1036"/>
      <c r="N38" s="1036"/>
      <c r="O38" s="1036"/>
      <c r="P38" s="1036"/>
      <c r="Q38" s="1036"/>
    </row>
    <row r="39" spans="2:17" ht="11.95" customHeight="1" x14ac:dyDescent="0.2">
      <c r="B39" s="816" t="s">
        <v>840</v>
      </c>
      <c r="C39" s="817"/>
      <c r="D39" s="817"/>
      <c r="E39" s="817"/>
      <c r="F39" s="817"/>
      <c r="G39" s="817"/>
      <c r="H39" s="817"/>
      <c r="I39" s="817"/>
      <c r="J39" s="817"/>
      <c r="K39" s="817"/>
      <c r="L39" s="817"/>
      <c r="M39" s="817"/>
      <c r="N39" s="817"/>
      <c r="O39" s="817"/>
      <c r="P39" s="817"/>
      <c r="Q39" s="815"/>
    </row>
    <row r="40" spans="2:17" ht="12.85" x14ac:dyDescent="0.2">
      <c r="B40" s="1058" t="s">
        <v>841</v>
      </c>
      <c r="C40" s="1059"/>
      <c r="D40" s="1059"/>
      <c r="E40" s="1059"/>
      <c r="F40" s="1059"/>
      <c r="G40" s="1059"/>
      <c r="H40" s="1059"/>
      <c r="I40" s="1059"/>
      <c r="J40" s="1059"/>
      <c r="K40" s="1059"/>
      <c r="L40" s="1059"/>
      <c r="M40" s="1059"/>
      <c r="N40" s="1059"/>
      <c r="O40" s="1059"/>
      <c r="P40" s="1059"/>
      <c r="Q40" s="1059"/>
    </row>
    <row r="41" spans="2:17" ht="12.85" x14ac:dyDescent="0.2">
      <c r="B41" s="1025" t="s">
        <v>842</v>
      </c>
      <c r="C41" s="1059"/>
      <c r="D41" s="1059"/>
      <c r="E41" s="1059"/>
      <c r="F41" s="1059"/>
      <c r="G41" s="1059"/>
      <c r="H41" s="1059"/>
      <c r="I41" s="1059"/>
      <c r="J41" s="1059"/>
      <c r="K41" s="1059"/>
      <c r="L41" s="1059"/>
      <c r="M41" s="1059"/>
      <c r="N41" s="1059"/>
      <c r="O41" s="1059"/>
      <c r="P41" s="1059"/>
      <c r="Q41" s="1059"/>
    </row>
  </sheetData>
  <mergeCells count="16">
    <mergeCell ref="B1:Q1"/>
    <mergeCell ref="B2:Q2"/>
    <mergeCell ref="B38:Q38"/>
    <mergeCell ref="B40:Q40"/>
    <mergeCell ref="B41:Q41"/>
    <mergeCell ref="C3:N3"/>
    <mergeCell ref="O3:Z3"/>
    <mergeCell ref="B32:Q32"/>
    <mergeCell ref="B33:Q33"/>
    <mergeCell ref="B35:Q35"/>
    <mergeCell ref="B36:Q36"/>
    <mergeCell ref="AA3:AL3"/>
    <mergeCell ref="AM3:AX3"/>
    <mergeCell ref="AY3:BJ3"/>
    <mergeCell ref="BK3:BV3"/>
    <mergeCell ref="B37:Q37"/>
  </mergeCells>
  <pageMargins left="0.25" right="0.25" top="0.25" bottom="0.25" header="0.5" footer="0.5"/>
  <pageSetup scale="19" orientation="portrait" horizontalDpi="4294967293"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Dates</vt:lpstr>
      <vt:lpstr>Contents</vt:lpstr>
      <vt:lpstr>1tab</vt:lpstr>
      <vt:lpstr>2tab</vt:lpstr>
      <vt:lpstr>3atab</vt:lpstr>
      <vt:lpstr>3btab</vt:lpstr>
      <vt:lpstr>3ctab</vt:lpstr>
      <vt:lpstr>3dtab</vt:lpstr>
      <vt:lpstr>3etab</vt:lpstr>
      <vt:lpstr>4atab</vt:lpstr>
      <vt:lpstr>4btab</vt:lpstr>
      <vt:lpstr>4ctab</vt:lpstr>
      <vt:lpstr>4dtab</vt:lpstr>
      <vt:lpstr>5atab</vt:lpstr>
      <vt:lpstr>5btab</vt:lpstr>
      <vt:lpstr>6tab</vt:lpstr>
      <vt:lpstr>7atab</vt:lpstr>
      <vt:lpstr>7btab</vt:lpstr>
      <vt:lpstr>7ctab</vt:lpstr>
      <vt:lpstr>7d(1)tab</vt:lpstr>
      <vt:lpstr>7d(2)tab</vt:lpstr>
      <vt:lpstr>7etab</vt:lpstr>
      <vt:lpstr>8tab</vt:lpstr>
      <vt:lpstr>9atab</vt:lpstr>
      <vt:lpstr>9btab</vt:lpstr>
      <vt:lpstr>9ctab</vt:lpstr>
      <vt:lpstr>10atab</vt:lpstr>
      <vt:lpstr>10btab</vt:lpstr>
      <vt:lpstr>'10atab'!Print_Area</vt:lpstr>
      <vt:lpstr>'10btab'!Print_Area</vt:lpstr>
      <vt:lpstr>'1tab'!Print_Area</vt:lpstr>
      <vt:lpstr>'2tab'!Print_Area</vt:lpstr>
      <vt:lpstr>'3atab'!Print_Area</vt:lpstr>
      <vt:lpstr>'3btab'!Print_Area</vt:lpstr>
      <vt:lpstr>'3ctab'!Print_Area</vt:lpstr>
      <vt:lpstr>'3dtab'!Print_Area</vt:lpstr>
      <vt:lpstr>'3etab'!Print_Area</vt:lpstr>
      <vt:lpstr>'4atab'!Print_Area</vt:lpstr>
      <vt:lpstr>'4btab'!Print_Area</vt:lpstr>
      <vt:lpstr>'4ctab'!Print_Area</vt:lpstr>
      <vt:lpstr>'4dtab'!Print_Area</vt:lpstr>
      <vt:lpstr>'5atab'!Print_Area</vt:lpstr>
      <vt:lpstr>'5btab'!Print_Area</vt:lpstr>
      <vt:lpstr>'6tab'!Print_Area</vt:lpstr>
      <vt:lpstr>'7atab'!Print_Area</vt:lpstr>
      <vt:lpstr>'7btab'!Print_Area</vt:lpstr>
      <vt:lpstr>'7ctab'!Print_Area</vt:lpstr>
      <vt:lpstr>'7d(1)tab'!Print_Area</vt:lpstr>
      <vt:lpstr>'7d(2)tab'!Print_Area</vt:lpstr>
      <vt:lpstr>'7etab'!Print_Area</vt:lpstr>
      <vt:lpstr>'8tab'!Print_Area</vt:lpstr>
      <vt:lpstr>'9atab'!Print_Area</vt:lpstr>
      <vt:lpstr>'9btab'!Print_Area</vt:lpstr>
      <vt:lpstr>'9ctab'!Print_Area</vt:lpstr>
      <vt:lpstr>Contents!Print_Area</vt:lpstr>
    </vt:vector>
  </TitlesOfParts>
  <Company>DOE/EIA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Hess, Timothy</dc:creator>
  <cp:lastModifiedBy>DeJong, Tammy</cp:lastModifiedBy>
  <cp:lastPrinted>2023-03-01T21:02:34Z</cp:lastPrinted>
  <dcterms:created xsi:type="dcterms:W3CDTF">2006-10-10T12:45:59Z</dcterms:created>
  <dcterms:modified xsi:type="dcterms:W3CDTF">2025-02-24T19:15:22Z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{4A4165F2-3EA0-4F3F-8873-8BA0E2B8BCA9}</vt:lpwstr>
  </property>
  <property fmtid="{D5CDD505-2E9C-101B-9397-08002B2CF9AE}" pid="3" name="SV_QUERY_LIST_4F35BF76-6C0D-4D9B-82B2-816C12CF3733">
    <vt:lpwstr>empty_477D106A-C0D6-4607-AEBD-E2C9D60EA279</vt:lpwstr>
  </property>
  <property fmtid="{D5CDD505-2E9C-101B-9397-08002B2CF9AE}" pid="4" name="SV_HIDDEN_GRID_QUERY_LIST_4F35BF76-6C0D-4D9B-82B2-816C12CF3733">
    <vt:lpwstr>empty_477D106A-C0D6-4607-AEBD-E2C9D60EA279</vt:lpwstr>
  </property>
</Properties>
</file>